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teams.hydroone.com/sites/ra/ra/DxTx23-27/Prefiled Evidence/"/>
    </mc:Choice>
  </mc:AlternateContent>
  <bookViews>
    <workbookView xWindow="170" yWindow="-30" windowWidth="18980" windowHeight="7760" tabRatio="791"/>
  </bookViews>
  <sheets>
    <sheet name="2-D (C-8-2-1 Tx)" sheetId="3" r:id="rId1"/>
    <sheet name="2-D (C-8-2-1 Dx)"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s>
  <definedNames>
    <definedName name="____N4">'[1]Revenue Forecast_Chg'!#REF!</definedName>
    <definedName name="____N6">'[1]Revenue Forecast_Old'!#REF!</definedName>
    <definedName name="____SUM1">#N/A</definedName>
    <definedName name="____SUM2">#REF!</definedName>
    <definedName name="____SUM3">[2]OPEB!$A$1:$G$45</definedName>
    <definedName name="___N4">'[1]Revenue Forecast_Chg'!#REF!</definedName>
    <definedName name="___N6">'[1]Revenue Forecast_Old'!#REF!</definedName>
    <definedName name="___SUM1">#N/A</definedName>
    <definedName name="___SUM2">#REF!</definedName>
    <definedName name="___SUM3">[2]OPEB!$A$1:$G$45</definedName>
    <definedName name="__N4">'[1]Revenue Forecast_Chg'!#REF!</definedName>
    <definedName name="__N6">'[1]Revenue Forecast_Old'!#REF!</definedName>
    <definedName name="__SUM1">#N/A</definedName>
    <definedName name="__SUM2">#REF!</definedName>
    <definedName name="__SUM3">[2]OPEB!$A$1:$G$45</definedName>
    <definedName name="_N4">'[1]Revenue Forecast_Chg'!#REF!</definedName>
    <definedName name="_N6">'[1]Revenue Forecast_Old'!#REF!</definedName>
    <definedName name="_SUM1">#N/A</definedName>
    <definedName name="_SUM2">#REF!</definedName>
    <definedName name="_SUM3">[2]OPEB!$A$1:$G$45</definedName>
    <definedName name="ACBAL">'[3]GL BAL JAN 31, 2007 sum'!#REF!</definedName>
    <definedName name="Acc_Dep_CA">'[4]MAY 2006 FA GRP CONTNUITY SCHED'!$D$24:$K$38</definedName>
    <definedName name="Acc_Dep_MJR_Minor_NORMAL_Special_RET_CA">#REF!</definedName>
    <definedName name="ACCDEP6TIMING">'[5]Accum Deprec'!$R$15:$R$15</definedName>
    <definedName name="AccountDescription">#REF!</definedName>
    <definedName name="acct_name">#REF!</definedName>
    <definedName name="accum_depr">'[6]for vlookup'!$A$23:$D$42</definedName>
    <definedName name="ActDirect">'[7]Total Directs and LDCs'!$A$8:$W$13</definedName>
    <definedName name="ActDirectApr">'[8]Total Directs and LDCs'!$A$8:$X$9</definedName>
    <definedName name="ActDirectAug">'[9]Total Directs and LDCs'!$A$8:$X$9</definedName>
    <definedName name="ActDirectDec">'[10]Total Directs and LDCs'!$A$8:$X$9</definedName>
    <definedName name="ActDirectFeb">'[11]Total Directs and LDCs'!$A$8:$X$9</definedName>
    <definedName name="ActDirectJan">'[12]Total Directs and LDCs'!$A$8:$X$9</definedName>
    <definedName name="ActDirectJuly">'[13]Total Directs and LDCs'!$A$8:$X$9</definedName>
    <definedName name="ActDirectJune">'[14]Total Directs and LDCs'!$A$8:$X$9</definedName>
    <definedName name="ActDirectMar">'[15]Total Directs and LDCs'!$A$8:$X$9</definedName>
    <definedName name="ActDirectMay">'[16]Total Directs and LDCs'!$A$8:$X$9</definedName>
    <definedName name="ActDirectNov">'[17]Total Directs and LDCs'!$A$8:$X$9</definedName>
    <definedName name="ActDirectOct">'[18]Total Directs and LDCs'!$A$8:$X$9</definedName>
    <definedName name="ActDirectSept">'[19]Total Directs and LDCs'!$A$8:$X$9</definedName>
    <definedName name="ActELDC">'[7]Total Directs and LDCs'!$A$16:$W$21</definedName>
    <definedName name="ActELDCApr">'[8]Total Directs and LDCs'!$A$13:$X$14</definedName>
    <definedName name="ActELDCAug">'[9]Total Directs and LDCs'!$A$13:$X$14</definedName>
    <definedName name="ActELDCDec">'[10]Total Directs and LDCs'!$A$13:$X$14</definedName>
    <definedName name="ActELDCFeb">'[11]Total Directs and LDCs'!$A$13:$X$14</definedName>
    <definedName name="ActELDCJan">'[12]Total Directs and LDCs'!$A$13:$X$14</definedName>
    <definedName name="ActELDCJuly">'[13]Total Directs and LDCs'!$A$13:$X$14</definedName>
    <definedName name="ActELDCJune">'[14]Total Directs and LDCs'!$A$13:$X$14</definedName>
    <definedName name="ActELDCMar">'[15]Total Directs and LDCs'!$A$13:$X$14</definedName>
    <definedName name="ActELDCMay">'[16]Total Directs and LDCs'!$A$13:$X$14</definedName>
    <definedName name="ActELDCNov">'[17]Total Directs and LDCs'!$A$13:$X$14</definedName>
    <definedName name="ActELDCOct">'[18]Total Directs and LDCs'!$A$13:$X$14</definedName>
    <definedName name="ActELDCSept">'[19]Total Directs and LDCs'!$A$13:$X$14</definedName>
    <definedName name="ActOMEU">'[20]Total from CSS (Retail and MEU)'!$A$111:$U$123</definedName>
    <definedName name="ActOMEUApr">'[21]Total from CSS (Retail and MEU)'!$A$98:$X$110</definedName>
    <definedName name="ActOMEUAug">'[22]Total from CSS (Retail and MEU)'!$A$98:$X$110</definedName>
    <definedName name="ActOMEUDec">'[23]Total from CSS (Retail and MEU)'!$A$98:$X$110</definedName>
    <definedName name="ActOMEUFeb">'[24]Total from CSS (Retail and MEU)'!$A$98:$X$110</definedName>
    <definedName name="ActOMEUJan">'[25]Total from CSS (Retail and MEU)'!$A$98:$X$110</definedName>
    <definedName name="ActOMEUJuly">'[26]Total from CSS (Retail and MEU)'!$A$98:$X$110</definedName>
    <definedName name="ActOMEUJune">'[27]Total from CSS (Retail and MEU)'!$A$98:$X$110</definedName>
    <definedName name="ActOMEUMar">'[28]Total from CSS (Retail and MEU)'!$A$98:$X$110</definedName>
    <definedName name="ActOMEUMay">'[29]Total from CSS (Retail and MEU)'!$A$98:$X$110</definedName>
    <definedName name="ActOMEUNov">'[30]Total from CSS (Retail and MEU)'!$A$98:$X$110</definedName>
    <definedName name="ActOMEUOct">'[31]Total from CSS (Retail and MEU)'!$A$98:$X$110</definedName>
    <definedName name="ActOMEUSept">'[32]Total from CSS (Retail and MEU)'!$A$98:$X$110</definedName>
    <definedName name="ActRetail">'[20]Total from CSS (Retail and MEU)'!$A$8:$U$95</definedName>
    <definedName name="ActRetailApr">'[21]Total from CSS (Retail and MEU)'!$A$9:$X$80</definedName>
    <definedName name="ActRetailAug">'[22]Total from CSS (Retail and MEU)'!$A$9:$X$80</definedName>
    <definedName name="ActRetailDec">'[23]Total from CSS (Retail and MEU)'!$A$9:$X$80</definedName>
    <definedName name="ActRetailFeb">'[24]Total from CSS (Retail and MEU)'!$A$9:$X$80</definedName>
    <definedName name="ActRetailJan">'[25]Total from CSS (Retail and MEU)'!$A$9:$W$79</definedName>
    <definedName name="ActRetailJuly">'[26]Total from CSS (Retail and MEU)'!$A$9:$X$80</definedName>
    <definedName name="ActRetailJune">'[27]Total from CSS (Retail and MEU)'!$A$9:$X$80</definedName>
    <definedName name="ActRetailMar">'[28]Total from CSS (Retail and MEU)'!$A$9:$X$80</definedName>
    <definedName name="ActRetailMay">'[29]Total from CSS (Retail and MEU)'!$A$9:$X$80</definedName>
    <definedName name="ActRetailNov">'[30]Total from CSS (Retail and MEU)'!$A$9:$X$80</definedName>
    <definedName name="ActRetailOct">'[31]Total from CSS (Retail and MEU)'!$A$9:$X$80</definedName>
    <definedName name="ActRetailSept">'[32]Total from CSS (Retail and MEU)'!$A$9:$X$80</definedName>
    <definedName name="ActRetJan">'[25]Total from CSS (Retail and MEU)'!$A$9:$W$79</definedName>
    <definedName name="ActTXLDC">'[7]Total Directs and LDCs'!$A$15:$W$15</definedName>
    <definedName name="ActTXLDCApr">'[8]Total Directs and LDCs'!$A$12:$X$12</definedName>
    <definedName name="ActTXLDCAug">'[9]Total Directs and LDCs'!$A$12:$X$12</definedName>
    <definedName name="ActTXLDCDec">'[10]Total Directs and LDCs'!$A$12:$X$12</definedName>
    <definedName name="ActTXLDCFeb">'[11]Total Directs and LDCs'!$A$12:$X$12</definedName>
    <definedName name="ActTXLDCJan">'[12]Total Directs and LDCs'!$A$12:$X$12</definedName>
    <definedName name="ActTXLDCJuly">'[13]Total Directs and LDCs'!$A$12:$X$12</definedName>
    <definedName name="ActTXLDCJune">'[14]Total Directs and LDCs'!$A$12:$X$12</definedName>
    <definedName name="ActTXLDCMar">'[15]Total Directs and LDCs'!$A$12:$X$12</definedName>
    <definedName name="ActTXLDCMay">'[16]Total Directs and LDCs'!$A$12:$X$12</definedName>
    <definedName name="ActTXLDCNov">'[17]Total Directs and LDCs'!$A$12:$X$12</definedName>
    <definedName name="ActTXLDCOct">'[18]Total Directs and LDCs'!$A$12:$X$12</definedName>
    <definedName name="ActTXLDCSept">'[19]Total Directs and LDCs'!$A$12:$X$12</definedName>
    <definedName name="ActTXMEU">'[20]Total from CSS (Retail and MEU)'!$A$98:$T$109</definedName>
    <definedName name="ActTXMEUApr">'[21]Total from CSS (Retail and MEU)'!$A$85:$W$96</definedName>
    <definedName name="ActTXMEUAug">'[22]Total from CSS (Retail and MEU)'!$A$85:$W$96</definedName>
    <definedName name="ActTXMEUDec">'[23]Total from CSS (Retail and MEU)'!$A$85:$W$96</definedName>
    <definedName name="ActTXMEUFeb">'[24]Total from CSS (Retail and MEU)'!$A$85:$W$96</definedName>
    <definedName name="ActTXMEUJan">'[25]Total from CSS (Retail and MEU)'!$A$85:$W$96</definedName>
    <definedName name="ActTXMEUJuly">'[26]Total from CSS (Retail and MEU)'!$A$85:$W$96</definedName>
    <definedName name="ActTXMEUJune">'[27]Total from CSS (Retail and MEU)'!$A$85:$W$96</definedName>
    <definedName name="ActTXMEUMar">'[28]Total from CSS (Retail and MEU)'!$A$85:$W$96</definedName>
    <definedName name="ActTXMEUMay">'[29]Total from CSS (Retail and MEU)'!$A$85:$W$96</definedName>
    <definedName name="ActTXMEUNov">'[30]Total from CSS (Retail and MEU)'!$A$85:$W$96</definedName>
    <definedName name="ActTXMEUOct">'[31]Total from CSS (Retail and MEU)'!$A$85:$W$96</definedName>
    <definedName name="ActTXMEUSept">'[32]Total from CSS (Retail and MEU)'!$A$85:$W$96</definedName>
    <definedName name="AM_ACDEPN_CONT_SCHED">'[33]SUPPORT 1B - PIVOT PSAM CONT  '!$B$71:$O$129</definedName>
    <definedName name="am_cost_cont_sched">'[33]SUPPORT 1B - PIVOT PSAM CONT  '!$B$3:$O$69</definedName>
    <definedName name="am_cost_cont_sched_TXDX">#REF!</definedName>
    <definedName name="Amounts">#REF!</definedName>
    <definedName name="ANALYSIS_TYPES">#REF!</definedName>
    <definedName name="ANEP_LOOKUP">'[34]anep intangibles june 4'!$AA:$AE</definedName>
    <definedName name="ASD">#REF!</definedName>
    <definedName name="ASOFDATE">#REF!</definedName>
    <definedName name="BRAMPTON_GLBAL_LOOKUP">'[33]SUPPORT 6 - GL ACCOUNT BALANCES'!#REF!</definedName>
    <definedName name="BridgeYear">2017</definedName>
    <definedName name="BU">#REF!</definedName>
    <definedName name="bu200dept">#REF!</definedName>
    <definedName name="BU300_GL_ACCOUNTS">'[33]TXDX Support 1- Continuity'!#REF!</definedName>
    <definedName name="BU300_GL_CATEGORY">'[33]TXDX Support 1- Continuity'!#REF!</definedName>
    <definedName name="BUSINESS_UNIT">'[35]SUPPORT 6 - GL ACCOUNT BALANCES'!#REF!,'[35]SUPPORT 6 - GL ACCOUNT BALANCES'!#REF!</definedName>
    <definedName name="BUV">#REF!</definedName>
    <definedName name="CAD">#REF!</definedName>
    <definedName name="capex_inserv_print">#REF!</definedName>
    <definedName name="capex_lookup">'[35] SUPPORT 3 - CIP CONT  DETAIL '!$E$18:$O$26</definedName>
    <definedName name="CAPEX_OPA_ADJ">'[36]OPA - "Inergi_OPA_Extract"'!$I$6</definedName>
    <definedName name="Categ">'[37]account names '!$G$1:$I$12</definedName>
    <definedName name="CCRefund_zrn_zro">'[38]CCRefund_zrn_zro trans'!$E$7</definedName>
    <definedName name="checks_bal_fa_grp">#REF!</definedName>
    <definedName name="CIP">'[6]for vlookup'!$A$43:$D$62</definedName>
    <definedName name="CIP_CA">'[4]MAY 2006 FA GRP CONTNUITY SCHED'!$D$47:$M$60</definedName>
    <definedName name="CIP_CONTROL_CLSFY">'[33]CIP SUPPORT - C1e_FDM FOR CIP  '!$A$54:$I$69</definedName>
    <definedName name="CIP_LTD_GLBAL">'[33]CIP SUPPORT - C1e_FDM FOR CIP  '!#REF!</definedName>
    <definedName name="CIP_OPA_ADJ">'[36]OPA - "Inergi_OPA_Extract"'!$E$9</definedName>
    <definedName name="CIP_OTHER_LOOKUP">#REF!</definedName>
    <definedName name="CIP_SUSP_CLSFY">'[33]CIP SUPPORT - C1e_FDM FOR CIP  '!$A$74:$N$89</definedName>
    <definedName name="CMYTDDATA">'[39]CM YTD Data'!$A$1:$AF$1500</definedName>
    <definedName name="CN">[40]Sheet1!$C$1</definedName>
    <definedName name="cntl_mgr">#REF!</definedName>
    <definedName name="code_lookup">#REF!</definedName>
    <definedName name="Cons_CapEx">#REF!</definedName>
    <definedName name="Consolidated">'[41]14. CY Actual Summary Results'!#REF!</definedName>
    <definedName name="cont_sched_fa_grp">#REF!</definedName>
    <definedName name="CONTINUITY">#REF!</definedName>
    <definedName name="COSTS6TIMING">[5]Costs!$R$15:$R$15</definedName>
    <definedName name="cxl_lookup">#REF!</definedName>
    <definedName name="CXL_XCC_LOOKUP">'[35] SUPPORT 3 - CIP CONT  DETAIL '!$B$40:$S$48</definedName>
    <definedName name="dad">'[42]CCRefund_zrn_zro trans'!$E$7</definedName>
    <definedName name="DATA1">'[43]acct changes Remotes'!#REF!</definedName>
    <definedName name="DATEINC">[40]Sheet1!$C$2</definedName>
    <definedName name="DeptID">#REF!</definedName>
    <definedName name="Desc">#REF!</definedName>
    <definedName name="Descr">#REF!</definedName>
    <definedName name="DESCRIPTOR_LOOKUP">#REF!</definedName>
    <definedName name="DirectLoad">'[44]Dx_Tariff&amp;COP'!#REF!</definedName>
    <definedName name="DirectRate">#REF!</definedName>
    <definedName name="DME_BeforeCloseCompleted">"False"</definedName>
    <definedName name="DollarFormat">#REF!</definedName>
    <definedName name="DollarFormat_Area">#REF!</definedName>
    <definedName name="DXDepr99">#REF!</definedName>
    <definedName name="EBNUMBER" localSheetId="1">'2-D (C-8-2-1 Dx)'!$H$1</definedName>
    <definedName name="EBNUMBER" localSheetId="0">'2-D (C-8-2-1 Tx)'!$H$1</definedName>
    <definedName name="EBNUMBER">#REF!</definedName>
    <definedName name="ELDCLoad">'[44]Dx_Tariff&amp;COP'!#REF!</definedName>
    <definedName name="ELDCRate">#REF!</definedName>
    <definedName name="EPMWorkbookOptions_1" hidden="1">"SzgAAB+LCAAAAAAABADsvQdgHEmWJSYvbcp7f0r1StfgdKEIgGATJNiQQBDswYjN5pLsHWlHIymrKoHKZVZlXWYWQMztnbz33nvvvffee++997o7nU4n99//P1xmZAFs9s5K2smeIYCqyB8/fnwfPyIe/x7vFmV6mddNUS0/+2h3vPNRmi+n1axYXnz20bo939799KPf4+g3Th5/t6rfTqrq7Zerlpo2Kb23bB69a4rPPpq37erR3btXV1fj"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"q3vjqr64u7ezs3v39/7i+evpPF9k28WyabPlNP/IvjW7+a2PqNc0fXxSLZf5FH2+qU7WdZ0v258s8iv+Mvj6adZm+il9/iJb5NKb7anNF6t1XXBXXzV5/bLOz3OCN83HhNBHR7//s5df/P5PXp68+O7uzu//PX1ptS5/8ODTnd3x/HpWV9UyH0+rxaOD/fs7d5tsdXeymt79/u//vW//Pk9ffbn7+598+eL1l89//5evTl/Sh4RaU5XFLAN2"</definedName>
    <definedName name="EPMWorkbookOptions_3" hidden="1">"9Pd5Vjb59x/fBWoO0ePVqiymmUfUWyNsYIRQvI+VDkcBJh0EhIqOsOndwa++Xcxm+fJpsciXDaM73NSh2gRtqNXreXVlYZxUZVUftfU6f3w38sWmV3kUkTd7o9MXiQht/q59ll1WddESXjwf8nLvu1u8/6yom9ZDIP59B5DFcphAt23lt/tqWfyidc4jPz45+fKrF28e3419uQmGUJzk/f7O7r2DXQ9AbC743S/rWV4f7Ty+K79EoTerMrt+"</definedName>
    <definedName name="EPMWorkbookOptions_4" hidden="1">"WVervG6vj3bvf3r/PJ+cb9//dLa/vb93/nD74H6eb+9k+d7+bPJg/8HkHnoO34oAfp417eu8JNHPZ1/kiwlpsEizkCmjDaiJvO+R6XtKxO+Pv/fy+NXpizff3qVf3+zoQzLce2UA9LeLvM7q6fzaNU1JZz5aFuVnH4F3PuoIkfduZAJv9+7juzcN+hukyu7Ozr37n+7v/ogqAa/c+3T3R7wS4ZW9vZ29/f/PU+Xx3dvoH0+F/uyp+6+enr35"</definedName>
    <definedName name="EPMWorkbookOptions_5" hidden="1">"/d+8Oj57/vVV/s7O/sHOzu01/u7/DzW+o2PIs8fPn//+/OXZ0/+vc+03T5un3/n9X56+ODl7/vu/+fLNj8jTIc93nr9Q8vyINBHOIZY5/hFlupQ5e/Hyq//Pi9L/e+zjyVeviLQnv8/XNo737t2/v7+/f3vjuPf/P+NoiEjsSf97fvL/dfb8Zuhwcvz/eY/g/z1ySurv7M3Xl9JPH+zuHBw8uL2U3vv/n5QKCfveK39+dvr6/+vM+k3S5XSX"</definedName>
    <definedName name="EPMWorkbookOptions_6" hidden="1">"gp7ff/fnb3weJ8rejwgSEmSHuWT3R0TxifKQiPLpp/+f55T/9xi/Z8+//O7XNn3Eo59+eu/ee6Rv9v//Z/tAwZBNn/18TknEyHHy/MsfkcOS4+fvekVADCHGw4f/XyfG/3t0+dmLN6evTr78+ur8vddf7///T50rETuZsZ/fGcMBmrz48sXpj0gSkISC3v+vU+T/Pfrs9cmXL09/iNrs0///aTMmYcikr39ey22EIN/+8uznbZQdJcePVFjQ"</definedName>
    <definedName name="EPMWorkbookOptions_7" hidden="1">"7FatBlTYm7Mvfpga7MH//zQYKBgy6N7O7qfjn7+JsShB7o13935EEI8g939EkC5Bdu79iCABQX7i//M65P89hu4nT1+9PvvyxQ/R1h38/8/WKRG/z2v8xydvvvr/fsrh/z0c+sXp8euvXp2+/iGy6MP//7GooaLw6O/z5umPGPR9GgXYxBs9vnu8WpXFNGsJjv08+NQ0J2jVckmI02dPszbjj/0P31TdwT9+lZ/XeTP/cvnlKl8enWdlkz++"</definedName>
    <definedName name="EPMWorkbookOptions_8" hidden="1">"G37I7U7KPKsB9Mvl6+wyNy27H3Pb71b120lVvSW2bJmMpnX/i7D91Uxn7fFZ85NZXWSTMv8iry8chN7nv3HiwH65Emr8PwEAAP//aBLe8Es4AAA="</definedName>
    <definedName name="EV__EVCOM_OPTIONS__">8</definedName>
    <definedName name="EV__EXPOPTIONS__">0</definedName>
    <definedName name="EV__LASTREFTIME__">"(GMT-05:00)6/1/2016 8:52:38 AM"</definedName>
    <definedName name="EV__MAXEXPCOLS__">100</definedName>
    <definedName name="EV__MAXEXPROWS__">1000</definedName>
    <definedName name="EV__MEMORYCVW__">0</definedName>
    <definedName name="EV__WBEVMODE__">1</definedName>
    <definedName name="EV__WBREFOPTIONS__">134217732</definedName>
    <definedName name="EV__WBVERSION__">0</definedName>
    <definedName name="exclude">#REF!</definedName>
    <definedName name="FA_AccDep_Reconciliations_CA">#REF!</definedName>
    <definedName name="FA_CA">'[4]MAY 2006 FA GRP CONTNUITY SCHED'!$D$5:$Q$15</definedName>
    <definedName name="FA_GL_lookup">#REF!</definedName>
    <definedName name="FA_MJR_Minor_NORMAL_Special_RET_CA">#REF!</definedName>
    <definedName name="FA_PSOFT_AM_ACCDEPN">#REF!</definedName>
    <definedName name="FA2a_lookup">'[35] SUPPORT 2 -FA CONT GROUP SCHD '!$C$42:$K$56</definedName>
    <definedName name="FA2c_lookup">'[35] SUPPORT 2 -FA CONT GROUP SCHD '!$C$23:$J$35</definedName>
    <definedName name="FA2c1_GLBAL_LOOKUP">'[33]SUPPORT 6 - GL ACCOUNT BALANCES'!#REF!</definedName>
    <definedName name="FA2d_accdep_lookup">'[35] SUPPORT 2 -FA CONT GROUP SCHD '!$C$64:$H$75</definedName>
    <definedName name="FA2d_COST_lookup">'[35] SUPPORT 2 -FA CONT GROUP SCHD '!$C$4:$M$15</definedName>
    <definedName name="FA2d_lookup">#REF!</definedName>
    <definedName name="FA2e_lookup">#REF!</definedName>
    <definedName name="feb_lookup">#REF!</definedName>
    <definedName name="FebActRetail">'[24]Total from CSS (Retail and MEU)'!$A$9:$X$80</definedName>
    <definedName name="First_Page">#REF!</definedName>
    <definedName name="fixed_assets">'[6]for vlookup'!$A$3:$D$22</definedName>
    <definedName name="Footer">#REF!</definedName>
    <definedName name="Formulas">'[41]14. CY Actual Summary Results'!#REF!</definedName>
    <definedName name="FVRate0">'[45]Input - Proj Info'!$K$113</definedName>
    <definedName name="FVRate1">'[45]Input - Proj Info'!$K$114</definedName>
    <definedName name="FVRate2">'[45]Input - Proj Info'!$K$115</definedName>
    <definedName name="FVRate3">'[45]Input - Proj Info'!$K$116</definedName>
    <definedName name="FVRate4">'[45]Input - Proj Info'!$K$117</definedName>
    <definedName name="GL_ACCDEPN_LOOKUP">'[46]SUPPORT 6A - LEDGER BAL CONTROL'!$J$1:$O$55</definedName>
    <definedName name="gl_acdepn_susp">'[33]SUPPORT 6B - LEDGER BAL SUSP'!$S$1:$AF$56</definedName>
    <definedName name="GL_BAL_ALLBU_LOOKUP">'[33]SUPPORT 6 - GL ACCOUNT BALANCES'!$M$8:$Z$500</definedName>
    <definedName name="GL_Bal_summary">#REF!</definedName>
    <definedName name="GL_CAPEX_LOOKUP">'[36]PT - MFA adds -&amp; OTHER'!$T:$AF</definedName>
    <definedName name="GL_COLUMN_NBR">'[33]SUPPORT 6 - GL ACCOUNT BALANCES'!#REF!</definedName>
    <definedName name="GL_cost_susp">'[33]SUPPORT 6B - LEDGER BAL SUSP'!$B$1:$P$91</definedName>
    <definedName name="GL_LOOKUP">#REF!</definedName>
    <definedName name="gl_tb_lookup">'[5]PV-FIXED ASSETS ACCOUNTS'!$A:$AZ</definedName>
    <definedName name="gl_txdx_amort_bal">#REF!</definedName>
    <definedName name="GL_TXDX_BAL">#REF!</definedName>
    <definedName name="glbal_accdep">#REF!</definedName>
    <definedName name="glbal_cip">#REF!</definedName>
    <definedName name="glbal_fixedassets">#REF!</definedName>
    <definedName name="GLBAL_LOOKUP">'[47]2.0 PV-FIXED ASSETS ACCOUNTS'!$A:$BC</definedName>
    <definedName name="H1_consol">'[48]6 Other_Continuity'!#REF!</definedName>
    <definedName name="H1_dx">'[48]6 Other_Continuity'!#REF!</definedName>
    <definedName name="H1_networks">'[48]6 Other_Continuity'!#REF!</definedName>
    <definedName name="H1_other">'[48]6 Other_Continuity'!#REF!</definedName>
    <definedName name="H1_tx">'[48]6 Other_Continuity'!#REF!</definedName>
    <definedName name="HEADER1">[40]Sheet1!$A$4</definedName>
    <definedName name="HTML_CodePage">1252</definedName>
    <definedName name="HTML_Control">{"'2003 05 15'!$W$11:$AI$18","'2003 05 15'!$A$1:$V$30"}</definedName>
    <definedName name="HTML_Control_BIT">{"'2003 05 15'!$W$11:$AI$18","'2003 05 15'!$A$1:$V$30"}</definedName>
    <definedName name="HTML_Description">""</definedName>
    <definedName name="HTML_Email">""</definedName>
    <definedName name="HTML_Header">"2003 05 15"</definedName>
    <definedName name="HTML_LastUpdate">"5/15/2003"</definedName>
    <definedName name="HTML_LineAfter">FALSE</definedName>
    <definedName name="HTML_LineBefore">FALSE</definedName>
    <definedName name="HTML_Name">"Dave Sloan"</definedName>
    <definedName name="HTML_OBDlg2">TRUE</definedName>
    <definedName name="HTML_OBDlg4">TRUE</definedName>
    <definedName name="HTML_OS">0</definedName>
    <definedName name="HTML_PathFile">"N:\Time _ Cost Allocation\2003 03 AM Time Allocation\Results\MyHTML.htm"</definedName>
    <definedName name="HTML_Title">"2003 05 15 to Ian"</definedName>
    <definedName name="Huh?">{"'2003 05 15'!$W$11:$AI$18","'2003 05 15'!$A$1:$V$30"}</definedName>
    <definedName name="Huh?_BIT">{"'2003 05 15'!$W$11:$AI$18","'2003 05 15'!$A$1:$V$30"}</definedName>
    <definedName name="Hydro_One_Brampton_Inc.">'[41]14. CY Actual Summary Results'!#REF!</definedName>
    <definedName name="Hydro_One_Remote_Communities_Inc.">'[41]14. CY Actual Summary Results'!#REF!</definedName>
    <definedName name="Hydro_One_Telecom_Inc.">'[41]14. CY Actual Summary Results'!#REF!</definedName>
    <definedName name="IN_SERVICE_ADDS">#REF!</definedName>
    <definedName name="INSERV_LOOKUP">'[35] SUPPORT 3 - CIP CONT  DETAIL '!$B$29:$S$37</definedName>
    <definedName name="inservice_lookup">#REF!</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Language">#REF!</definedName>
    <definedName name="LDC">'[44]Dx_Tariff&amp;COP'!#REF!</definedName>
    <definedName name="LDCkWh">'[44]Dx_Tariff&amp;COP'!#REF!</definedName>
    <definedName name="LDCkWh2">'[44]Dx_Tariff&amp;COP'!#REF!</definedName>
    <definedName name="LDCkWh3">'[44]Dx_Tariff&amp;COP'!#REF!</definedName>
    <definedName name="LDCLoads">'[44]Dx_Tariff&amp;COP'!#REF!</definedName>
    <definedName name="LDCRates">#REF!</definedName>
    <definedName name="LDCRates2">#REF!</definedName>
    <definedName name="LEDGER">#REF!</definedName>
    <definedName name="LoadForecast">'[44]Dx_Tariff&amp;COP'!#REF!</definedName>
    <definedName name="Loads">'[44]Dx_Tariff&amp;COP'!#REF!</definedName>
    <definedName name="lookup">#REF!</definedName>
    <definedName name="lookup_1110190">#REF!</definedName>
    <definedName name="lookup_bu">#REF!</definedName>
    <definedName name="lookup_class">#REF!</definedName>
    <definedName name="lookup_table">'[49]Corp Other Pivot'!$A$3:$D$64</definedName>
    <definedName name="LUP">[50]LUP!$A$1:$E$142</definedName>
    <definedName name="LUP_Subset">[50]LUP!$B$1:$E$139</definedName>
    <definedName name="LYN">#REF!</definedName>
    <definedName name="MAJOR_CONT_AM_LOOKUP">#REF!</definedName>
    <definedName name="Max_Mat">#REF!</definedName>
    <definedName name="MEULoads">'[44]Dx_Tariff&amp;COP'!#REF!</definedName>
    <definedName name="MEUR">#REF!</definedName>
    <definedName name="MEURates">#REF!</definedName>
    <definedName name="MEURTXLoad">'[44]Dx_Tariff&amp;COP'!#REF!</definedName>
    <definedName name="MEURTXRate">#REF!</definedName>
    <definedName name="MFA_ADDS">'[36]PT - MFA adds -&amp; OTHER'!$A:$S</definedName>
    <definedName name="MFA_BU_CATG_LOOKUP">#REF!</definedName>
    <definedName name="mgr">#REF!</definedName>
    <definedName name="MINOR_CONT_AM_LOOKUP">#REF!</definedName>
    <definedName name="Month">'[51]Month Identifier'!$B$1</definedName>
    <definedName name="Month_Flag">'[49]Staffing input'!$B$1</definedName>
    <definedName name="Month_Prior">[40]Dx!#REF!</definedName>
    <definedName name="MONTHS">#REF!</definedName>
    <definedName name="mrr">#REF!</definedName>
    <definedName name="NELDC_kWhs">#REF!</definedName>
    <definedName name="new">#REF!</definedName>
    <definedName name="NNELDCkWhs">'[44]Dx_Tariff&amp;COP'!#REF!</definedName>
    <definedName name="NvsASD">"V2000-12-29"</definedName>
    <definedName name="NvsAutoDrillOk">"VY"</definedName>
    <definedName name="NvsElapsedTime">0.00393599536619149</definedName>
    <definedName name="NvsEndTime">36900.4069362268</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"V1998-01-01"</definedName>
    <definedName name="NvsPanelSetid">"VSHARE"</definedName>
    <definedName name="NvsParentRef">#REF!</definedName>
    <definedName name="NvsReqBU">"V300"</definedName>
    <definedName name="NvsReqBUOnly">"VY"</definedName>
    <definedName name="NvsTransLed">"VN"</definedName>
    <definedName name="NvsTreeASD">"V2000-12-29"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"PROJECT"</definedName>
    <definedName name="NvsValTbl.PROJECT_TYPE">"PROJ_TYPE_TBL"</definedName>
    <definedName name="NvsValTbl.RESOURCE_TYPE">"PROJ_RES_TYPE"</definedName>
    <definedName name="NvsValTbl.STATISTICS_CODE">"STAT_TBL"</definedName>
    <definedName name="NvsValTbl.UNIT_OF_MEASURE">"UNITS_TBL"</definedName>
    <definedName name="Old_Print_Area_A">#REF!</definedName>
    <definedName name="Others">'[41]14. CY Actual Summary Results'!#REF!</definedName>
    <definedName name="overhead">'[45]Input - Proj Info'!$I$148</definedName>
    <definedName name="Page_Count">#REF!</definedName>
    <definedName name="PAGE1">#REF!</definedName>
    <definedName name="Percent_Area">[40]Tx!$I$15:$I$50,[40]Tx!$N$15:$N$50,[40]Tx!$X$15:$X$50,[40]Tx!$AC$15:$AC$50</definedName>
    <definedName name="pivot">#REF!</definedName>
    <definedName name="pivot_110190">#REF!</definedName>
    <definedName name="pivot_174090">#REF!</definedName>
    <definedName name="PIVOT3_Green">{"'2003 05 15'!$W$11:$AI$18","'2003 05 15'!$A$1:$V$30"}</definedName>
    <definedName name="_xlnm.Print_Area" localSheetId="1">'2-D (C-8-2-1 Dx)'!$A$9:$K$41</definedName>
    <definedName name="_xlnm.Print_Area" localSheetId="0">'2-D (C-8-2-1 Tx)'!$A$9:$K$41</definedName>
    <definedName name="_xlnm.Print_Area">#REF!</definedName>
    <definedName name="Print_List">#REF!</definedName>
    <definedName name="PRINT_OPTIONS">#REF!</definedName>
    <definedName name="Print_Preview">#REF!</definedName>
    <definedName name="Proj">#REF!</definedName>
    <definedName name="PROJECT_ID">#REF!</definedName>
    <definedName name="PT_CCCE">'[52]EVP_Pivot_CC&amp;CE'!$A$5:$B$6,'[52]EVP_Pivot_CC&amp;CE'!$A$8:$Q$322</definedName>
    <definedName name="PYDATA">'[39]Prior YE TB'!$A$1:$AF$1500</definedName>
    <definedName name="q1bpe">'[53]q1 2002'!$A$15:$F$21</definedName>
    <definedName name="R_GL_AD_N">'[54]SUPPORT 1B - PIVOT PSAM ACDEPN'!$B$199:$H$220</definedName>
    <definedName name="R_GL_AD_R">'[54]SUPPORT 1B - PIVOT PSAM ACDEPN'!$B$228:$I$238</definedName>
    <definedName name="R_GL_AD_S">'[54]SUPPORT 1B - PIVOT PSAM ACDEPN'!$B$246:$H$265</definedName>
    <definedName name="R_GL_COST_ACCT_TYPE">'[54]SUPPORT 1B - PIVOT PSAM COST'!$B$169:$V$450</definedName>
    <definedName name="Range_name__gl_accdepn_lookup_txdx">"1.'SUPPORT 6A - LEDGER BAL CONTROL'!$I$1:$P$55"</definedName>
    <definedName name="Range_name__Subledger_bal_by_bu___a9_to_f33">#REF!</definedName>
    <definedName name="RateLookup">#REF!</definedName>
    <definedName name="RatesScenarios">[55]Fcst!#REF!</definedName>
    <definedName name="RBN">#REF!</definedName>
    <definedName name="RBU">#REF!</definedName>
    <definedName name="RebaseYear">2014</definedName>
    <definedName name="Recalculation_Flag">#REF!</definedName>
    <definedName name="reg_act">'[49]Staffing input'!$C$74:$O$150</definedName>
    <definedName name="RES_CAT">#REF!</definedName>
    <definedName name="RES_SUB_CAT">#REF!</definedName>
    <definedName name="RES_TYPE">#REF!</definedName>
    <definedName name="RetailRates">#REF!</definedName>
    <definedName name="REVERSAL_VAL">#REF!</definedName>
    <definedName name="RID">[40]Tx!#REF!</definedName>
    <definedName name="RMDepr">#REF!</definedName>
    <definedName name="rollup_code">#REF!</definedName>
    <definedName name="RTT">#REF!</definedName>
    <definedName name="SCN">#REF!</definedName>
    <definedName name="servco_switch">#REF!</definedName>
    <definedName name="SFD">#REF!</definedName>
    <definedName name="SFV">#REF!</definedName>
    <definedName name="ss">{"'2003 05 15'!$W$11:$AI$18","'2003 05 15'!$A$1:$V$30"}</definedName>
    <definedName name="START_YR">'[45]Input - Proj Info'!$M$27</definedName>
    <definedName name="STAT_CODE">#REF!</definedName>
    <definedName name="STD_TEXT_LOOKUP">'[47]a2 - VLOOKUP CTITERION'!$C:$F</definedName>
    <definedName name="Subledger_bal_110100">#REF!</definedName>
    <definedName name="Subledger_bal_110200">#REF!</definedName>
    <definedName name="Subledger_bal_110300">#REF!</definedName>
    <definedName name="Subledger_bal_110400">#REF!</definedName>
    <definedName name="Subledger_bal_140100">#REF!</definedName>
    <definedName name="Subledger_bal_140200">#REF!</definedName>
    <definedName name="Subledger_bal_140300">#REF!</definedName>
    <definedName name="Subledger_bal_140400">#REF!</definedName>
    <definedName name="Subledger_bal_by_bu">#REF!</definedName>
    <definedName name="Summary">#REF!</definedName>
    <definedName name="susp_name">'[6]account names '!#REF!</definedName>
    <definedName name="Tax_Provision">#REF!</definedName>
    <definedName name="taxrate06">'[56]Tony Paul'!#REF!</definedName>
    <definedName name="taxrate08">'[56]Tony Paul'!#REF!</definedName>
    <definedName name="taxrate09">'[56]Tony Paul'!#REF!</definedName>
    <definedName name="taxrate10">'[56]Tony Paul'!#REF!</definedName>
    <definedName name="TB">'[50]TB - Detail View 2014'!$G$4:$Z$1468</definedName>
    <definedName name="TestYear" localSheetId="1">'2-D (C-8-2-1 Dx)'!$G$15</definedName>
    <definedName name="TestYear" localSheetId="0">'2-D (C-8-2-1 Tx)'!$G$15</definedName>
    <definedName name="TestYear">#REF!</definedName>
    <definedName name="Title1">#REF!</definedName>
    <definedName name="Title2">#REF!</definedName>
    <definedName name="Title3">#REF!</definedName>
    <definedName name="TOTAL">'[35]SUPPORT 6 - GL ACCOUNT BALANCES'!#REF!</definedName>
    <definedName name="trans_clsfy_110190">#REF!</definedName>
    <definedName name="TREND">#REF!</definedName>
    <definedName name="ttype_lookup">'[47]a1- VLookup- Ttypes'!$A:$C</definedName>
    <definedName name="TWE_adds__fr_MFA_worksheet">#REF!</definedName>
    <definedName name="txdx_acdepn_cont_sched">'[33]TXDX Support 1- Continuity'!$A$213+'[33]TXDX Support 1- Continuity'!$A$213:$Q$239:'[33]TXDX Support 1- Continuity'!$P$121</definedName>
    <definedName name="txdx_cip_cont_sched_LTD2006">'[33]CIP SUPPORT - C1e_FDM FOR CIP  '!#REF!</definedName>
    <definedName name="TXDX_CIP_CONT_SCHED_YTD">'[33]CIP SUPPORT - C1e_FDM FOR CIP  '!#REF!</definedName>
    <definedName name="TXDX_CONT_LOOKUP">#REF!</definedName>
    <definedName name="txdx_cost_cont">#REF!</definedName>
    <definedName name="txdx_cost_cont300">#REF!</definedName>
    <definedName name="TXLDCLoad">'[44]Dx_Tariff&amp;COP'!#REF!</definedName>
    <definedName name="TXLDCRate">#REF!</definedName>
    <definedName name="Update_Date">'[57]47. 2003 Comp&amp;Benefits Summary'!$AB$1</definedName>
    <definedName name="usofa">'[58]usofa mapping for brampton'!$A$2:$C$1688</definedName>
    <definedName name="wageinfl06">[56]Summary!#REF!</definedName>
    <definedName name="wageinfl08">[56]Summary!#REF!</definedName>
    <definedName name="wageinfl09">[56]Summary!#REF!</definedName>
    <definedName name="wageinfl10">[56]Summary!#REF!</definedName>
    <definedName name="wageinfla09">[56]Summary!#REF!</definedName>
    <definedName name="wageinfla10">[56]Summary!#REF!</definedName>
    <definedName name="wrn.August._.Ops._.Report." hidden="1">{#N/A,#N/A,FALSE,"Cover";#N/A,#N/A,FALSE,"SLA Performance";#N/A,#N/A,FALSE,"Trouble";#N/A,#N/A,FALSE,"NCONS";#N/A,#N/A,FALSE,"Upgrades";#N/A,#N/A,FALSE,"Dx Projects";#N/A,#N/A,FALSE,"Dx Project Data";#N/A,#N/A,FALSE,"Tx Projects";#N/A,#N/A,FALSE,"Productivity";#N/A,#N/A,FALSE,"Indicators";#N/A,#N/A,FALSE,"Scorecard"}</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Z_1AA327AF_6D9C_410F_B95E_5CF3E1F24DB9_.wvu.PrintArea" localSheetId="1" hidden="1">'2-D (C-8-2-1 Dx)'!$A$9:$K$41</definedName>
    <definedName name="Z_1AA327AF_6D9C_410F_B95E_5CF3E1F24DB9_.wvu.PrintArea" localSheetId="0" hidden="1">'2-D (C-8-2-1 Tx)'!$A$9:$K$41</definedName>
    <definedName name="Z_1AA327AF_6D9C_410F_B95E_5CF3E1F24DB9_.wvu.Rows" localSheetId="1" hidden="1">'2-D (C-8-2-1 Dx)'!$43:$44</definedName>
    <definedName name="Z_1AA327AF_6D9C_410F_B95E_5CF3E1F24DB9_.wvu.Rows" localSheetId="0" hidden="1">'2-D (C-8-2-1 Tx)'!$43:$44</definedName>
    <definedName name="Z_951BBA8E_0605_4107_8A67_B68CA8B20BF0_.wvu.PrintArea" localSheetId="1" hidden="1">'2-D (C-8-2-1 Dx)'!$A$9:$I$40</definedName>
    <definedName name="Z_951BBA8E_0605_4107_8A67_B68CA8B20BF0_.wvu.PrintArea" localSheetId="0" hidden="1">'2-D (C-8-2-1 Tx)'!$A$9:$I$40</definedName>
    <definedName name="Z_951BBA8E_0605_4107_8A67_B68CA8B20BF0_.wvu.Rows" localSheetId="1" hidden="1">'2-D (C-8-2-1 Dx)'!$1:$7,'2-D (C-8-2-1 Dx)'!$43:$44</definedName>
    <definedName name="Z_951BBA8E_0605_4107_8A67_B68CA8B20BF0_.wvu.Rows" localSheetId="0" hidden="1">'2-D (C-8-2-1 Tx)'!$1:$7,'2-D (C-8-2-1 Tx)'!$43:$44</definedName>
    <definedName name="Z_9B6634CA_0B2A_4421_8CFA_6628141142D5_.wvu.PrintArea" localSheetId="1" hidden="1">'2-D (C-8-2-1 Dx)'!$A$9:$I$40</definedName>
    <definedName name="Z_9B6634CA_0B2A_4421_8CFA_6628141142D5_.wvu.PrintArea" localSheetId="0" hidden="1">'2-D (C-8-2-1 Tx)'!$A$9:$I$40</definedName>
    <definedName name="Z_9B6634CA_0B2A_4421_8CFA_6628141142D5_.wvu.Rows" localSheetId="1" hidden="1">'2-D (C-8-2-1 Dx)'!$43:$44</definedName>
    <definedName name="Z_9B6634CA_0B2A_4421_8CFA_6628141142D5_.wvu.Rows" localSheetId="0" hidden="1">'2-D (C-8-2-1 Tx)'!$43:$44</definedName>
    <definedName name="Z_CF46A99C_6AC8_4D28_86F2_ABE214E1DF5F_.wvu.PrintArea" localSheetId="1" hidden="1">'2-D (C-8-2-1 Dx)'!$A$9:$I$40</definedName>
    <definedName name="Z_CF46A99C_6AC8_4D28_86F2_ABE214E1DF5F_.wvu.PrintArea" localSheetId="0" hidden="1">'2-D (C-8-2-1 Tx)'!$A$9:$I$40</definedName>
    <definedName name="Z_CF46A99C_6AC8_4D28_86F2_ABE214E1DF5F_.wvu.Rows" localSheetId="1" hidden="1">'2-D (C-8-2-1 Dx)'!$43:$44</definedName>
    <definedName name="Z_CF46A99C_6AC8_4D28_86F2_ABE214E1DF5F_.wvu.Rows" localSheetId="0" hidden="1">'2-D (C-8-2-1 Tx)'!$43:$44</definedName>
    <definedName name="Z_E776371D_9D1C_4DED_89D9_C5E278C7EC79_.wvu.PrintArea" localSheetId="1" hidden="1">'2-D (C-8-2-1 Dx)'!$A$9:$I$40</definedName>
    <definedName name="Z_E776371D_9D1C_4DED_89D9_C5E278C7EC79_.wvu.PrintArea" localSheetId="0" hidden="1">'2-D (C-8-2-1 Tx)'!$A$9:$I$40</definedName>
    <definedName name="Z_E776371D_9D1C_4DED_89D9_C5E278C7EC79_.wvu.Rows" localSheetId="1" hidden="1">'2-D (C-8-2-1 Dx)'!$43:$44</definedName>
    <definedName name="Z_E776371D_9D1C_4DED_89D9_C5E278C7EC79_.wvu.Rows" localSheetId="0" hidden="1">'2-D (C-8-2-1 Tx)'!$43:$44</definedName>
    <definedName name="Z_FD91DA11_E60B_44C1_81D6_783D0BE40333_.wvu.PrintArea" localSheetId="1" hidden="1">'2-D (C-8-2-1 Dx)'!$A$9:$K$40</definedName>
    <definedName name="Z_FD91DA11_E60B_44C1_81D6_783D0BE40333_.wvu.PrintArea" localSheetId="0" hidden="1">'2-D (C-8-2-1 Tx)'!$A$9:$K$40</definedName>
    <definedName name="Z_FD91DA11_E60B_44C1_81D6_783D0BE40333_.wvu.Rows" localSheetId="1" hidden="1">'2-D (C-8-2-1 Dx)'!$43:$44</definedName>
    <definedName name="Z_FD91DA11_E60B_44C1_81D6_783D0BE40333_.wvu.Rows" localSheetId="0" hidden="1">'2-D (C-8-2-1 Tx)'!$43:$44</definedName>
  </definedNames>
  <calcPr calcId="162913"/>
  <customWorkbookViews>
    <customWorkbookView name="AKSELRUD Uri - Personal View" guid="{1AA327AF-6D9C-410F-B95E-5CF3E1F24DB9}" mergeInterval="0" personalView="1" maximized="1" windowWidth="1916" windowHeight="835" activeSheetId="1"/>
    <customWorkbookView name="QURESHI Muhammad - Personal View" guid="{FD91DA11-E60B-44C1-81D6-783D0BE40333}" mergeInterval="0" personalView="1" maximized="1" xWindow="-8" yWindow="-8" windowWidth="1936" windowHeight="1056" activeSheetId="1"/>
    <customWorkbookView name="MALINOWSKI Michael - Personal View" guid="{CF46A99C-6AC8-4D28-86F2-ABE214E1DF5F}" mergeInterval="0" personalView="1" xWindow="21" yWindow="30" windowWidth="1882" windowHeight="793" activeSheetId="1"/>
    <customWorkbookView name="BURKE Kathleen - Personal View" guid="{E776371D-9D1C-4DED-89D9-C5E278C7EC79}" mergeInterval="0" personalView="1" maximized="1" windowWidth="1916" windowHeight="807" activeSheetId="1"/>
    <customWorkbookView name="Uri AKSELRUD - Personal View" guid="{9B6634CA-0B2A-4421-8CFA-6628141142D5}" mergeInterval="0" personalView="1" maximized="1" windowWidth="1920" windowHeight="835" activeSheetId="1"/>
    <customWorkbookView name="LEE Julie(Qiu Ling) - Personal View" guid="{951BBA8E-0605-4107-8A67-B68CA8B20BF0}" mergeInterval="0" personalView="1" maximized="1" windowWidth="1692" windowHeight="539" activeSheetId="1"/>
  </customWorkbookViews>
</workbook>
</file>

<file path=xl/calcChain.xml><?xml version="1.0" encoding="utf-8"?>
<calcChain xmlns="http://schemas.openxmlformats.org/spreadsheetml/2006/main">
  <c r="G26" i="2" l="1"/>
  <c r="F26" i="2"/>
  <c r="E26" i="2" l="1"/>
  <c r="D26" i="2"/>
  <c r="C26" i="2"/>
  <c r="B26" i="2"/>
  <c r="B28" i="2" l="1"/>
  <c r="B38" i="2"/>
  <c r="G26" i="3"/>
  <c r="F26" i="3"/>
  <c r="B40" i="2" l="1"/>
  <c r="B29" i="2"/>
  <c r="E26" i="3"/>
  <c r="D26" i="3"/>
  <c r="C26" i="3"/>
  <c r="B26" i="3" l="1"/>
  <c r="B38" i="3" l="1"/>
  <c r="B28" i="3" l="1"/>
  <c r="B29" i="3" s="1"/>
  <c r="B40" i="3" l="1"/>
  <c r="F38" i="3" l="1"/>
  <c r="G38" i="3"/>
  <c r="G38" i="2"/>
  <c r="E28" i="3"/>
  <c r="G28" i="3"/>
  <c r="G44" i="3"/>
  <c r="F44" i="3"/>
  <c r="D44" i="3"/>
  <c r="C44" i="3"/>
  <c r="F33" i="3"/>
  <c r="B33" i="3" s="1"/>
  <c r="E33" i="3"/>
  <c r="D33" i="3"/>
  <c r="C33" i="3"/>
  <c r="F15" i="3"/>
  <c r="B15" i="3" s="1"/>
  <c r="E15" i="3"/>
  <c r="D15" i="3"/>
  <c r="C15" i="3"/>
  <c r="G44" i="2"/>
  <c r="F44" i="2"/>
  <c r="D44" i="2"/>
  <c r="C44" i="2"/>
  <c r="F33" i="2"/>
  <c r="E33" i="2"/>
  <c r="D33" i="2"/>
  <c r="C33" i="2"/>
  <c r="F15" i="2"/>
  <c r="E15" i="2"/>
  <c r="D15" i="2"/>
  <c r="C15" i="2"/>
  <c r="E38" i="3" l="1"/>
  <c r="E29" i="3" s="1"/>
  <c r="D28" i="3"/>
  <c r="C28" i="3"/>
  <c r="G29" i="3"/>
  <c r="D38" i="2"/>
  <c r="G40" i="3"/>
  <c r="D38" i="3"/>
  <c r="C38" i="3"/>
  <c r="F28" i="3"/>
  <c r="E38" i="2"/>
  <c r="F38" i="2"/>
  <c r="F28" i="2" s="1"/>
  <c r="F40" i="2" s="1"/>
  <c r="C38" i="2"/>
  <c r="D28" i="2"/>
  <c r="E28" i="2" l="1"/>
  <c r="E40" i="2" s="1"/>
  <c r="C28" i="2"/>
  <c r="C40" i="2" s="1"/>
  <c r="C40" i="3"/>
  <c r="G28" i="2"/>
  <c r="G29" i="2" s="1"/>
  <c r="E40" i="3"/>
  <c r="C29" i="3"/>
  <c r="D40" i="3"/>
  <c r="D29" i="3"/>
  <c r="F29" i="3"/>
  <c r="F40" i="3"/>
  <c r="D29" i="2"/>
  <c r="D40" i="2"/>
  <c r="C29" i="2"/>
  <c r="F29" i="2"/>
  <c r="E29" i="2" l="1"/>
  <c r="G40" i="2"/>
</calcChain>
</file>

<file path=xl/comments1.xml><?xml version="1.0" encoding="utf-8"?>
<comments xmlns="http://schemas.openxmlformats.org/spreadsheetml/2006/main">
  <authors>
    <author>Keith Ritchie</author>
  </authors>
  <commentList>
    <comment ref="G15" authorId="0" shapeId="0">
      <text>
        <r>
          <rPr>
            <b/>
            <sz val="9"/>
            <color indexed="81"/>
            <rFont val="Tahoma"/>
            <family val="2"/>
          </rPr>
          <t>Keith Ritchie:</t>
        </r>
        <r>
          <rPr>
            <sz val="9"/>
            <color indexed="81"/>
            <rFont val="Tahoma"/>
            <family val="2"/>
          </rPr>
          <t xml:space="preserve">
Changes from fixed year dates to be
 driven from "TestYear" on sheet 1.</t>
        </r>
      </text>
    </comment>
  </commentList>
</comments>
</file>

<file path=xl/comments2.xml><?xml version="1.0" encoding="utf-8"?>
<comments xmlns="http://schemas.openxmlformats.org/spreadsheetml/2006/main">
  <authors>
    <author>Keith Ritchie</author>
  </authors>
  <commentList>
    <comment ref="G15" authorId="0" shapeId="0">
      <text>
        <r>
          <rPr>
            <b/>
            <sz val="9"/>
            <color indexed="81"/>
            <rFont val="Tahoma"/>
            <family val="2"/>
          </rPr>
          <t>Keith Ritchie:</t>
        </r>
        <r>
          <rPr>
            <sz val="9"/>
            <color indexed="81"/>
            <rFont val="Tahoma"/>
            <family val="2"/>
          </rPr>
          <t xml:space="preserve">
Changes from fixed year dates to be
 driven from "TestYear" on sheet 1.</t>
        </r>
      </text>
    </comment>
  </commentList>
</comments>
</file>

<file path=xl/sharedStrings.xml><?xml version="1.0" encoding="utf-8"?>
<sst xmlns="http://schemas.openxmlformats.org/spreadsheetml/2006/main" count="104" uniqueCount="43">
  <si>
    <t>Appendix 2-D</t>
  </si>
  <si>
    <t>Applicants are to provide a breakdown of OM&amp;A before capitalization in the below table.  OM&amp;A before capitalization may be broken down by cost center, program, drivers or another format best suited to focus on capitalized vs. uncapitalized OM&amp;A.</t>
  </si>
  <si>
    <t xml:space="preserve"> OM&amp;A Before Capitalization</t>
  </si>
  <si>
    <t>Historical Year</t>
  </si>
  <si>
    <t>Bridge Year</t>
  </si>
  <si>
    <t>Test Year</t>
  </si>
  <si>
    <t>Total OM&amp;A Before Capitalization (B)</t>
  </si>
  <si>
    <t>Applicants are to provide a breakdown of capitalized OM&amp;A in the below table.  Capitalized OM&amp;A may be broken down using the categories listed in the table below if possible.  Otherwise, applicants are to provide its own break down of capitalized OM&amp;A.</t>
  </si>
  <si>
    <t>Capitalized OM&amp;A</t>
  </si>
  <si>
    <t>Directly</t>
  </si>
  <si>
    <t>Explanation for Change in Overhead Capitalized</t>
  </si>
  <si>
    <t>Attributable?</t>
  </si>
  <si>
    <t>(Yes/No)</t>
  </si>
  <si>
    <t>Total Capitalized OM&amp;A (A)</t>
  </si>
  <si>
    <t>% of Capitalized OM&amp;A (=A/B)</t>
  </si>
  <si>
    <t>Sustainment</t>
  </si>
  <si>
    <t>Development</t>
  </si>
  <si>
    <t>Customer</t>
  </si>
  <si>
    <t>Internal + External Work COS</t>
  </si>
  <si>
    <t>Property Taxes</t>
  </si>
  <si>
    <t>No</t>
  </si>
  <si>
    <t>Capitalized Administrative &amp; General Costs</t>
  </si>
  <si>
    <t>Capitalized Planning, Customer and Operating Costs</t>
  </si>
  <si>
    <t>Overheads Recovered From FRB</t>
  </si>
  <si>
    <t>Dx OM&amp;A</t>
  </si>
  <si>
    <t>Information Technology (including Cornerstone)</t>
  </si>
  <si>
    <t>Common Corporate Functions and Services</t>
  </si>
  <si>
    <t>Planning / Asset Management</t>
  </si>
  <si>
    <t>Check to OM&amp;A</t>
  </si>
  <si>
    <t>Operations</t>
  </si>
  <si>
    <t>Other (including overheads)</t>
  </si>
  <si>
    <t>Customer Service</t>
  </si>
  <si>
    <t>File Number:</t>
  </si>
  <si>
    <t>Exhibit:</t>
  </si>
  <si>
    <t>Tab:</t>
  </si>
  <si>
    <t>Schedule:</t>
  </si>
  <si>
    <t>Page:</t>
  </si>
  <si>
    <t>Date:</t>
  </si>
  <si>
    <t>EB-2021-0110</t>
  </si>
  <si>
    <t>C</t>
  </si>
  <si>
    <t>Overhead Expense - Hydro One Transmission</t>
  </si>
  <si>
    <t>Overhead Expense - Hydro One Distribution</t>
  </si>
  <si>
    <t>No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</si>
</sst>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_-&quot;$&quot;* #,##0_-;\-&quot;$&quot;* #,##0_-;_-&quot;$&quot;* &quot;-&quot;??_-;_-@_-"/>
    <numFmt numFmtId="165" formatCode="_-&quot;$&quot;* #,##0.0_-;\-&quot;$&quot;* #,##0.0_-;_-&quot;$&quot;* &quot;-&quot;??_-;_-@_-"/>
    <numFmt numFmtId="166" formatCode="0.0"/>
    <numFmt numFmtId="167" formatCode="_(&quot;$&quot;* #,##0.0_);_(&quot;$&quot;* \(#,##0.0\);_(&quot;$&quot;* &quot;-&quot;??_);_(@_)"/>
  </numFmts>
  <fonts count="11" x14ac:knownFonts="1">
    <font>
      <sz val="11"/>
      <color theme="1"/>
      <name val="Calibri"/>
      <family val="2"/>
      <scheme val="minor"/>
    </font>
    <font>
      <sz val="11"/>
      <color theme="1"/>
      <name val="Calibri"/>
      <family val="2"/>
      <scheme val="minor"/>
    </font>
    <font>
      <sz val="10"/>
      <name val="Arial"/>
      <family val="2"/>
    </font>
    <font>
      <b/>
      <sz val="10"/>
      <name val="Arial"/>
      <family val="2"/>
    </font>
    <font>
      <b/>
      <sz val="9"/>
      <color indexed="81"/>
      <name val="Tahoma"/>
      <family val="2"/>
    </font>
    <font>
      <sz val="9"/>
      <color indexed="81"/>
      <name val="Tahoma"/>
      <family val="2"/>
    </font>
    <font>
      <sz val="10"/>
      <color theme="0"/>
      <name val="Arial"/>
      <family val="2"/>
    </font>
    <font>
      <sz val="10"/>
      <color theme="1"/>
      <name val="Arial"/>
      <family val="2"/>
    </font>
    <font>
      <b/>
      <sz val="12"/>
      <name val="Arial"/>
      <family val="2"/>
    </font>
    <font>
      <sz val="10"/>
      <name val="Arial"/>
      <family val="2"/>
    </font>
    <font>
      <sz val="8"/>
      <name val="Arial"/>
      <family val="2"/>
    </font>
  </fonts>
  <fills count="7">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rgb="FFEBF1DE"/>
        <bgColor indexed="64"/>
      </patternFill>
    </fill>
    <fill>
      <patternFill patternType="solid">
        <fgColor theme="0"/>
        <bgColor indexed="64"/>
      </patternFill>
    </fill>
  </fills>
  <borders count="29">
    <border>
      <left/>
      <right/>
      <top/>
      <bottom/>
      <diagonal/>
    </border>
    <border>
      <left style="medium">
        <color indexed="64"/>
      </left>
      <right/>
      <top style="medium">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double">
        <color indexed="64"/>
      </top>
      <bottom/>
      <diagonal/>
    </border>
    <border>
      <left style="medium">
        <color indexed="64"/>
      </left>
      <right style="medium">
        <color indexed="64"/>
      </right>
      <top style="double">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thin">
        <color theme="0"/>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1" fillId="0" borderId="0"/>
    <xf numFmtId="0" fontId="9" fillId="0" borderId="0"/>
  </cellStyleXfs>
  <cellXfs count="99">
    <xf numFmtId="0" fontId="0" fillId="0" borderId="0" xfId="0"/>
    <xf numFmtId="0" fontId="3" fillId="0" borderId="0" xfId="3" applyFont="1" applyProtection="1">
      <protection locked="0"/>
    </xf>
    <xf numFmtId="0" fontId="3" fillId="0" borderId="0" xfId="3" applyFont="1" applyAlignment="1" applyProtection="1">
      <alignment horizontal="center"/>
      <protection locked="0"/>
    </xf>
    <xf numFmtId="0" fontId="3" fillId="2" borderId="2" xfId="3" applyFont="1" applyFill="1" applyBorder="1" applyAlignment="1" applyProtection="1">
      <alignment horizontal="center"/>
      <protection locked="0"/>
    </xf>
    <xf numFmtId="0" fontId="3" fillId="2" borderId="3" xfId="3" applyFont="1" applyFill="1" applyBorder="1" applyAlignment="1" applyProtection="1">
      <alignment horizontal="center"/>
      <protection locked="0"/>
    </xf>
    <xf numFmtId="0" fontId="3" fillId="0" borderId="0" xfId="3" applyFont="1" applyFill="1" applyBorder="1" applyAlignment="1" applyProtection="1">
      <alignment vertical="top"/>
      <protection locked="0"/>
    </xf>
    <xf numFmtId="0" fontId="3" fillId="0" borderId="1" xfId="3" applyFont="1" applyFill="1" applyBorder="1" applyAlignment="1" applyProtection="1">
      <alignment horizontal="center"/>
      <protection locked="0"/>
    </xf>
    <xf numFmtId="0" fontId="3" fillId="0" borderId="5" xfId="3" applyFont="1" applyFill="1" applyBorder="1" applyAlignment="1" applyProtection="1">
      <alignment horizontal="center"/>
      <protection locked="0"/>
    </xf>
    <xf numFmtId="0" fontId="3" fillId="0" borderId="6" xfId="3" applyFont="1" applyFill="1" applyBorder="1" applyAlignment="1" applyProtection="1">
      <alignment horizontal="center"/>
      <protection locked="0"/>
    </xf>
    <xf numFmtId="0" fontId="3" fillId="0" borderId="7" xfId="3" applyFont="1" applyFill="1" applyBorder="1" applyAlignment="1" applyProtection="1">
      <alignment horizontal="center"/>
      <protection locked="0"/>
    </xf>
    <xf numFmtId="0" fontId="3" fillId="2" borderId="8" xfId="3" applyFont="1" applyFill="1" applyBorder="1" applyAlignment="1" applyProtection="1">
      <alignment horizontal="center"/>
      <protection locked="0"/>
    </xf>
    <xf numFmtId="0" fontId="3" fillId="2" borderId="9" xfId="3" applyFont="1" applyFill="1" applyBorder="1" applyAlignment="1" applyProtection="1">
      <alignment horizontal="center"/>
      <protection locked="0"/>
    </xf>
    <xf numFmtId="0" fontId="3" fillId="0" borderId="8" xfId="3" applyFont="1" applyFill="1" applyBorder="1" applyAlignment="1" applyProtection="1">
      <alignment horizontal="center"/>
      <protection locked="0"/>
    </xf>
    <xf numFmtId="164" fontId="2" fillId="2" borderId="4" xfId="1" applyNumberFormat="1" applyFont="1" applyFill="1" applyBorder="1" applyProtection="1">
      <protection locked="0"/>
    </xf>
    <xf numFmtId="0" fontId="3" fillId="0" borderId="12" xfId="3" applyFont="1" applyBorder="1" applyAlignment="1" applyProtection="1">
      <alignment vertical="top"/>
      <protection locked="0"/>
    </xf>
    <xf numFmtId="0" fontId="3" fillId="0" borderId="15" xfId="3" applyFont="1" applyBorder="1" applyAlignment="1" applyProtection="1">
      <alignment vertical="top"/>
      <protection locked="0"/>
    </xf>
    <xf numFmtId="0" fontId="2" fillId="0" borderId="0" xfId="3" applyFont="1" applyAlignment="1" applyProtection="1">
      <alignment horizontal="left"/>
      <protection locked="0"/>
    </xf>
    <xf numFmtId="0" fontId="2" fillId="0" borderId="0" xfId="3" applyFont="1" applyAlignment="1" applyProtection="1">
      <protection locked="0"/>
    </xf>
    <xf numFmtId="0" fontId="3" fillId="0" borderId="17" xfId="3" applyFont="1" applyFill="1" applyBorder="1" applyAlignment="1" applyProtection="1">
      <alignment horizontal="center"/>
      <protection locked="0"/>
    </xf>
    <xf numFmtId="0" fontId="3" fillId="2" borderId="18" xfId="3" applyFont="1" applyFill="1" applyBorder="1" applyAlignment="1" applyProtection="1">
      <alignment horizontal="center"/>
      <protection locked="0"/>
    </xf>
    <xf numFmtId="165" fontId="2" fillId="2" borderId="3" xfId="1" applyNumberFormat="1" applyFont="1" applyFill="1" applyBorder="1" applyAlignment="1" applyProtection="1">
      <alignment horizontal="center"/>
      <protection locked="0"/>
    </xf>
    <xf numFmtId="165" fontId="2" fillId="5" borderId="19" xfId="1" applyNumberFormat="1" applyFont="1" applyFill="1" applyBorder="1" applyProtection="1">
      <protection locked="0"/>
    </xf>
    <xf numFmtId="0" fontId="6" fillId="0" borderId="0" xfId="3" applyFont="1" applyFill="1" applyAlignment="1" applyProtection="1">
      <alignment horizontal="left"/>
      <protection locked="0"/>
    </xf>
    <xf numFmtId="166" fontId="6" fillId="0" borderId="0" xfId="3" applyNumberFormat="1" applyFont="1" applyFill="1" applyProtection="1">
      <protection locked="0"/>
    </xf>
    <xf numFmtId="44" fontId="2" fillId="0" borderId="0" xfId="3" applyNumberFormat="1" applyFont="1" applyAlignment="1" applyProtection="1">
      <alignment wrapText="1"/>
      <protection locked="0"/>
    </xf>
    <xf numFmtId="166" fontId="2" fillId="0" borderId="0" xfId="3" applyNumberFormat="1" applyFont="1" applyAlignment="1" applyProtection="1">
      <protection locked="0"/>
    </xf>
    <xf numFmtId="0" fontId="3" fillId="2" borderId="7" xfId="3" applyFont="1" applyFill="1" applyBorder="1" applyAlignment="1" applyProtection="1">
      <alignment horizontal="center"/>
      <protection locked="0"/>
    </xf>
    <xf numFmtId="0" fontId="3" fillId="2" borderId="25" xfId="3" applyFont="1" applyFill="1" applyBorder="1" applyAlignment="1" applyProtection="1">
      <alignment horizontal="center"/>
      <protection locked="0"/>
    </xf>
    <xf numFmtId="0" fontId="3" fillId="0" borderId="10" xfId="3" applyFont="1" applyBorder="1" applyAlignment="1" applyProtection="1">
      <alignment vertical="top"/>
      <protection locked="0"/>
    </xf>
    <xf numFmtId="0" fontId="2" fillId="0" borderId="0" xfId="3" applyFont="1" applyProtection="1">
      <protection locked="0"/>
    </xf>
    <xf numFmtId="0" fontId="2" fillId="0" borderId="0" xfId="3" applyFont="1" applyFill="1" applyProtection="1">
      <protection locked="0"/>
    </xf>
    <xf numFmtId="0" fontId="2" fillId="0" borderId="0" xfId="3" applyFont="1" applyAlignment="1" applyProtection="1">
      <alignment horizontal="center"/>
      <protection locked="0"/>
    </xf>
    <xf numFmtId="0" fontId="2" fillId="0" borderId="0" xfId="3" applyFont="1" applyAlignment="1" applyProtection="1">
      <alignment vertical="top" wrapText="1"/>
      <protection locked="0"/>
    </xf>
    <xf numFmtId="0" fontId="2" fillId="2" borderId="21" xfId="3" applyFont="1" applyFill="1" applyBorder="1" applyAlignment="1" applyProtection="1">
      <alignment horizontal="left" wrapText="1"/>
      <protection locked="0"/>
    </xf>
    <xf numFmtId="0" fontId="2" fillId="0" borderId="0" xfId="3" applyFont="1" applyBorder="1" applyProtection="1">
      <protection locked="0"/>
    </xf>
    <xf numFmtId="165" fontId="7" fillId="5" borderId="19" xfId="1" applyNumberFormat="1" applyFont="1" applyFill="1" applyBorder="1" applyProtection="1">
      <protection locked="0"/>
    </xf>
    <xf numFmtId="0" fontId="2" fillId="2" borderId="10" xfId="3" applyFont="1" applyFill="1" applyBorder="1" applyAlignment="1" applyProtection="1">
      <alignment horizontal="left" wrapText="1"/>
      <protection locked="0"/>
    </xf>
    <xf numFmtId="165" fontId="7" fillId="5" borderId="22" xfId="1" applyNumberFormat="1" applyFont="1" applyFill="1" applyBorder="1" applyProtection="1">
      <protection locked="0"/>
    </xf>
    <xf numFmtId="165" fontId="7" fillId="5" borderId="23" xfId="1" applyNumberFormat="1" applyFont="1" applyFill="1" applyBorder="1" applyProtection="1">
      <protection locked="0"/>
    </xf>
    <xf numFmtId="165" fontId="7" fillId="5" borderId="24" xfId="1" applyNumberFormat="1" applyFont="1" applyFill="1" applyBorder="1" applyProtection="1">
      <protection locked="0"/>
    </xf>
    <xf numFmtId="164" fontId="7" fillId="0" borderId="0" xfId="1" applyNumberFormat="1" applyFont="1" applyFill="1" applyBorder="1" applyAlignment="1" applyProtection="1">
      <protection locked="0"/>
    </xf>
    <xf numFmtId="0" fontId="2" fillId="0" borderId="0" xfId="3" applyFont="1" applyFill="1" applyBorder="1" applyProtection="1">
      <protection locked="0"/>
    </xf>
    <xf numFmtId="164" fontId="7" fillId="0" borderId="0" xfId="1" applyNumberFormat="1" applyFont="1" applyFill="1" applyBorder="1" applyProtection="1">
      <protection locked="0"/>
    </xf>
    <xf numFmtId="0" fontId="2" fillId="2" borderId="4" xfId="3" applyFont="1" applyFill="1" applyBorder="1" applyAlignment="1" applyProtection="1">
      <alignment horizontal="left" wrapText="1"/>
      <protection locked="0"/>
    </xf>
    <xf numFmtId="164" fontId="7" fillId="3" borderId="10" xfId="1" applyNumberFormat="1" applyFont="1" applyFill="1" applyBorder="1" applyProtection="1">
      <protection locked="0"/>
    </xf>
    <xf numFmtId="0" fontId="2" fillId="2" borderId="11" xfId="3" applyFont="1" applyFill="1" applyBorder="1" applyAlignment="1" applyProtection="1">
      <alignment horizontal="left" wrapText="1"/>
      <protection locked="0"/>
    </xf>
    <xf numFmtId="164" fontId="7" fillId="2" borderId="11" xfId="1" applyNumberFormat="1" applyFont="1" applyFill="1" applyBorder="1" applyAlignment="1" applyProtection="1">
      <alignment horizontal="left" vertical="top" wrapText="1"/>
      <protection locked="0"/>
    </xf>
    <xf numFmtId="165" fontId="7" fillId="5" borderId="13" xfId="1" applyNumberFormat="1" applyFont="1" applyFill="1" applyBorder="1" applyProtection="1">
      <protection locked="0"/>
    </xf>
    <xf numFmtId="164" fontId="7" fillId="4" borderId="14" xfId="1" applyNumberFormat="1" applyFont="1" applyFill="1" applyBorder="1" applyProtection="1">
      <protection locked="0"/>
    </xf>
    <xf numFmtId="164" fontId="7" fillId="4" borderId="12" xfId="1" applyNumberFormat="1" applyFont="1" applyFill="1" applyBorder="1" applyProtection="1">
      <protection locked="0"/>
    </xf>
    <xf numFmtId="9" fontId="7" fillId="0" borderId="16" xfId="2" applyFont="1" applyBorder="1" applyAlignment="1" applyProtection="1">
      <alignment horizontal="right"/>
      <protection locked="0"/>
    </xf>
    <xf numFmtId="164" fontId="7" fillId="0" borderId="15" xfId="1" applyNumberFormat="1" applyFont="1" applyBorder="1" applyProtection="1">
      <protection locked="0"/>
    </xf>
    <xf numFmtId="164" fontId="7" fillId="2" borderId="15" xfId="1" applyNumberFormat="1" applyFont="1" applyFill="1" applyBorder="1" applyAlignment="1" applyProtection="1">
      <alignment horizontal="left" vertical="top" wrapText="1"/>
      <protection locked="0"/>
    </xf>
    <xf numFmtId="0" fontId="2" fillId="0" borderId="0" xfId="3" applyFont="1" applyAlignment="1" applyProtection="1">
      <alignment horizontal="left" wrapText="1"/>
      <protection locked="0"/>
    </xf>
    <xf numFmtId="165" fontId="2" fillId="0" borderId="0" xfId="3" applyNumberFormat="1" applyFont="1" applyAlignment="1" applyProtection="1">
      <protection locked="0"/>
    </xf>
    <xf numFmtId="165" fontId="7" fillId="2" borderId="21" xfId="1" applyNumberFormat="1" applyFont="1" applyFill="1" applyBorder="1" applyProtection="1">
      <protection locked="0"/>
    </xf>
    <xf numFmtId="165" fontId="7" fillId="2" borderId="23" xfId="1" applyNumberFormat="1" applyFont="1" applyFill="1" applyBorder="1" applyProtection="1">
      <protection locked="0"/>
    </xf>
    <xf numFmtId="165" fontId="7" fillId="2" borderId="20" xfId="1" applyNumberFormat="1" applyFont="1" applyFill="1" applyBorder="1" applyProtection="1">
      <protection locked="0"/>
    </xf>
    <xf numFmtId="165" fontId="7" fillId="2" borderId="13" xfId="1" applyNumberFormat="1" applyFont="1" applyFill="1" applyBorder="1" applyProtection="1">
      <protection locked="0"/>
    </xf>
    <xf numFmtId="0" fontId="2" fillId="0" borderId="0" xfId="3" applyFont="1" applyAlignment="1" applyProtection="1">
      <alignment wrapText="1"/>
      <protection locked="0"/>
    </xf>
    <xf numFmtId="0" fontId="2" fillId="0" borderId="26" xfId="3" applyFont="1" applyBorder="1" applyProtection="1">
      <protection locked="0"/>
    </xf>
    <xf numFmtId="0" fontId="3" fillId="0" borderId="0" xfId="3" applyFont="1" applyAlignment="1" applyProtection="1">
      <alignment horizontal="center" vertical="top"/>
      <protection locked="0"/>
    </xf>
    <xf numFmtId="0" fontId="3" fillId="0" borderId="0" xfId="3" applyFont="1" applyAlignment="1" applyProtection="1">
      <alignment horizontal="center" vertical="top" wrapText="1"/>
      <protection locked="0"/>
    </xf>
    <xf numFmtId="0" fontId="3" fillId="0" borderId="17" xfId="3" applyFont="1" applyFill="1" applyBorder="1" applyAlignment="1" applyProtection="1">
      <alignment vertical="center" wrapText="1"/>
      <protection locked="0"/>
    </xf>
    <xf numFmtId="0" fontId="2" fillId="2" borderId="20" xfId="3" applyFont="1" applyFill="1" applyBorder="1" applyAlignment="1" applyProtection="1">
      <alignment horizontal="left" wrapText="1"/>
      <protection locked="0"/>
    </xf>
    <xf numFmtId="0" fontId="3" fillId="0" borderId="0" xfId="3" applyFont="1" applyAlignment="1" applyProtection="1">
      <alignment horizontal="center" vertical="top"/>
      <protection locked="0"/>
    </xf>
    <xf numFmtId="0" fontId="3" fillId="0" borderId="0" xfId="3" applyFont="1" applyAlignment="1" applyProtection="1">
      <alignment horizontal="center" vertical="top" wrapText="1"/>
      <protection locked="0"/>
    </xf>
    <xf numFmtId="167" fontId="2" fillId="2" borderId="20" xfId="1" applyNumberFormat="1" applyFont="1" applyFill="1" applyBorder="1" applyAlignment="1" applyProtection="1">
      <alignment horizontal="left" wrapText="1"/>
      <protection locked="0"/>
    </xf>
    <xf numFmtId="167" fontId="2" fillId="2" borderId="19" xfId="1" applyNumberFormat="1" applyFont="1" applyFill="1" applyBorder="1" applyAlignment="1" applyProtection="1">
      <alignment horizontal="left" wrapText="1"/>
      <protection locked="0"/>
    </xf>
    <xf numFmtId="0" fontId="2" fillId="0" borderId="0" xfId="3" applyFont="1" applyAlignment="1" applyProtection="1">
      <alignment wrapText="1"/>
      <protection locked="0"/>
    </xf>
    <xf numFmtId="0" fontId="7" fillId="2" borderId="10" xfId="1" applyNumberFormat="1" applyFont="1" applyFill="1" applyBorder="1" applyAlignment="1" applyProtection="1">
      <alignment horizontal="left" vertical="top" wrapText="1"/>
      <protection locked="0"/>
    </xf>
    <xf numFmtId="0" fontId="3" fillId="6" borderId="12" xfId="3" applyFont="1" applyFill="1" applyBorder="1" applyAlignment="1" applyProtection="1">
      <alignment vertical="top"/>
      <protection locked="0"/>
    </xf>
    <xf numFmtId="165" fontId="7" fillId="6" borderId="27" xfId="1" applyNumberFormat="1" applyFont="1" applyFill="1" applyBorder="1" applyProtection="1">
      <protection locked="0"/>
    </xf>
    <xf numFmtId="164" fontId="7" fillId="6" borderId="12" xfId="1" applyNumberFormat="1" applyFont="1" applyFill="1" applyBorder="1" applyProtection="1">
      <protection locked="0"/>
    </xf>
    <xf numFmtId="0" fontId="2" fillId="6" borderId="0" xfId="3" applyFont="1" applyFill="1" applyBorder="1" applyProtection="1">
      <protection locked="0"/>
    </xf>
    <xf numFmtId="0" fontId="2" fillId="6" borderId="0" xfId="3" applyFont="1" applyFill="1" applyProtection="1">
      <protection locked="0"/>
    </xf>
    <xf numFmtId="0" fontId="3" fillId="0" borderId="1" xfId="3" applyFont="1" applyFill="1" applyBorder="1" applyAlignment="1" applyProtection="1">
      <alignment vertical="center" wrapText="1"/>
      <protection locked="0"/>
    </xf>
    <xf numFmtId="0" fontId="3" fillId="2" borderId="18" xfId="3" applyFont="1" applyFill="1" applyBorder="1" applyAlignment="1" applyProtection="1">
      <alignment horizontal="center" vertical="center" wrapText="1"/>
      <protection locked="0"/>
    </xf>
    <xf numFmtId="165" fontId="7" fillId="2" borderId="24" xfId="1" applyNumberFormat="1" applyFont="1" applyFill="1" applyBorder="1" applyProtection="1">
      <protection locked="0"/>
    </xf>
    <xf numFmtId="0" fontId="10" fillId="0" borderId="0" xfId="0" applyFont="1" applyAlignment="1" applyProtection="1">
      <alignment horizontal="right" vertical="top"/>
    </xf>
    <xf numFmtId="0" fontId="10" fillId="2" borderId="28" xfId="3" applyFont="1" applyFill="1" applyBorder="1" applyAlignment="1" applyProtection="1">
      <alignment horizontal="right" vertical="top"/>
      <protection locked="0"/>
    </xf>
    <xf numFmtId="0" fontId="10" fillId="2" borderId="0" xfId="3" applyFont="1" applyFill="1" applyAlignment="1" applyProtection="1">
      <alignment horizontal="right" vertical="top"/>
      <protection locked="0"/>
    </xf>
    <xf numFmtId="0" fontId="10" fillId="0" borderId="0" xfId="3" applyFont="1" applyAlignment="1" applyProtection="1">
      <alignment horizontal="right" vertical="top"/>
      <protection locked="0"/>
    </xf>
    <xf numFmtId="0" fontId="2" fillId="0" borderId="0" xfId="3" applyFont="1" applyFill="1" applyAlignment="1" applyProtection="1">
      <alignment wrapText="1"/>
      <protection locked="0"/>
    </xf>
    <xf numFmtId="0" fontId="3" fillId="0" borderId="0" xfId="3" applyFont="1" applyFill="1" applyAlignment="1" applyProtection="1">
      <alignment horizontal="center"/>
      <protection locked="0"/>
    </xf>
    <xf numFmtId="0" fontId="3" fillId="0" borderId="5" xfId="3" applyFont="1" applyFill="1" applyBorder="1" applyAlignment="1" applyProtection="1">
      <alignment vertical="center" wrapText="1"/>
      <protection locked="0"/>
    </xf>
    <xf numFmtId="0" fontId="3" fillId="0" borderId="7" xfId="3" applyFont="1" applyFill="1" applyBorder="1" applyAlignment="1" applyProtection="1">
      <alignment vertical="center" wrapText="1"/>
      <protection locked="0"/>
    </xf>
    <xf numFmtId="0" fontId="3" fillId="0" borderId="8" xfId="3" applyFont="1" applyFill="1" applyBorder="1" applyAlignment="1" applyProtection="1">
      <alignment vertical="center" wrapText="1"/>
      <protection locked="0"/>
    </xf>
    <xf numFmtId="164" fontId="3" fillId="0" borderId="5" xfId="1" applyNumberFormat="1" applyFont="1" applyBorder="1" applyAlignment="1" applyProtection="1">
      <alignment horizontal="center"/>
      <protection locked="0"/>
    </xf>
    <xf numFmtId="164" fontId="3" fillId="0" borderId="7" xfId="1" applyNumberFormat="1" applyFont="1" applyBorder="1" applyAlignment="1" applyProtection="1">
      <alignment horizontal="center"/>
      <protection locked="0"/>
    </xf>
    <xf numFmtId="164" fontId="3" fillId="0" borderId="8" xfId="1" applyNumberFormat="1" applyFont="1" applyBorder="1" applyAlignment="1" applyProtection="1">
      <alignment horizontal="center"/>
      <protection locked="0"/>
    </xf>
    <xf numFmtId="0" fontId="8" fillId="0" borderId="0" xfId="3" applyFont="1" applyAlignment="1" applyProtection="1">
      <alignment horizontal="center" vertical="center"/>
      <protection locked="0"/>
    </xf>
    <xf numFmtId="0" fontId="2" fillId="0" borderId="0" xfId="3" applyFont="1" applyAlignment="1" applyProtection="1">
      <alignment horizontal="left" vertical="top" wrapText="1"/>
      <protection locked="0"/>
    </xf>
    <xf numFmtId="0" fontId="2" fillId="0" borderId="0" xfId="3" applyFont="1" applyFill="1" applyBorder="1" applyAlignment="1" applyProtection="1">
      <alignment horizontal="left" vertical="top" wrapText="1"/>
      <protection locked="0"/>
    </xf>
    <xf numFmtId="0" fontId="3" fillId="0" borderId="0" xfId="3" applyFont="1" applyAlignment="1" applyProtection="1">
      <alignment horizontal="center" vertical="top"/>
      <protection locked="0"/>
    </xf>
    <xf numFmtId="0" fontId="3" fillId="0" borderId="0" xfId="3" applyFont="1" applyAlignment="1" applyProtection="1">
      <alignment horizontal="center" vertical="top" wrapText="1"/>
      <protection locked="0"/>
    </xf>
    <xf numFmtId="165" fontId="2" fillId="2" borderId="21" xfId="1" applyNumberFormat="1" applyFont="1" applyFill="1" applyBorder="1" applyAlignment="1" applyProtection="1">
      <alignment horizontal="center" vertical="center"/>
      <protection locked="0"/>
    </xf>
    <xf numFmtId="165" fontId="2" fillId="2" borderId="8" xfId="1" applyNumberFormat="1" applyFont="1" applyFill="1" applyBorder="1" applyAlignment="1" applyProtection="1">
      <alignment horizontal="center" vertical="center"/>
      <protection locked="0"/>
    </xf>
    <xf numFmtId="0" fontId="2" fillId="0" borderId="0" xfId="3" applyFont="1" applyAlignment="1" applyProtection="1">
      <alignment wrapText="1"/>
      <protection locked="0"/>
    </xf>
  </cellXfs>
  <cellStyles count="6">
    <cellStyle name="Currency" xfId="1" builtinId="4"/>
    <cellStyle name="Normal" xfId="0" builtinId="0"/>
    <cellStyle name="Normal 2" xfId="3"/>
    <cellStyle name="Normal 3" xfId="4"/>
    <cellStyle name="Normal 4" xfId="5"/>
    <cellStyle name="Percent" xfId="2" builtinId="5"/>
  </cellStyles>
  <dxfs count="0"/>
  <tableStyles count="0" defaultTableStyle="TableStyleMedium2" defaultPivotStyle="PivotStyleLight16"/>
  <colors>
    <mruColors>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4.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47" Type="http://schemas.openxmlformats.org/officeDocument/2006/relationships/externalLink" Target="externalLinks/externalLink45.xml"/><Relationship Id="rId63" Type="http://schemas.openxmlformats.org/officeDocument/2006/relationships/sharedStrings" Target="sharedStrings.xml"/><Relationship Id="rId68" Type="http://schemas.openxmlformats.org/officeDocument/2006/relationships/customXml" Target="../customXml/item4.xml"/><Relationship Id="rId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14.xml"/><Relationship Id="rId29" Type="http://schemas.openxmlformats.org/officeDocument/2006/relationships/externalLink" Target="externalLinks/externalLink27.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53" Type="http://schemas.openxmlformats.org/officeDocument/2006/relationships/externalLink" Target="externalLinks/externalLink51.xml"/><Relationship Id="rId58" Type="http://schemas.openxmlformats.org/officeDocument/2006/relationships/externalLink" Target="externalLinks/externalLink56.xml"/><Relationship Id="rId66" Type="http://schemas.openxmlformats.org/officeDocument/2006/relationships/customXml" Target="../customXml/item2.xml"/><Relationship Id="rId5" Type="http://schemas.openxmlformats.org/officeDocument/2006/relationships/externalLink" Target="externalLinks/externalLink3.xml"/><Relationship Id="rId61" Type="http://schemas.openxmlformats.org/officeDocument/2006/relationships/theme" Target="theme/theme1.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externalLink" Target="externalLinks/externalLink41.xml"/><Relationship Id="rId48" Type="http://schemas.openxmlformats.org/officeDocument/2006/relationships/externalLink" Target="externalLinks/externalLink46.xml"/><Relationship Id="rId56" Type="http://schemas.openxmlformats.org/officeDocument/2006/relationships/externalLink" Target="externalLinks/externalLink54.xml"/><Relationship Id="rId64" Type="http://schemas.openxmlformats.org/officeDocument/2006/relationships/calcChain" Target="calcChain.xml"/><Relationship Id="rId69" Type="http://schemas.openxmlformats.org/officeDocument/2006/relationships/customXml" Target="../customXml/item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46" Type="http://schemas.openxmlformats.org/officeDocument/2006/relationships/externalLink" Target="externalLinks/externalLink44.xml"/><Relationship Id="rId59" Type="http://schemas.openxmlformats.org/officeDocument/2006/relationships/externalLink" Target="externalLinks/externalLink57.xml"/><Relationship Id="rId67" Type="http://schemas.openxmlformats.org/officeDocument/2006/relationships/customXml" Target="../customXml/item3.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54" Type="http://schemas.openxmlformats.org/officeDocument/2006/relationships/externalLink" Target="externalLinks/externalLink52.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49" Type="http://schemas.openxmlformats.org/officeDocument/2006/relationships/externalLink" Target="externalLinks/externalLink47.xml"/><Relationship Id="rId57" Type="http://schemas.openxmlformats.org/officeDocument/2006/relationships/externalLink" Target="externalLinks/externalLink5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44" Type="http://schemas.openxmlformats.org/officeDocument/2006/relationships/externalLink" Target="externalLinks/externalLink42.xml"/><Relationship Id="rId52" Type="http://schemas.openxmlformats.org/officeDocument/2006/relationships/externalLink" Target="externalLinks/externalLink50.xml"/><Relationship Id="rId60" Type="http://schemas.openxmlformats.org/officeDocument/2006/relationships/externalLink" Target="externalLinks/externalLink5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TPAUL~1.HOB\LOCALS~1\Temp\notes6030C8\TEMP\2003%20Dx%20Tariff%20021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1\TPAUL~1.HOB\LOCALS~1\Temp\notes6030C8\TEMP\Dec%20Direct%20LDC%20CSS%20Actual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1\TPAUL~1.HOB\LOCALS~1\Temp\notes6030C8\TEMP\Feb%20Direct%20LDC%20CSS%20Actual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1\TPAUL~1.HOB\LOCALS~1\Temp\notes6030C8\TEMP\Jan%20Direct%20LDC%20CSS%20Actua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1\TPAUL~1.HOB\LOCALS~1\Temp\notes6030C8\TEMP\July%20Direct%20LDC%20CSS%20Actual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1\TPAUL~1.HOB\LOCALS~1\Temp\notes6030C8\TEMP\June%20Direct%20LDC%20CSS%20Actual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1\TPAUL~1.HOB\LOCALS~1\Temp\notes6030C8\TEMP\Mar%20Direct%20LDC%20CSS%20Actua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TPAUL~1.HOB\LOCALS~1\Temp\notes6030C8\TEMP\May%20Direct%20LDC%20CSS%20Actual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1\TPAUL~1.HOB\LOCALS~1\Temp\notes6030C8\TEMP\Nov%20Direct%20LDC%20CSS%20Actual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OCUME~1\TPAUL~1.HOB\LOCALS~1\Temp\notes6030C8\TEMP\Oct%20Direct%20LDC%20CSS%20Actual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DOCUME~1\TPAUL~1.HOB\LOCALS~1\Temp\notes6030C8\TEMP\Sept%20Direct%20LDC%20CSS%20Actual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1\TPAUL~1.HOB\LOCALS~1\Temp\notes6030C8\TEMP\Old%20011022\BIG%20DX%20010629a%20010719a%20BAS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DOCUME~1\TPAUL~1.HOB\LOCALS~1\Temp\notes6030C8\TEMP\Retail%20and%20MEU%20Actuals%20-%20Ja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1\TPAUL~1.HOB\LOCALS~1\Temp\notes6030C8\TEMP\Apr%20CSS%20Actual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1\TPAUL~1.HOB\LOCALS~1\Temp\notes6030C8\TEMP\Aug%20CSS%20Actua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1\TPAUL~1.HOB\LOCALS~1\Temp\notes6030C8\TEMP\Dec%20CSS%20Actual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DOCUME~1\TPAUL~1.HOB\LOCALS~1\Temp\notes6030C8\TEMP\Feb%20CSS%20Actual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1\TPAUL~1.HOB\LOCALS~1\Temp\notes6030C8\TEMP\Jan%20CSS%20Actual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OCUME~1\TPAUL~1.HOB\LOCALS~1\Temp\notes6030C8\TEMP\July%20CSS%20Actual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OCUME~1\TPAUL~1.HOB\LOCALS~1\Temp\notes6030C8\TEMP\June%20CSS%20Actual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DOCUME~1\TPAUL~1.HOB\LOCALS~1\Temp\notes6030C8\TEMP\Mar%20CSS%20Actual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DOCUME~1\TPAUL~1.HOB\LOCALS~1\Temp\notes6030C8\TEMP\May%20CSS%20Actua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DPRN%20PROJECT%202006\REPORTS\JRLS%20FOR%20GREG_all%20backup.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DOCUME~1\TPAUL~1.HOB\LOCALS~1\Temp\notes6030C8\TEMP\Nov%20CSS%20Actual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DOCUME~1\TPAUL~1.HOB\LOCALS~1\Temp\notes6030C8\TEMP\Oct%20CSS%20Actual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DOCUME~1\TPAUL~1.HOB\LOCALS~1\Temp\notes6030C8\TEMP\Sept%20CSS%20Actual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CAPITAL%20CONTINUITY%20SCHEDULE\CAPITAL%20CONTINUITY%20-%202007\JUN%202007%20CAPITAL%20CONTINUITY\JAN2007_CONTINUITY%20SCHEDULES.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Users\366884\AppData\Local\Microsoft\Windows\Temporary%20Internet%20Files\Content.Outlook\TEG5T6Q3\Intangibles\2014%20%2005%20May%20CIP%20intangibles.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CAPITAL%20CONTINUITY%20SCHEDULE\CAPITAL%20CONTINUITY%20-%202006\MAY%202006%20CAPITAL%20CONTINUITY\MAY2006_CONTINUITY%20SCHEDULES_rev%20not%20pub.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CAPITAL%20CONTINUITY%20SCHEDULE\CAPITAL%20CONTINUITY%20-%202014\revamp\Copy%20of%20FACS_MASTER_TARGET%20MM.xlsm"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TEMP\Apr2003_CapExp_V1_Revised.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Users\184935\AppData\Local\Microsoft\Windows\Temporary%20Internet%20Files\Content.Outlook\WSBBSMG9\CAPEX_DISTRIBUTION%20January%202015.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CAPITAL%20CONTINUITY%20SCHEDULE\CAPITAL%20CONTINUITY%20-%202014\revamp\Copy%20of%20MASTER%20TB_revised.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APITAL%20CONTINUITY%20SCHEDULE\CAPITAL%20CONTINUITY%20-%202007\DEC%202007%20CAPITAL%20CONTINUITY\CIP_In%20Serv_Cap%20Exp%20vs%20Budget_Jun20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P-PSOFT-P01\FINUSER\ADHOC\MSCA2005\link.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CAPITAL%20CONTINUITY%20SCHEDULE\CAPITAL%20CONTINUITY%20-%202007\JUN%202007%20CAPITAL%20CONTINUITY\900-MSCA2005-2007-06-29%20after%20tax%20revised%20Jun07.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Results/2015/02-February/Supporting%20Reports/CAPEX_DISTRIBUTION%20February%202015%20-%2020150306.xlsm"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Results/2015/02-February/Supporting%20Reports/Sept%202014%20_Capex%20Report%20-%20Final.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DOCUME~1\TPAUL~1.HOB\LOCALS~1\Temp\notes6030C8\TEMP\DJC%20Retail%20Revenue%20020319d%20New%20LF%20020321a.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DOCUME~1\TPAUL~1.HOB\LOCALS~1\Temp\notes6030C8\H1_Fin_Models\TX%20Connection%20Model%20Development\Tx%20Connection%20Model%20%20Version%2003A%20Mar-13-03%20Test%20-%20Refined%20Version.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CAPITAL%20CONTINUITY%20SCHEDULE\CAPITAL%20CONTINUITY%20-%202007\JUN%202007%20CAPITAL%20CONTINUITY\JUN2007_CONTINUITY%20SCHEDULES.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sites/cc/fa/far/CapEx/2014/06%20June/Roger_June%20FACS/Copy%20of%20CIP%20and%20Cost%20analysis%20FACS%20MASTER%20JULY7-1.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CAPITAL%20CONTINUITY%20SCHEDULE\CAPITAL%20CONTINUITY%20-%202009\08%20-%20AUGUST%202009%20CAPITAL%20CONTINUITY\FA-022_Capex%20Report%20-%20Aug2009.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Results/2015/12-December/Supporting%20Documents/Report%2033%20-%202015%20Corporate%20Cost%20Report_Dec%20-%20FIN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180973\AppData\Local\Microsoft\Windows\Temporary%20Internet%20Files\Content.Outlook\6AJY9DPE\FACS_MASTER_TARGET.xlsm"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CAPITAL%20CONTINUITY%20SCHEDULE/CAPITAL%20CONTINUITY%20-%202014/revamp/may/Copy%20of%20May%202014_CONTINUITY%20SCHEDULES%20-%20as%20of%2020140606%20Final.xlsm"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DOCUME~1\TPAUL~1.HOB\LOCALS~1\Temp\notes6030C8\REPORTNG\Integration\2000\05-2000\SLA%20Reporting%20Input.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Results/2020/12%20-%20December/Supporting%20Reports/Report%2033%20-%202020%20Corporate%20Cost%20Report_Dec%202020_Main_Jan%2015_Quarterly_Sent.xlsb"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DOCUME~1\TPAUL~1.HOB\LOCALS~1\Temp\notes6030C8\WINNT\Profiles\396116\Desktop\based%20pensionable%20earnings%20for%20Q4%20200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CAPITAL%20CONTINUITY%20SCHEDULE\CAPITAL%20CONTINUITY%20-%202007\JULY%202007%20CAPITAL%20CONTINUITY\JULY2007_CONTINUITY%20SCHEDULES_b.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C:\DOCUME~1\TPAUL~1.HOB\LOCALS~1\Temp\notes6030C8\TEMP\RMDx%20CD030429a%20BP030429a%20ACMar030410.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S:\Budgets\2007%20Budget\2007%20Income%20and%20Expense%20Budget%20trending.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DOCUME~1\TPAUL~1.HOB\LOCALS~1\Temp\notes6030C8\TEMP\HydroOne%20Benefits%20Forecast%20%20May-29-03.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Hob2\accounting\Accounting%20Files\Peoples%20Soft%20Accts\Matrix%20to%20PeopleSof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CAPITAL%20CONTINUITY%20SCHEDULE\CAPITAL%20CONTINUITY%20-%202004\NOVEMBER%202004%20CAPITAL%20CONTINUITY\Dec2003_CapExp_Support%20Docs_Re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1\TPAUL~1.HOB\LOCALS~1\Temp\notes6030C8\TEMP\Directs%20and%20LDCs%20Actuals%20-%20Ja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1\TPAUL~1.HOB\LOCALS~1\Temp\notes6030C8\TEMP\Apr%20Direct%20LDC%20CSS%20Actual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1\TPAUL~1.HOB\LOCALS~1\Temp\notes6030C8\TEMP\Aug%20Direct%20LDC%20CSS%20Actua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refreshError="1">
        <row r="8">
          <cell r="A8" t="str">
            <v>DMPNE</v>
          </cell>
          <cell r="B8" t="str">
            <v>Embedded WMP DNAM Direct</v>
          </cell>
          <cell r="D8">
            <v>0</v>
          </cell>
          <cell r="E8">
            <v>0</v>
          </cell>
          <cell r="G8">
            <v>0</v>
          </cell>
          <cell r="H8">
            <v>0</v>
          </cell>
          <cell r="I8">
            <v>0</v>
          </cell>
          <cell r="J8">
            <v>0</v>
          </cell>
          <cell r="Q8">
            <v>0</v>
          </cell>
          <cell r="R8">
            <v>0</v>
          </cell>
          <cell r="U8">
            <v>0</v>
          </cell>
          <cell r="V8">
            <v>0</v>
          </cell>
          <cell r="W8">
            <v>0</v>
          </cell>
          <cell r="X8">
            <v>0</v>
          </cell>
        </row>
        <row r="9">
          <cell r="A9" t="str">
            <v>DNPNE</v>
          </cell>
          <cell r="B9" t="str">
            <v>HONI DNAM Directs</v>
          </cell>
          <cell r="D9">
            <v>0</v>
          </cell>
          <cell r="E9">
            <v>0</v>
          </cell>
          <cell r="G9">
            <v>0</v>
          </cell>
          <cell r="H9">
            <v>0</v>
          </cell>
          <cell r="I9">
            <v>0</v>
          </cell>
          <cell r="J9">
            <v>0</v>
          </cell>
          <cell r="Q9">
            <v>0</v>
          </cell>
          <cell r="R9">
            <v>0</v>
          </cell>
          <cell r="S9">
            <v>0</v>
          </cell>
          <cell r="T9">
            <v>0</v>
          </cell>
          <cell r="U9">
            <v>0</v>
          </cell>
          <cell r="V9">
            <v>0</v>
          </cell>
          <cell r="W9">
            <v>0</v>
          </cell>
          <cell r="X9">
            <v>0</v>
          </cell>
        </row>
        <row r="12">
          <cell r="A12" t="str">
            <v>TXLDC</v>
          </cell>
          <cell r="B12" t="str">
            <v>Tx Connected LDCs</v>
          </cell>
          <cell r="D12">
            <v>0</v>
          </cell>
          <cell r="F12">
            <v>0</v>
          </cell>
          <cell r="J12">
            <v>0</v>
          </cell>
          <cell r="Q12">
            <v>0</v>
          </cell>
          <cell r="R12">
            <v>0</v>
          </cell>
        </row>
        <row r="13">
          <cell r="A13" t="str">
            <v>ELDCMPNE</v>
          </cell>
          <cell r="B13" t="str">
            <v>WMP Embedded LDCs</v>
          </cell>
          <cell r="D13">
            <v>0</v>
          </cell>
          <cell r="E13">
            <v>0</v>
          </cell>
          <cell r="G13">
            <v>0</v>
          </cell>
          <cell r="H13">
            <v>0</v>
          </cell>
          <cell r="I13">
            <v>0</v>
          </cell>
          <cell r="J13">
            <v>0</v>
          </cell>
          <cell r="K13">
            <v>0</v>
          </cell>
          <cell r="L13">
            <v>0</v>
          </cell>
          <cell r="M13">
            <v>0</v>
          </cell>
          <cell r="N13">
            <v>0</v>
          </cell>
          <cell r="O13">
            <v>0</v>
          </cell>
          <cell r="P13">
            <v>0</v>
          </cell>
          <cell r="Q13">
            <v>0</v>
          </cell>
          <cell r="R13">
            <v>0</v>
          </cell>
          <cell r="U13">
            <v>0</v>
          </cell>
          <cell r="V13">
            <v>0</v>
          </cell>
          <cell r="W13">
            <v>0</v>
          </cell>
          <cell r="X13">
            <v>0</v>
          </cell>
        </row>
        <row r="14">
          <cell r="A14" t="str">
            <v>ELDCNMNE</v>
          </cell>
          <cell r="B14" t="str">
            <v>Non WMP Embedded LDCs</v>
          </cell>
          <cell r="D14">
            <v>0</v>
          </cell>
          <cell r="E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refreshError="1">
        <row r="8">
          <cell r="A8" t="str">
            <v>DMPNE</v>
          </cell>
          <cell r="B8" t="str">
            <v>Embedded WMP DNAM Direct</v>
          </cell>
          <cell r="D8">
            <v>0</v>
          </cell>
          <cell r="E8">
            <v>0</v>
          </cell>
          <cell r="G8">
            <v>0</v>
          </cell>
          <cell r="H8">
            <v>0</v>
          </cell>
          <cell r="I8">
            <v>0</v>
          </cell>
          <cell r="J8">
            <v>0</v>
          </cell>
          <cell r="Q8">
            <v>0</v>
          </cell>
          <cell r="R8">
            <v>0</v>
          </cell>
          <cell r="U8">
            <v>0</v>
          </cell>
          <cell r="V8">
            <v>0</v>
          </cell>
          <cell r="W8">
            <v>0</v>
          </cell>
          <cell r="X8">
            <v>0</v>
          </cell>
        </row>
        <row r="9">
          <cell r="A9" t="str">
            <v>DNPNE</v>
          </cell>
          <cell r="B9" t="str">
            <v>HONI DNAM Directs</v>
          </cell>
          <cell r="D9">
            <v>0</v>
          </cell>
          <cell r="E9">
            <v>0</v>
          </cell>
          <cell r="G9">
            <v>0</v>
          </cell>
          <cell r="H9">
            <v>0</v>
          </cell>
          <cell r="I9">
            <v>0</v>
          </cell>
          <cell r="J9">
            <v>0</v>
          </cell>
          <cell r="Q9">
            <v>0</v>
          </cell>
          <cell r="R9">
            <v>0</v>
          </cell>
          <cell r="S9">
            <v>0</v>
          </cell>
          <cell r="T9">
            <v>0</v>
          </cell>
          <cell r="U9">
            <v>0</v>
          </cell>
          <cell r="V9">
            <v>0</v>
          </cell>
          <cell r="W9">
            <v>0</v>
          </cell>
          <cell r="X9">
            <v>0</v>
          </cell>
        </row>
        <row r="12">
          <cell r="A12" t="str">
            <v>TXLDC</v>
          </cell>
          <cell r="B12" t="str">
            <v>Tx Connected LDCs</v>
          </cell>
          <cell r="D12">
            <v>0</v>
          </cell>
          <cell r="F12">
            <v>0</v>
          </cell>
          <cell r="J12">
            <v>0</v>
          </cell>
          <cell r="Q12">
            <v>0</v>
          </cell>
          <cell r="R12">
            <v>0</v>
          </cell>
        </row>
        <row r="13">
          <cell r="A13" t="str">
            <v>ELDCMPNE</v>
          </cell>
          <cell r="B13" t="str">
            <v>WMP Embedded LDCs</v>
          </cell>
          <cell r="D13">
            <v>0</v>
          </cell>
          <cell r="E13">
            <v>0</v>
          </cell>
          <cell r="G13">
            <v>0</v>
          </cell>
          <cell r="H13">
            <v>0</v>
          </cell>
          <cell r="I13">
            <v>0</v>
          </cell>
          <cell r="J13">
            <v>0</v>
          </cell>
          <cell r="K13">
            <v>0</v>
          </cell>
          <cell r="L13">
            <v>0</v>
          </cell>
          <cell r="M13">
            <v>0</v>
          </cell>
          <cell r="N13">
            <v>0</v>
          </cell>
          <cell r="O13">
            <v>0</v>
          </cell>
          <cell r="P13">
            <v>0</v>
          </cell>
          <cell r="Q13">
            <v>0</v>
          </cell>
          <cell r="R13">
            <v>0</v>
          </cell>
          <cell r="U13">
            <v>0</v>
          </cell>
          <cell r="V13">
            <v>0</v>
          </cell>
          <cell r="W13">
            <v>0</v>
          </cell>
          <cell r="X13">
            <v>0</v>
          </cell>
        </row>
        <row r="14">
          <cell r="A14" t="str">
            <v>ELDCNMNE</v>
          </cell>
          <cell r="B14" t="str">
            <v>Non WMP Embedded LDCs</v>
          </cell>
          <cell r="D14">
            <v>0</v>
          </cell>
          <cell r="E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row>
      </sheetData>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refreshError="1">
        <row r="8">
          <cell r="A8" t="str">
            <v>DMPNE</v>
          </cell>
          <cell r="B8" t="str">
            <v>Embedded WMP DNAM Direct</v>
          </cell>
          <cell r="D8">
            <v>0</v>
          </cell>
          <cell r="E8">
            <v>0</v>
          </cell>
          <cell r="G8">
            <v>0</v>
          </cell>
          <cell r="H8">
            <v>0</v>
          </cell>
          <cell r="I8">
            <v>0</v>
          </cell>
          <cell r="J8">
            <v>0</v>
          </cell>
          <cell r="Q8">
            <v>0</v>
          </cell>
          <cell r="R8">
            <v>0</v>
          </cell>
          <cell r="U8">
            <v>0</v>
          </cell>
          <cell r="V8">
            <v>0</v>
          </cell>
          <cell r="W8">
            <v>0</v>
          </cell>
          <cell r="X8">
            <v>0</v>
          </cell>
        </row>
        <row r="9">
          <cell r="A9" t="str">
            <v>DNPNE</v>
          </cell>
          <cell r="B9" t="str">
            <v>HONI DNAM Directs</v>
          </cell>
          <cell r="D9">
            <v>0</v>
          </cell>
          <cell r="E9">
            <v>0</v>
          </cell>
          <cell r="G9">
            <v>0</v>
          </cell>
          <cell r="H9">
            <v>0</v>
          </cell>
          <cell r="I9">
            <v>0</v>
          </cell>
          <cell r="J9">
            <v>0</v>
          </cell>
          <cell r="Q9">
            <v>0</v>
          </cell>
          <cell r="R9">
            <v>0</v>
          </cell>
          <cell r="S9">
            <v>0</v>
          </cell>
          <cell r="T9">
            <v>0</v>
          </cell>
          <cell r="U9">
            <v>0</v>
          </cell>
          <cell r="V9">
            <v>0</v>
          </cell>
          <cell r="W9">
            <v>0</v>
          </cell>
          <cell r="X9">
            <v>0</v>
          </cell>
        </row>
        <row r="12">
          <cell r="A12" t="str">
            <v>TXLDC</v>
          </cell>
          <cell r="B12" t="str">
            <v>Tx Connected LDCs</v>
          </cell>
          <cell r="D12">
            <v>0</v>
          </cell>
          <cell r="F12">
            <v>0</v>
          </cell>
          <cell r="J12">
            <v>0</v>
          </cell>
          <cell r="Q12">
            <v>0</v>
          </cell>
          <cell r="R12">
            <v>0</v>
          </cell>
        </row>
        <row r="13">
          <cell r="A13" t="str">
            <v>ELDCMPNE</v>
          </cell>
          <cell r="B13" t="str">
            <v>WMP Embedded LDCs</v>
          </cell>
          <cell r="D13">
            <v>0</v>
          </cell>
          <cell r="E13">
            <v>0</v>
          </cell>
          <cell r="G13">
            <v>0</v>
          </cell>
          <cell r="H13">
            <v>0</v>
          </cell>
          <cell r="I13">
            <v>0</v>
          </cell>
          <cell r="J13">
            <v>0</v>
          </cell>
          <cell r="K13">
            <v>0</v>
          </cell>
          <cell r="L13">
            <v>0</v>
          </cell>
          <cell r="M13">
            <v>0</v>
          </cell>
          <cell r="N13">
            <v>0</v>
          </cell>
          <cell r="O13">
            <v>0</v>
          </cell>
          <cell r="P13">
            <v>0</v>
          </cell>
          <cell r="Q13">
            <v>0</v>
          </cell>
          <cell r="R13">
            <v>0</v>
          </cell>
          <cell r="U13">
            <v>0</v>
          </cell>
          <cell r="V13">
            <v>0</v>
          </cell>
          <cell r="W13">
            <v>0</v>
          </cell>
          <cell r="X13">
            <v>0</v>
          </cell>
        </row>
        <row r="14">
          <cell r="A14" t="str">
            <v>ELDCNMNE</v>
          </cell>
          <cell r="B14" t="str">
            <v>Non WMP Embedded LDCs</v>
          </cell>
          <cell r="D14">
            <v>0</v>
          </cell>
          <cell r="E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row>
      </sheetData>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refreshError="1">
        <row r="8">
          <cell r="A8" t="str">
            <v>DMPNE</v>
          </cell>
          <cell r="B8" t="str">
            <v>Embedded WMP DNAM Direct</v>
          </cell>
          <cell r="D8">
            <v>0</v>
          </cell>
          <cell r="E8">
            <v>0</v>
          </cell>
          <cell r="G8">
            <v>0</v>
          </cell>
          <cell r="H8">
            <v>0</v>
          </cell>
          <cell r="I8">
            <v>0</v>
          </cell>
          <cell r="J8">
            <v>0</v>
          </cell>
          <cell r="Q8">
            <v>0</v>
          </cell>
          <cell r="R8">
            <v>0</v>
          </cell>
          <cell r="U8">
            <v>0</v>
          </cell>
          <cell r="V8">
            <v>0</v>
          </cell>
          <cell r="W8">
            <v>0</v>
          </cell>
          <cell r="X8">
            <v>0</v>
          </cell>
        </row>
        <row r="9">
          <cell r="A9" t="str">
            <v>DNPNE</v>
          </cell>
          <cell r="B9" t="str">
            <v>HONI DNAM Directs</v>
          </cell>
          <cell r="D9">
            <v>0</v>
          </cell>
          <cell r="E9">
            <v>0</v>
          </cell>
          <cell r="G9">
            <v>0</v>
          </cell>
          <cell r="H9">
            <v>0</v>
          </cell>
          <cell r="I9">
            <v>0</v>
          </cell>
          <cell r="J9">
            <v>0</v>
          </cell>
          <cell r="Q9">
            <v>0</v>
          </cell>
          <cell r="R9">
            <v>0</v>
          </cell>
          <cell r="S9">
            <v>0</v>
          </cell>
          <cell r="T9">
            <v>0</v>
          </cell>
          <cell r="U9">
            <v>0</v>
          </cell>
          <cell r="V9">
            <v>0</v>
          </cell>
          <cell r="W9">
            <v>0</v>
          </cell>
          <cell r="X9">
            <v>0</v>
          </cell>
        </row>
        <row r="12">
          <cell r="A12" t="str">
            <v>TXLDC</v>
          </cell>
          <cell r="B12" t="str">
            <v>Tx Connected LDCs</v>
          </cell>
          <cell r="D12">
            <v>0</v>
          </cell>
          <cell r="F12">
            <v>0</v>
          </cell>
          <cell r="J12">
            <v>0</v>
          </cell>
          <cell r="Q12">
            <v>0</v>
          </cell>
          <cell r="R12">
            <v>0</v>
          </cell>
        </row>
        <row r="13">
          <cell r="A13" t="str">
            <v>ELDCMPNE</v>
          </cell>
          <cell r="B13" t="str">
            <v>WMP Embedded LDCs</v>
          </cell>
          <cell r="D13">
            <v>0</v>
          </cell>
          <cell r="E13">
            <v>0</v>
          </cell>
          <cell r="G13">
            <v>0</v>
          </cell>
          <cell r="H13">
            <v>0</v>
          </cell>
          <cell r="I13">
            <v>0</v>
          </cell>
          <cell r="J13">
            <v>0</v>
          </cell>
          <cell r="K13">
            <v>0</v>
          </cell>
          <cell r="L13">
            <v>0</v>
          </cell>
          <cell r="M13">
            <v>0</v>
          </cell>
          <cell r="N13">
            <v>0</v>
          </cell>
          <cell r="O13">
            <v>0</v>
          </cell>
          <cell r="P13">
            <v>0</v>
          </cell>
          <cell r="Q13">
            <v>0</v>
          </cell>
          <cell r="R13">
            <v>0</v>
          </cell>
          <cell r="U13">
            <v>0</v>
          </cell>
          <cell r="V13">
            <v>0</v>
          </cell>
          <cell r="W13">
            <v>0</v>
          </cell>
          <cell r="X13">
            <v>0</v>
          </cell>
        </row>
        <row r="14">
          <cell r="A14" t="str">
            <v>ELDCNMNE</v>
          </cell>
          <cell r="B14" t="str">
            <v>Non WMP Embedded LDCs</v>
          </cell>
          <cell r="D14">
            <v>0</v>
          </cell>
          <cell r="E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row>
      </sheetData>
      <sheetData sheetId="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refreshError="1">
        <row r="8">
          <cell r="A8" t="str">
            <v>DMPNE</v>
          </cell>
          <cell r="B8" t="str">
            <v>Embedded WMP DNAM Direct</v>
          </cell>
          <cell r="D8">
            <v>0</v>
          </cell>
          <cell r="E8">
            <v>0</v>
          </cell>
          <cell r="G8">
            <v>0</v>
          </cell>
          <cell r="H8">
            <v>0</v>
          </cell>
          <cell r="I8">
            <v>0</v>
          </cell>
          <cell r="J8">
            <v>0</v>
          </cell>
          <cell r="Q8">
            <v>0</v>
          </cell>
          <cell r="R8">
            <v>0</v>
          </cell>
          <cell r="U8">
            <v>0</v>
          </cell>
          <cell r="V8">
            <v>0</v>
          </cell>
          <cell r="W8">
            <v>0</v>
          </cell>
          <cell r="X8">
            <v>0</v>
          </cell>
        </row>
        <row r="9">
          <cell r="A9" t="str">
            <v>DNPNE</v>
          </cell>
          <cell r="B9" t="str">
            <v>HONI DNAM Directs</v>
          </cell>
          <cell r="D9">
            <v>0</v>
          </cell>
          <cell r="E9">
            <v>0</v>
          </cell>
          <cell r="G9">
            <v>0</v>
          </cell>
          <cell r="H9">
            <v>0</v>
          </cell>
          <cell r="I9">
            <v>0</v>
          </cell>
          <cell r="J9">
            <v>0</v>
          </cell>
          <cell r="Q9">
            <v>0</v>
          </cell>
          <cell r="R9">
            <v>0</v>
          </cell>
          <cell r="S9">
            <v>0</v>
          </cell>
          <cell r="T9">
            <v>0</v>
          </cell>
          <cell r="U9">
            <v>0</v>
          </cell>
          <cell r="V9">
            <v>0</v>
          </cell>
          <cell r="W9">
            <v>0</v>
          </cell>
          <cell r="X9">
            <v>0</v>
          </cell>
        </row>
        <row r="12">
          <cell r="A12" t="str">
            <v>TXLDC</v>
          </cell>
          <cell r="B12" t="str">
            <v>Tx Connected LDCs</v>
          </cell>
          <cell r="D12">
            <v>0</v>
          </cell>
          <cell r="F12">
            <v>0</v>
          </cell>
          <cell r="J12">
            <v>0</v>
          </cell>
          <cell r="Q12">
            <v>0</v>
          </cell>
          <cell r="R12">
            <v>0</v>
          </cell>
        </row>
        <row r="13">
          <cell r="A13" t="str">
            <v>ELDCMPNE</v>
          </cell>
          <cell r="B13" t="str">
            <v>WMP Embedded LDCs</v>
          </cell>
          <cell r="D13">
            <v>0</v>
          </cell>
          <cell r="E13">
            <v>0</v>
          </cell>
          <cell r="G13">
            <v>0</v>
          </cell>
          <cell r="H13">
            <v>0</v>
          </cell>
          <cell r="I13">
            <v>0</v>
          </cell>
          <cell r="J13">
            <v>0</v>
          </cell>
          <cell r="K13">
            <v>0</v>
          </cell>
          <cell r="L13">
            <v>0</v>
          </cell>
          <cell r="M13">
            <v>0</v>
          </cell>
          <cell r="N13">
            <v>0</v>
          </cell>
          <cell r="O13">
            <v>0</v>
          </cell>
          <cell r="P13">
            <v>0</v>
          </cell>
          <cell r="Q13">
            <v>0</v>
          </cell>
          <cell r="R13">
            <v>0</v>
          </cell>
          <cell r="U13">
            <v>0</v>
          </cell>
          <cell r="V13">
            <v>0</v>
          </cell>
          <cell r="W13">
            <v>0</v>
          </cell>
          <cell r="X13">
            <v>0</v>
          </cell>
        </row>
        <row r="14">
          <cell r="A14" t="str">
            <v>ELDCNMNE</v>
          </cell>
          <cell r="B14" t="str">
            <v>Non WMP Embedded LDCs</v>
          </cell>
          <cell r="D14">
            <v>0</v>
          </cell>
          <cell r="E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refreshError="1">
        <row r="8">
          <cell r="A8" t="str">
            <v>DMPNE</v>
          </cell>
          <cell r="B8" t="str">
            <v>Embedded WMP DNAM Direct</v>
          </cell>
          <cell r="D8">
            <v>0</v>
          </cell>
          <cell r="E8">
            <v>0</v>
          </cell>
          <cell r="G8">
            <v>0</v>
          </cell>
          <cell r="H8">
            <v>0</v>
          </cell>
          <cell r="I8">
            <v>0</v>
          </cell>
          <cell r="J8">
            <v>0</v>
          </cell>
          <cell r="Q8">
            <v>0</v>
          </cell>
          <cell r="R8">
            <v>0</v>
          </cell>
          <cell r="U8">
            <v>0</v>
          </cell>
          <cell r="V8">
            <v>0</v>
          </cell>
          <cell r="W8">
            <v>0</v>
          </cell>
          <cell r="X8">
            <v>0</v>
          </cell>
        </row>
        <row r="9">
          <cell r="A9" t="str">
            <v>DNPNE</v>
          </cell>
          <cell r="B9" t="str">
            <v>HONI DNAM Directs</v>
          </cell>
          <cell r="D9">
            <v>0</v>
          </cell>
          <cell r="E9">
            <v>0</v>
          </cell>
          <cell r="G9">
            <v>0</v>
          </cell>
          <cell r="H9">
            <v>0</v>
          </cell>
          <cell r="I9">
            <v>0</v>
          </cell>
          <cell r="J9">
            <v>0</v>
          </cell>
          <cell r="Q9">
            <v>0</v>
          </cell>
          <cell r="R9">
            <v>0</v>
          </cell>
          <cell r="S9">
            <v>0</v>
          </cell>
          <cell r="T9">
            <v>0</v>
          </cell>
          <cell r="U9">
            <v>0</v>
          </cell>
          <cell r="V9">
            <v>0</v>
          </cell>
          <cell r="W9">
            <v>0</v>
          </cell>
          <cell r="X9">
            <v>0</v>
          </cell>
        </row>
        <row r="12">
          <cell r="A12" t="str">
            <v>TXLDC</v>
          </cell>
          <cell r="B12" t="str">
            <v>Tx Connected LDCs</v>
          </cell>
          <cell r="D12">
            <v>0</v>
          </cell>
          <cell r="F12">
            <v>0</v>
          </cell>
          <cell r="J12">
            <v>0</v>
          </cell>
          <cell r="Q12">
            <v>0</v>
          </cell>
          <cell r="R12">
            <v>0</v>
          </cell>
        </row>
        <row r="13">
          <cell r="A13" t="str">
            <v>ELDCMPNE</v>
          </cell>
          <cell r="B13" t="str">
            <v>WMP Embedded LDCs</v>
          </cell>
          <cell r="D13">
            <v>0</v>
          </cell>
          <cell r="E13">
            <v>0</v>
          </cell>
          <cell r="G13">
            <v>0</v>
          </cell>
          <cell r="H13">
            <v>0</v>
          </cell>
          <cell r="I13">
            <v>0</v>
          </cell>
          <cell r="J13">
            <v>0</v>
          </cell>
          <cell r="K13">
            <v>0</v>
          </cell>
          <cell r="L13">
            <v>0</v>
          </cell>
          <cell r="M13">
            <v>0</v>
          </cell>
          <cell r="N13">
            <v>0</v>
          </cell>
          <cell r="O13">
            <v>0</v>
          </cell>
          <cell r="P13">
            <v>0</v>
          </cell>
          <cell r="Q13">
            <v>0</v>
          </cell>
          <cell r="R13">
            <v>0</v>
          </cell>
          <cell r="U13">
            <v>0</v>
          </cell>
          <cell r="V13">
            <v>0</v>
          </cell>
          <cell r="W13">
            <v>0</v>
          </cell>
          <cell r="X13">
            <v>0</v>
          </cell>
        </row>
        <row r="14">
          <cell r="A14" t="str">
            <v>ELDCNMNE</v>
          </cell>
          <cell r="B14" t="str">
            <v>Non WMP Embedded LDCs</v>
          </cell>
          <cell r="D14">
            <v>0</v>
          </cell>
          <cell r="E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row>
      </sheetData>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refreshError="1">
        <row r="8">
          <cell r="A8" t="str">
            <v>DMPNE</v>
          </cell>
          <cell r="B8" t="str">
            <v>Embedded WMP DNAM Direct</v>
          </cell>
          <cell r="D8">
            <v>0</v>
          </cell>
          <cell r="E8">
            <v>0</v>
          </cell>
          <cell r="G8">
            <v>0</v>
          </cell>
          <cell r="H8">
            <v>0</v>
          </cell>
          <cell r="I8">
            <v>0</v>
          </cell>
          <cell r="J8">
            <v>0</v>
          </cell>
          <cell r="Q8">
            <v>0</v>
          </cell>
          <cell r="R8">
            <v>0</v>
          </cell>
          <cell r="U8">
            <v>0</v>
          </cell>
          <cell r="V8">
            <v>0</v>
          </cell>
          <cell r="W8">
            <v>0</v>
          </cell>
          <cell r="X8">
            <v>0</v>
          </cell>
        </row>
        <row r="9">
          <cell r="A9" t="str">
            <v>DNPNE</v>
          </cell>
          <cell r="B9" t="str">
            <v>HONI DNAM Directs</v>
          </cell>
          <cell r="D9">
            <v>0</v>
          </cell>
          <cell r="E9">
            <v>0</v>
          </cell>
          <cell r="G9">
            <v>0</v>
          </cell>
          <cell r="H9">
            <v>0</v>
          </cell>
          <cell r="I9">
            <v>0</v>
          </cell>
          <cell r="J9">
            <v>0</v>
          </cell>
          <cell r="Q9">
            <v>0</v>
          </cell>
          <cell r="R9">
            <v>0</v>
          </cell>
          <cell r="S9">
            <v>0</v>
          </cell>
          <cell r="T9">
            <v>0</v>
          </cell>
          <cell r="U9">
            <v>0</v>
          </cell>
          <cell r="V9">
            <v>0</v>
          </cell>
          <cell r="W9">
            <v>0</v>
          </cell>
          <cell r="X9">
            <v>0</v>
          </cell>
        </row>
        <row r="12">
          <cell r="A12" t="str">
            <v>TXLDC</v>
          </cell>
          <cell r="B12" t="str">
            <v>Tx Connected LDCs</v>
          </cell>
          <cell r="D12">
            <v>0</v>
          </cell>
          <cell r="F12">
            <v>0</v>
          </cell>
          <cell r="J12">
            <v>0</v>
          </cell>
          <cell r="Q12">
            <v>0</v>
          </cell>
          <cell r="R12">
            <v>0</v>
          </cell>
        </row>
        <row r="13">
          <cell r="A13" t="str">
            <v>ELDCMPNE</v>
          </cell>
          <cell r="B13" t="str">
            <v>WMP Embedded LDCs</v>
          </cell>
          <cell r="D13">
            <v>0</v>
          </cell>
          <cell r="E13">
            <v>0</v>
          </cell>
          <cell r="G13">
            <v>0</v>
          </cell>
          <cell r="H13">
            <v>0</v>
          </cell>
          <cell r="I13">
            <v>0</v>
          </cell>
          <cell r="J13">
            <v>0</v>
          </cell>
          <cell r="K13">
            <v>0</v>
          </cell>
          <cell r="L13">
            <v>0</v>
          </cell>
          <cell r="M13">
            <v>0</v>
          </cell>
          <cell r="N13">
            <v>0</v>
          </cell>
          <cell r="O13">
            <v>0</v>
          </cell>
          <cell r="P13">
            <v>0</v>
          </cell>
          <cell r="Q13">
            <v>0</v>
          </cell>
          <cell r="R13">
            <v>0</v>
          </cell>
          <cell r="U13">
            <v>0</v>
          </cell>
          <cell r="V13">
            <v>0</v>
          </cell>
          <cell r="W13">
            <v>0</v>
          </cell>
          <cell r="X13">
            <v>0</v>
          </cell>
        </row>
        <row r="14">
          <cell r="A14" t="str">
            <v>ELDCNMNE</v>
          </cell>
          <cell r="B14" t="str">
            <v>Non WMP Embedded LDCs</v>
          </cell>
          <cell r="D14">
            <v>0</v>
          </cell>
          <cell r="E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row>
      </sheetData>
      <sheetData sheetId="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refreshError="1">
        <row r="8">
          <cell r="A8" t="str">
            <v>DMPNE</v>
          </cell>
          <cell r="B8" t="str">
            <v>Embedded WMP DNAM Direct</v>
          </cell>
          <cell r="D8">
            <v>0</v>
          </cell>
          <cell r="E8">
            <v>0</v>
          </cell>
          <cell r="G8">
            <v>0</v>
          </cell>
          <cell r="H8">
            <v>0</v>
          </cell>
          <cell r="I8">
            <v>0</v>
          </cell>
          <cell r="J8">
            <v>0</v>
          </cell>
          <cell r="Q8">
            <v>0</v>
          </cell>
          <cell r="R8">
            <v>0</v>
          </cell>
          <cell r="U8">
            <v>0</v>
          </cell>
          <cell r="V8">
            <v>0</v>
          </cell>
          <cell r="W8">
            <v>0</v>
          </cell>
          <cell r="X8">
            <v>0</v>
          </cell>
        </row>
        <row r="9">
          <cell r="A9" t="str">
            <v>DNPNE</v>
          </cell>
          <cell r="B9" t="str">
            <v>HONI DNAM Directs</v>
          </cell>
          <cell r="D9">
            <v>0</v>
          </cell>
          <cell r="E9">
            <v>0</v>
          </cell>
          <cell r="G9">
            <v>0</v>
          </cell>
          <cell r="H9">
            <v>0</v>
          </cell>
          <cell r="I9">
            <v>0</v>
          </cell>
          <cell r="J9">
            <v>0</v>
          </cell>
          <cell r="Q9">
            <v>0</v>
          </cell>
          <cell r="R9">
            <v>0</v>
          </cell>
          <cell r="S9">
            <v>0</v>
          </cell>
          <cell r="T9">
            <v>0</v>
          </cell>
          <cell r="U9">
            <v>0</v>
          </cell>
          <cell r="V9">
            <v>0</v>
          </cell>
          <cell r="W9">
            <v>0</v>
          </cell>
          <cell r="X9">
            <v>0</v>
          </cell>
        </row>
        <row r="12">
          <cell r="A12" t="str">
            <v>TXLDC</v>
          </cell>
          <cell r="B12" t="str">
            <v>Tx Connected LDCs</v>
          </cell>
          <cell r="D12">
            <v>0</v>
          </cell>
          <cell r="F12">
            <v>0</v>
          </cell>
          <cell r="J12">
            <v>0</v>
          </cell>
          <cell r="Q12">
            <v>0</v>
          </cell>
          <cell r="R12">
            <v>0</v>
          </cell>
        </row>
        <row r="13">
          <cell r="A13" t="str">
            <v>ELDCMPNE</v>
          </cell>
          <cell r="B13" t="str">
            <v>WMP Embedded LDCs</v>
          </cell>
          <cell r="D13">
            <v>0</v>
          </cell>
          <cell r="E13">
            <v>0</v>
          </cell>
          <cell r="G13">
            <v>0</v>
          </cell>
          <cell r="H13">
            <v>0</v>
          </cell>
          <cell r="I13">
            <v>0</v>
          </cell>
          <cell r="J13">
            <v>0</v>
          </cell>
          <cell r="K13">
            <v>0</v>
          </cell>
          <cell r="L13">
            <v>0</v>
          </cell>
          <cell r="M13">
            <v>0</v>
          </cell>
          <cell r="N13">
            <v>0</v>
          </cell>
          <cell r="O13">
            <v>0</v>
          </cell>
          <cell r="P13">
            <v>0</v>
          </cell>
          <cell r="Q13">
            <v>0</v>
          </cell>
          <cell r="R13">
            <v>0</v>
          </cell>
          <cell r="U13">
            <v>0</v>
          </cell>
          <cell r="V13">
            <v>0</v>
          </cell>
          <cell r="W13">
            <v>0</v>
          </cell>
          <cell r="X13">
            <v>0</v>
          </cell>
        </row>
        <row r="14">
          <cell r="A14" t="str">
            <v>ELDCNMNE</v>
          </cell>
          <cell r="B14" t="str">
            <v>Non WMP Embedded LDCs</v>
          </cell>
          <cell r="D14">
            <v>0</v>
          </cell>
          <cell r="E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row>
      </sheetData>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refreshError="1">
        <row r="8">
          <cell r="A8" t="str">
            <v>DMPNE</v>
          </cell>
          <cell r="B8" t="str">
            <v>Embedded WMP DNAM Direct</v>
          </cell>
          <cell r="D8">
            <v>0</v>
          </cell>
          <cell r="E8">
            <v>0</v>
          </cell>
          <cell r="G8">
            <v>0</v>
          </cell>
          <cell r="H8">
            <v>0</v>
          </cell>
          <cell r="I8">
            <v>0</v>
          </cell>
          <cell r="J8">
            <v>0</v>
          </cell>
          <cell r="Q8">
            <v>0</v>
          </cell>
          <cell r="R8">
            <v>0</v>
          </cell>
          <cell r="U8">
            <v>0</v>
          </cell>
          <cell r="V8">
            <v>0</v>
          </cell>
          <cell r="W8">
            <v>0</v>
          </cell>
          <cell r="X8">
            <v>0</v>
          </cell>
        </row>
        <row r="9">
          <cell r="A9" t="str">
            <v>DNPNE</v>
          </cell>
          <cell r="B9" t="str">
            <v>HONI DNAM Directs</v>
          </cell>
          <cell r="D9">
            <v>0</v>
          </cell>
          <cell r="E9">
            <v>0</v>
          </cell>
          <cell r="G9">
            <v>0</v>
          </cell>
          <cell r="H9">
            <v>0</v>
          </cell>
          <cell r="I9">
            <v>0</v>
          </cell>
          <cell r="J9">
            <v>0</v>
          </cell>
          <cell r="Q9">
            <v>0</v>
          </cell>
          <cell r="R9">
            <v>0</v>
          </cell>
          <cell r="S9">
            <v>0</v>
          </cell>
          <cell r="T9">
            <v>0</v>
          </cell>
          <cell r="U9">
            <v>0</v>
          </cell>
          <cell r="V9">
            <v>0</v>
          </cell>
          <cell r="W9">
            <v>0</v>
          </cell>
          <cell r="X9">
            <v>0</v>
          </cell>
        </row>
        <row r="12">
          <cell r="A12" t="str">
            <v>TXLDC</v>
          </cell>
          <cell r="B12" t="str">
            <v>Tx Connected LDCs</v>
          </cell>
          <cell r="D12">
            <v>0</v>
          </cell>
          <cell r="F12">
            <v>0</v>
          </cell>
          <cell r="J12">
            <v>0</v>
          </cell>
          <cell r="Q12">
            <v>0</v>
          </cell>
          <cell r="R12">
            <v>0</v>
          </cell>
        </row>
        <row r="13">
          <cell r="A13" t="str">
            <v>ELDCMPNE</v>
          </cell>
          <cell r="B13" t="str">
            <v>WMP Embedded LDCs</v>
          </cell>
          <cell r="D13">
            <v>0</v>
          </cell>
          <cell r="E13">
            <v>0</v>
          </cell>
          <cell r="G13">
            <v>0</v>
          </cell>
          <cell r="H13">
            <v>0</v>
          </cell>
          <cell r="I13">
            <v>0</v>
          </cell>
          <cell r="J13">
            <v>0</v>
          </cell>
          <cell r="K13">
            <v>0</v>
          </cell>
          <cell r="L13">
            <v>0</v>
          </cell>
          <cell r="M13">
            <v>0</v>
          </cell>
          <cell r="N13">
            <v>0</v>
          </cell>
          <cell r="O13">
            <v>0</v>
          </cell>
          <cell r="P13">
            <v>0</v>
          </cell>
          <cell r="Q13">
            <v>0</v>
          </cell>
          <cell r="R13">
            <v>0</v>
          </cell>
          <cell r="U13">
            <v>0</v>
          </cell>
          <cell r="V13">
            <v>0</v>
          </cell>
          <cell r="W13">
            <v>0</v>
          </cell>
          <cell r="X13">
            <v>0</v>
          </cell>
        </row>
        <row r="14">
          <cell r="A14" t="str">
            <v>ELDCNMNE</v>
          </cell>
          <cell r="B14" t="str">
            <v>Non WMP Embedded LDCs</v>
          </cell>
          <cell r="D14">
            <v>0</v>
          </cell>
          <cell r="E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row>
      </sheetData>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refreshError="1">
        <row r="8">
          <cell r="A8" t="str">
            <v>DMPNE</v>
          </cell>
          <cell r="B8" t="str">
            <v>Embedded WMP DNAM Direct</v>
          </cell>
          <cell r="D8">
            <v>0</v>
          </cell>
          <cell r="E8">
            <v>0</v>
          </cell>
          <cell r="G8">
            <v>0</v>
          </cell>
          <cell r="H8">
            <v>0</v>
          </cell>
          <cell r="I8">
            <v>0</v>
          </cell>
          <cell r="J8">
            <v>0</v>
          </cell>
          <cell r="Q8">
            <v>0</v>
          </cell>
          <cell r="R8">
            <v>0</v>
          </cell>
          <cell r="U8">
            <v>0</v>
          </cell>
          <cell r="V8">
            <v>0</v>
          </cell>
          <cell r="W8">
            <v>0</v>
          </cell>
          <cell r="X8">
            <v>0</v>
          </cell>
        </row>
        <row r="9">
          <cell r="A9" t="str">
            <v>DNPNE</v>
          </cell>
          <cell r="B9" t="str">
            <v>HONI DNAM Directs</v>
          </cell>
          <cell r="D9">
            <v>0</v>
          </cell>
          <cell r="E9">
            <v>0</v>
          </cell>
          <cell r="G9">
            <v>0</v>
          </cell>
          <cell r="H9">
            <v>0</v>
          </cell>
          <cell r="I9">
            <v>0</v>
          </cell>
          <cell r="J9">
            <v>0</v>
          </cell>
          <cell r="Q9">
            <v>0</v>
          </cell>
          <cell r="R9">
            <v>0</v>
          </cell>
          <cell r="S9">
            <v>0</v>
          </cell>
          <cell r="T9">
            <v>0</v>
          </cell>
          <cell r="U9">
            <v>0</v>
          </cell>
          <cell r="V9">
            <v>0</v>
          </cell>
          <cell r="W9">
            <v>0</v>
          </cell>
          <cell r="X9">
            <v>0</v>
          </cell>
        </row>
        <row r="12">
          <cell r="A12" t="str">
            <v>TXLDC</v>
          </cell>
          <cell r="B12" t="str">
            <v>Tx Connected LDCs</v>
          </cell>
          <cell r="D12">
            <v>0</v>
          </cell>
          <cell r="F12">
            <v>0</v>
          </cell>
          <cell r="J12">
            <v>0</v>
          </cell>
          <cell r="Q12">
            <v>0</v>
          </cell>
          <cell r="R12">
            <v>0</v>
          </cell>
        </row>
        <row r="13">
          <cell r="A13" t="str">
            <v>ELDCMPNE</v>
          </cell>
          <cell r="B13" t="str">
            <v>WMP Embedded LDCs</v>
          </cell>
          <cell r="D13">
            <v>0</v>
          </cell>
          <cell r="E13">
            <v>0</v>
          </cell>
          <cell r="G13">
            <v>0</v>
          </cell>
          <cell r="H13">
            <v>0</v>
          </cell>
          <cell r="I13">
            <v>0</v>
          </cell>
          <cell r="J13">
            <v>0</v>
          </cell>
          <cell r="K13">
            <v>0</v>
          </cell>
          <cell r="L13">
            <v>0</v>
          </cell>
          <cell r="M13">
            <v>0</v>
          </cell>
          <cell r="N13">
            <v>0</v>
          </cell>
          <cell r="O13">
            <v>0</v>
          </cell>
          <cell r="P13">
            <v>0</v>
          </cell>
          <cell r="Q13">
            <v>0</v>
          </cell>
          <cell r="R13">
            <v>0</v>
          </cell>
          <cell r="U13">
            <v>0</v>
          </cell>
          <cell r="V13">
            <v>0</v>
          </cell>
          <cell r="W13">
            <v>0</v>
          </cell>
          <cell r="X13">
            <v>0</v>
          </cell>
        </row>
        <row r="14">
          <cell r="A14" t="str">
            <v>ELDCNMNE</v>
          </cell>
          <cell r="B14" t="str">
            <v>Non WMP Embedded LDCs</v>
          </cell>
          <cell r="D14">
            <v>0</v>
          </cell>
          <cell r="E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 val="Fcst"/>
      <sheetName val="Split_kWh_First_Balance_040405"/>
    </sheetNames>
    <sheetDataSet>
      <sheetData sheetId="0">
        <row r="1">
          <cell r="A1" t="str">
            <v xml:space="preserve">                     HYDRO ONE - 2001-6 OPRB/EB LIABILITY FORECAST ($M)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t="str">
            <v xml:space="preserve">                     HYDRO ONE - 2001-6 OPRB/EB LIABILITY FORECAST ($M) </v>
          </cell>
        </row>
        <row r="3">
          <cell r="F3">
            <v>2001</v>
          </cell>
          <cell r="G3">
            <v>2002</v>
          </cell>
        </row>
        <row r="4">
          <cell r="A4" t="str">
            <v>Opening Liability (and previous year's Closing)</v>
          </cell>
        </row>
        <row r="5">
          <cell r="A5" t="str">
            <v>OPRB</v>
          </cell>
          <cell r="F5">
            <v>398.483</v>
          </cell>
          <cell r="G5">
            <v>413.97300000000001</v>
          </cell>
        </row>
        <row r="6">
          <cell r="A6" t="str">
            <v>SPS</v>
          </cell>
          <cell r="F6">
            <v>25.734000000000002</v>
          </cell>
          <cell r="G6">
            <v>28.734000000000002</v>
          </cell>
        </row>
        <row r="7">
          <cell r="A7" t="str">
            <v>LTD</v>
          </cell>
          <cell r="F7">
            <v>58.771000000000001</v>
          </cell>
          <cell r="G7">
            <v>64.171999999999997</v>
          </cell>
        </row>
        <row r="8">
          <cell r="A8" t="str">
            <v>SA</v>
          </cell>
          <cell r="F8">
            <v>3.9350000000000001</v>
          </cell>
          <cell r="G8">
            <v>4.3650000000000002</v>
          </cell>
        </row>
        <row r="9">
          <cell r="A9" t="str">
            <v>Total</v>
          </cell>
          <cell r="F9">
            <v>486.923</v>
          </cell>
          <cell r="G9">
            <v>511.24400000000003</v>
          </cell>
        </row>
        <row r="11">
          <cell r="A11" t="str">
            <v>Expense</v>
          </cell>
        </row>
        <row r="12">
          <cell r="A12" t="str">
            <v>OPRB</v>
          </cell>
          <cell r="F12">
            <v>35.299999999999997</v>
          </cell>
          <cell r="G12">
            <v>36.200000000000003</v>
          </cell>
        </row>
        <row r="13">
          <cell r="A13" t="str">
            <v>SPS</v>
          </cell>
          <cell r="F13">
            <v>3.2</v>
          </cell>
          <cell r="G13">
            <v>3.5</v>
          </cell>
        </row>
        <row r="14">
          <cell r="A14" t="str">
            <v>LTD</v>
          </cell>
          <cell r="F14">
            <v>10.3</v>
          </cell>
          <cell r="G14">
            <v>10.8</v>
          </cell>
        </row>
        <row r="15">
          <cell r="A15" t="str">
            <v>SA</v>
          </cell>
          <cell r="F15">
            <v>0.5</v>
          </cell>
          <cell r="G15">
            <v>0.5</v>
          </cell>
        </row>
        <row r="16">
          <cell r="A16" t="str">
            <v>Total</v>
          </cell>
          <cell r="F16">
            <v>49.3</v>
          </cell>
          <cell r="G16">
            <v>51</v>
          </cell>
        </row>
        <row r="18">
          <cell r="A18" t="str">
            <v>Payments</v>
          </cell>
        </row>
        <row r="19">
          <cell r="A19" t="str">
            <v>OPRB</v>
          </cell>
          <cell r="F19">
            <v>19.809999999999999</v>
          </cell>
          <cell r="G19">
            <v>20.503</v>
          </cell>
        </row>
        <row r="20">
          <cell r="A20" t="str">
            <v>SPS</v>
          </cell>
          <cell r="F20">
            <v>0.2</v>
          </cell>
          <cell r="G20">
            <v>0.20300000000000001</v>
          </cell>
        </row>
        <row r="21">
          <cell r="A21" t="str">
            <v>LTD</v>
          </cell>
          <cell r="F21">
            <v>4.899</v>
          </cell>
          <cell r="G21">
            <v>5.07</v>
          </cell>
        </row>
        <row r="22">
          <cell r="A22" t="str">
            <v>SA</v>
          </cell>
          <cell r="F22">
            <v>7.0000000000000007E-2</v>
          </cell>
          <cell r="G22">
            <v>7.1999999999999995E-2</v>
          </cell>
        </row>
        <row r="23">
          <cell r="A23" t="str">
            <v>Total</v>
          </cell>
          <cell r="F23">
            <v>24.978999999999999</v>
          </cell>
          <cell r="G23">
            <v>25.847999999999999</v>
          </cell>
        </row>
        <row r="25">
          <cell r="A25" t="str">
            <v>Allocation</v>
          </cell>
        </row>
        <row r="27">
          <cell r="A27" t="str">
            <v>OPRB and SPS - weighted by regular staff count at Jan 1, 2001</v>
          </cell>
        </row>
        <row r="29">
          <cell r="A29" t="str">
            <v>Hydro One Network Services Inc.</v>
          </cell>
          <cell r="F29">
            <v>0.60858000000000001</v>
          </cell>
        </row>
        <row r="30">
          <cell r="A30" t="str">
            <v>Hydro One Networks Inc.</v>
          </cell>
          <cell r="F30">
            <v>0.19400999999999999</v>
          </cell>
        </row>
        <row r="31">
          <cell r="A31" t="str">
            <v>E-Services</v>
          </cell>
          <cell r="F31">
            <v>0.17199999999999999</v>
          </cell>
        </row>
        <row r="32">
          <cell r="A32" t="str">
            <v>Hydro One Markets Inc.</v>
          </cell>
          <cell r="F32">
            <v>4.5399999999999998E-3</v>
          </cell>
        </row>
        <row r="33">
          <cell r="A33" t="str">
            <v>Hydro One Remote Communities Inc.</v>
          </cell>
          <cell r="F33">
            <v>7.7099999999999998E-3</v>
          </cell>
        </row>
        <row r="34">
          <cell r="A34" t="str">
            <v>Hydro One Inc.</v>
          </cell>
          <cell r="F34">
            <v>7.26E-3</v>
          </cell>
        </row>
        <row r="35">
          <cell r="A35" t="str">
            <v>Ontario Hydro Energy Inc.</v>
          </cell>
          <cell r="F35">
            <v>4.5399999999999998E-3</v>
          </cell>
        </row>
        <row r="36">
          <cell r="A36" t="str">
            <v>Hydro One Telecom Inc.</v>
          </cell>
          <cell r="F36">
            <v>1.3600000000000001E-3</v>
          </cell>
        </row>
        <row r="37">
          <cell r="F37">
            <v>1</v>
          </cell>
        </row>
        <row r="38">
          <cell r="A38" t="str">
            <v>LTD - weighted by PV of claims at Jan 1, 2001</v>
          </cell>
        </row>
        <row r="40">
          <cell r="A40" t="str">
            <v>Hydro One Network Services Inc.</v>
          </cell>
          <cell r="F40">
            <v>0.53222000000000003</v>
          </cell>
        </row>
        <row r="41">
          <cell r="A41" t="str">
            <v>Hydro One Networks Inc.</v>
          </cell>
          <cell r="F41">
            <v>0.15640999999999999</v>
          </cell>
        </row>
        <row r="42">
          <cell r="A42" t="str">
            <v>E-Services</v>
          </cell>
          <cell r="F42">
            <v>0.31136999999999998</v>
          </cell>
        </row>
        <row r="43">
          <cell r="F43">
            <v>1</v>
          </cell>
        </row>
        <row r="44">
          <cell r="A44" t="str">
            <v>SA - to Hydro One Inc.</v>
          </cell>
        </row>
      </sheetData>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 val="Dummy Data from CSS"/>
      <sheetName val="Total Directs and LDCs"/>
    </sheetNames>
    <sheetDataSet>
      <sheetData sheetId="0" refreshError="1">
        <row r="8">
          <cell r="B8" t="str">
            <v>Farm</v>
          </cell>
        </row>
        <row r="9">
          <cell r="B9" t="str">
            <v>Farm</v>
          </cell>
          <cell r="H9">
            <v>0</v>
          </cell>
          <cell r="I9">
            <v>0</v>
          </cell>
          <cell r="J9">
            <v>0</v>
          </cell>
          <cell r="K9">
            <v>0</v>
          </cell>
          <cell r="L9">
            <v>0</v>
          </cell>
          <cell r="M9">
            <v>0</v>
          </cell>
          <cell r="N9">
            <v>0</v>
          </cell>
          <cell r="O9">
            <v>0</v>
          </cell>
          <cell r="P9">
            <v>0</v>
          </cell>
          <cell r="Q9">
            <v>0</v>
          </cell>
          <cell r="R9">
            <v>0</v>
          </cell>
          <cell r="S9">
            <v>0</v>
          </cell>
          <cell r="T9">
            <v>0</v>
          </cell>
        </row>
        <row r="10">
          <cell r="B10" t="str">
            <v>Single Phase</v>
          </cell>
          <cell r="H10">
            <v>0</v>
          </cell>
          <cell r="I10">
            <v>0</v>
          </cell>
          <cell r="J10">
            <v>0</v>
          </cell>
          <cell r="K10">
            <v>0</v>
          </cell>
          <cell r="L10">
            <v>0</v>
          </cell>
          <cell r="M10">
            <v>0</v>
          </cell>
          <cell r="N10">
            <v>0</v>
          </cell>
          <cell r="O10">
            <v>0</v>
          </cell>
          <cell r="P10">
            <v>0</v>
          </cell>
          <cell r="Q10">
            <v>0</v>
          </cell>
          <cell r="R10">
            <v>0</v>
          </cell>
          <cell r="S10">
            <v>0</v>
          </cell>
          <cell r="T10">
            <v>0</v>
          </cell>
        </row>
        <row r="11">
          <cell r="B11" t="str">
            <v>Non RRA</v>
          </cell>
          <cell r="C11" t="str">
            <v>F40</v>
          </cell>
          <cell r="H11">
            <v>0</v>
          </cell>
          <cell r="I11">
            <v>0</v>
          </cell>
          <cell r="J11">
            <v>0</v>
          </cell>
          <cell r="K11">
            <v>0</v>
          </cell>
          <cell r="L11">
            <v>0</v>
          </cell>
          <cell r="M11">
            <v>0</v>
          </cell>
          <cell r="N11">
            <v>0</v>
          </cell>
          <cell r="O11">
            <v>0</v>
          </cell>
          <cell r="P11">
            <v>0</v>
          </cell>
          <cell r="Q11">
            <v>0</v>
          </cell>
          <cell r="R11">
            <v>0</v>
          </cell>
          <cell r="S11">
            <v>0</v>
          </cell>
          <cell r="T11">
            <v>0</v>
          </cell>
        </row>
        <row r="12">
          <cell r="B12" t="str">
            <v>Energy</v>
          </cell>
          <cell r="C12" t="str">
            <v>F40</v>
          </cell>
          <cell r="D12" t="str">
            <v>+ S41)</v>
          </cell>
          <cell r="H12">
            <v>0</v>
          </cell>
          <cell r="I12">
            <v>0</v>
          </cell>
          <cell r="J12">
            <v>0</v>
          </cell>
          <cell r="K12">
            <v>0</v>
          </cell>
          <cell r="L12">
            <v>0</v>
          </cell>
          <cell r="M12">
            <v>0</v>
          </cell>
          <cell r="N12">
            <v>0</v>
          </cell>
          <cell r="O12">
            <v>0</v>
          </cell>
          <cell r="P12">
            <v>0</v>
          </cell>
          <cell r="Q12">
            <v>0</v>
          </cell>
          <cell r="R12">
            <v>0</v>
          </cell>
          <cell r="S12">
            <v>0</v>
          </cell>
          <cell r="T12">
            <v>0</v>
          </cell>
          <cell r="U12">
            <v>0</v>
          </cell>
        </row>
        <row r="13">
          <cell r="B13" t="str">
            <v>Demand</v>
          </cell>
          <cell r="C13" t="str">
            <v>(F42</v>
          </cell>
          <cell r="D13" t="str">
            <v>or F44</v>
          </cell>
          <cell r="E13" t="str">
            <v xml:space="preserve"> or F46)</v>
          </cell>
          <cell r="H13">
            <v>0</v>
          </cell>
          <cell r="I13">
            <v>0</v>
          </cell>
          <cell r="J13">
            <v>0</v>
          </cell>
          <cell r="K13">
            <v>0</v>
          </cell>
          <cell r="L13">
            <v>0</v>
          </cell>
          <cell r="M13">
            <v>0</v>
          </cell>
          <cell r="N13">
            <v>0</v>
          </cell>
          <cell r="O13">
            <v>0</v>
          </cell>
          <cell r="P13">
            <v>0</v>
          </cell>
          <cell r="Q13">
            <v>0</v>
          </cell>
          <cell r="R13">
            <v>0</v>
          </cell>
          <cell r="S13">
            <v>0</v>
          </cell>
          <cell r="T13">
            <v>0</v>
          </cell>
          <cell r="U13">
            <v>0</v>
          </cell>
        </row>
        <row r="14">
          <cell r="B14" t="str">
            <v>RRA</v>
          </cell>
          <cell r="C14" t="str">
            <v>(F42</v>
          </cell>
          <cell r="D14" t="str">
            <v>or F44</v>
          </cell>
          <cell r="E14" t="str">
            <v>or F46)</v>
          </cell>
          <cell r="F14" t="str">
            <v xml:space="preserve"> +S41</v>
          </cell>
          <cell r="H14">
            <v>0</v>
          </cell>
          <cell r="I14">
            <v>0</v>
          </cell>
          <cell r="J14">
            <v>0</v>
          </cell>
          <cell r="K14">
            <v>0</v>
          </cell>
          <cell r="L14">
            <v>0</v>
          </cell>
          <cell r="M14">
            <v>0</v>
          </cell>
          <cell r="N14">
            <v>0</v>
          </cell>
          <cell r="O14">
            <v>0</v>
          </cell>
          <cell r="P14">
            <v>0</v>
          </cell>
          <cell r="Q14">
            <v>0</v>
          </cell>
          <cell r="R14">
            <v>0</v>
          </cell>
          <cell r="S14">
            <v>0</v>
          </cell>
          <cell r="T14">
            <v>0</v>
          </cell>
        </row>
        <row r="15">
          <cell r="B15" t="str">
            <v>Energy</v>
          </cell>
          <cell r="C15" t="str">
            <v>F41</v>
          </cell>
          <cell r="H15">
            <v>0</v>
          </cell>
          <cell r="I15">
            <v>0</v>
          </cell>
          <cell r="J15">
            <v>0</v>
          </cell>
          <cell r="K15">
            <v>0</v>
          </cell>
          <cell r="L15">
            <v>0</v>
          </cell>
          <cell r="M15">
            <v>0</v>
          </cell>
          <cell r="N15">
            <v>0</v>
          </cell>
          <cell r="O15">
            <v>0</v>
          </cell>
          <cell r="P15">
            <v>0</v>
          </cell>
          <cell r="Q15">
            <v>0</v>
          </cell>
          <cell r="R15">
            <v>0</v>
          </cell>
          <cell r="S15">
            <v>0</v>
          </cell>
          <cell r="T15">
            <v>0</v>
          </cell>
          <cell r="U15">
            <v>0</v>
          </cell>
        </row>
        <row r="16">
          <cell r="B16" t="str">
            <v>Demand</v>
          </cell>
          <cell r="C16" t="str">
            <v>(F43</v>
          </cell>
          <cell r="D16" t="str">
            <v>or F45</v>
          </cell>
          <cell r="E16" t="str">
            <v>or  F47)</v>
          </cell>
          <cell r="H16">
            <v>0</v>
          </cell>
          <cell r="I16">
            <v>0</v>
          </cell>
          <cell r="J16">
            <v>0</v>
          </cell>
          <cell r="K16">
            <v>0</v>
          </cell>
          <cell r="L16">
            <v>0</v>
          </cell>
          <cell r="M16">
            <v>0</v>
          </cell>
          <cell r="N16">
            <v>0</v>
          </cell>
          <cell r="O16">
            <v>0</v>
          </cell>
          <cell r="P16">
            <v>0</v>
          </cell>
          <cell r="Q16">
            <v>0</v>
          </cell>
          <cell r="R16">
            <v>0</v>
          </cell>
          <cell r="S16">
            <v>0</v>
          </cell>
          <cell r="T16">
            <v>0</v>
          </cell>
          <cell r="U16">
            <v>0</v>
          </cell>
        </row>
        <row r="17">
          <cell r="A17" t="str">
            <v>F21</v>
          </cell>
          <cell r="B17" t="str">
            <v>Secondary Service</v>
          </cell>
          <cell r="C17" t="str">
            <v>(F41</v>
          </cell>
          <cell r="D17" t="str">
            <v>+ S41)</v>
          </cell>
          <cell r="H17">
            <v>0</v>
          </cell>
          <cell r="I17">
            <v>0</v>
          </cell>
          <cell r="J17">
            <v>0</v>
          </cell>
          <cell r="K17">
            <v>0</v>
          </cell>
          <cell r="L17">
            <v>0</v>
          </cell>
          <cell r="M17">
            <v>0</v>
          </cell>
          <cell r="N17">
            <v>0</v>
          </cell>
          <cell r="O17">
            <v>0</v>
          </cell>
          <cell r="P17">
            <v>0</v>
          </cell>
          <cell r="Q17">
            <v>0</v>
          </cell>
          <cell r="R17">
            <v>0</v>
          </cell>
          <cell r="S17">
            <v>0</v>
          </cell>
          <cell r="T17">
            <v>0</v>
          </cell>
          <cell r="U17">
            <v>0</v>
          </cell>
        </row>
        <row r="18">
          <cell r="B18" t="str">
            <v>Demand</v>
          </cell>
          <cell r="C18" t="str">
            <v>(F43</v>
          </cell>
          <cell r="D18" t="str">
            <v>or F45)</v>
          </cell>
          <cell r="E18" t="str">
            <v>+ F47</v>
          </cell>
          <cell r="H18">
            <v>0</v>
          </cell>
          <cell r="I18">
            <v>0</v>
          </cell>
          <cell r="J18">
            <v>0</v>
          </cell>
          <cell r="K18">
            <v>0</v>
          </cell>
          <cell r="L18">
            <v>0</v>
          </cell>
          <cell r="M18">
            <v>0</v>
          </cell>
          <cell r="N18">
            <v>0</v>
          </cell>
          <cell r="O18">
            <v>0</v>
          </cell>
          <cell r="P18">
            <v>0</v>
          </cell>
          <cell r="Q18">
            <v>0</v>
          </cell>
          <cell r="R18">
            <v>0</v>
          </cell>
          <cell r="S18">
            <v>0</v>
          </cell>
          <cell r="T18">
            <v>0</v>
          </cell>
        </row>
        <row r="19">
          <cell r="B19" t="str">
            <v>3-Phase</v>
          </cell>
          <cell r="C19" t="str">
            <v>(F43</v>
          </cell>
          <cell r="D19" t="str">
            <v>or F45</v>
          </cell>
          <cell r="E19" t="str">
            <v>or F47)</v>
          </cell>
          <cell r="F19" t="str">
            <v>+ S41</v>
          </cell>
          <cell r="H19">
            <v>0</v>
          </cell>
          <cell r="I19">
            <v>0</v>
          </cell>
          <cell r="J19">
            <v>0</v>
          </cell>
          <cell r="K19">
            <v>0</v>
          </cell>
          <cell r="L19">
            <v>0</v>
          </cell>
          <cell r="M19">
            <v>0</v>
          </cell>
          <cell r="N19">
            <v>0</v>
          </cell>
          <cell r="O19">
            <v>0</v>
          </cell>
          <cell r="P19">
            <v>0</v>
          </cell>
          <cell r="Q19">
            <v>0</v>
          </cell>
          <cell r="R19">
            <v>0</v>
          </cell>
          <cell r="S19">
            <v>0</v>
          </cell>
          <cell r="T19">
            <v>0</v>
          </cell>
        </row>
        <row r="20">
          <cell r="A20" t="str">
            <v>F21</v>
          </cell>
          <cell r="B20" t="str">
            <v>Non RRA</v>
          </cell>
          <cell r="H20">
            <v>0</v>
          </cell>
          <cell r="I20">
            <v>0</v>
          </cell>
          <cell r="J20">
            <v>0</v>
          </cell>
          <cell r="K20">
            <v>0</v>
          </cell>
          <cell r="L20">
            <v>0</v>
          </cell>
          <cell r="M20">
            <v>0</v>
          </cell>
          <cell r="N20">
            <v>0</v>
          </cell>
          <cell r="O20">
            <v>0</v>
          </cell>
          <cell r="P20">
            <v>0</v>
          </cell>
          <cell r="Q20">
            <v>0</v>
          </cell>
          <cell r="R20">
            <v>0</v>
          </cell>
          <cell r="S20">
            <v>0</v>
          </cell>
          <cell r="T20">
            <v>0</v>
          </cell>
        </row>
        <row r="21">
          <cell r="B21" t="str">
            <v>Energy</v>
          </cell>
          <cell r="C21" t="str">
            <v>F60</v>
          </cell>
          <cell r="H21">
            <v>0</v>
          </cell>
          <cell r="I21">
            <v>0</v>
          </cell>
          <cell r="J21">
            <v>0</v>
          </cell>
          <cell r="K21">
            <v>0</v>
          </cell>
          <cell r="L21">
            <v>0</v>
          </cell>
          <cell r="M21">
            <v>0</v>
          </cell>
          <cell r="N21">
            <v>0</v>
          </cell>
          <cell r="O21">
            <v>0</v>
          </cell>
          <cell r="P21">
            <v>0</v>
          </cell>
          <cell r="Q21">
            <v>0</v>
          </cell>
          <cell r="R21">
            <v>0</v>
          </cell>
          <cell r="S21">
            <v>0</v>
          </cell>
          <cell r="T21">
            <v>0</v>
          </cell>
          <cell r="U21">
            <v>0</v>
          </cell>
        </row>
        <row r="22">
          <cell r="B22" t="str">
            <v>Demand</v>
          </cell>
          <cell r="C22" t="str">
            <v>(F62</v>
          </cell>
          <cell r="D22" t="str">
            <v>or F64</v>
          </cell>
          <cell r="E22" t="str">
            <v xml:space="preserve"> or F66)</v>
          </cell>
          <cell r="H22">
            <v>0</v>
          </cell>
          <cell r="I22">
            <v>0</v>
          </cell>
          <cell r="J22">
            <v>0</v>
          </cell>
          <cell r="K22">
            <v>0</v>
          </cell>
          <cell r="L22">
            <v>0</v>
          </cell>
          <cell r="M22">
            <v>0</v>
          </cell>
          <cell r="N22">
            <v>0</v>
          </cell>
          <cell r="O22">
            <v>0</v>
          </cell>
          <cell r="P22">
            <v>0</v>
          </cell>
          <cell r="Q22">
            <v>0</v>
          </cell>
          <cell r="R22">
            <v>0</v>
          </cell>
          <cell r="S22">
            <v>0</v>
          </cell>
          <cell r="T22">
            <v>0</v>
          </cell>
          <cell r="U22">
            <v>0</v>
          </cell>
        </row>
        <row r="23">
          <cell r="B23" t="str">
            <v>Interval</v>
          </cell>
          <cell r="C23" t="str">
            <v>T96</v>
          </cell>
          <cell r="H23">
            <v>0</v>
          </cell>
          <cell r="I23">
            <v>0</v>
          </cell>
          <cell r="J23">
            <v>0</v>
          </cell>
          <cell r="K23">
            <v>0</v>
          </cell>
          <cell r="L23">
            <v>0</v>
          </cell>
          <cell r="M23">
            <v>0</v>
          </cell>
          <cell r="N23">
            <v>0</v>
          </cell>
          <cell r="O23">
            <v>0</v>
          </cell>
          <cell r="P23">
            <v>0</v>
          </cell>
          <cell r="Q23">
            <v>0</v>
          </cell>
          <cell r="R23">
            <v>0</v>
          </cell>
          <cell r="S23">
            <v>0</v>
          </cell>
          <cell r="T23">
            <v>0</v>
          </cell>
          <cell r="U23">
            <v>0</v>
          </cell>
        </row>
        <row r="24">
          <cell r="B24" t="str">
            <v>RRA</v>
          </cell>
          <cell r="C24" t="str">
            <v>F60</v>
          </cell>
          <cell r="H24">
            <v>0</v>
          </cell>
          <cell r="I24">
            <v>0</v>
          </cell>
          <cell r="J24">
            <v>0</v>
          </cell>
          <cell r="K24">
            <v>0</v>
          </cell>
          <cell r="L24">
            <v>0</v>
          </cell>
          <cell r="M24">
            <v>0</v>
          </cell>
          <cell r="N24">
            <v>0</v>
          </cell>
          <cell r="O24">
            <v>0</v>
          </cell>
          <cell r="P24">
            <v>0</v>
          </cell>
          <cell r="Q24">
            <v>0</v>
          </cell>
          <cell r="R24">
            <v>0</v>
          </cell>
          <cell r="S24">
            <v>0</v>
          </cell>
          <cell r="T24">
            <v>0</v>
          </cell>
        </row>
        <row r="25">
          <cell r="B25" t="str">
            <v>Energy</v>
          </cell>
          <cell r="C25" t="str">
            <v>F61</v>
          </cell>
          <cell r="D25" t="str">
            <v xml:space="preserve"> + S41)</v>
          </cell>
          <cell r="H25">
            <v>0</v>
          </cell>
          <cell r="I25">
            <v>0</v>
          </cell>
          <cell r="J25">
            <v>0</v>
          </cell>
          <cell r="K25">
            <v>0</v>
          </cell>
          <cell r="L25">
            <v>0</v>
          </cell>
          <cell r="M25">
            <v>0</v>
          </cell>
          <cell r="N25">
            <v>0</v>
          </cell>
          <cell r="O25">
            <v>0</v>
          </cell>
          <cell r="P25">
            <v>0</v>
          </cell>
          <cell r="Q25">
            <v>0</v>
          </cell>
          <cell r="R25">
            <v>0</v>
          </cell>
          <cell r="S25">
            <v>0</v>
          </cell>
          <cell r="T25">
            <v>0</v>
          </cell>
          <cell r="U25">
            <v>0</v>
          </cell>
        </row>
        <row r="26">
          <cell r="B26" t="str">
            <v>Demand</v>
          </cell>
          <cell r="C26" t="str">
            <v>(F63</v>
          </cell>
          <cell r="D26" t="str">
            <v xml:space="preserve">or F65 </v>
          </cell>
          <cell r="E26" t="str">
            <v>or F67)</v>
          </cell>
          <cell r="H26">
            <v>0</v>
          </cell>
          <cell r="I26">
            <v>0</v>
          </cell>
          <cell r="J26">
            <v>0</v>
          </cell>
          <cell r="K26">
            <v>0</v>
          </cell>
          <cell r="L26">
            <v>0</v>
          </cell>
          <cell r="M26">
            <v>0</v>
          </cell>
          <cell r="N26">
            <v>0</v>
          </cell>
          <cell r="O26">
            <v>0</v>
          </cell>
          <cell r="P26">
            <v>0</v>
          </cell>
          <cell r="Q26">
            <v>0</v>
          </cell>
          <cell r="R26">
            <v>0</v>
          </cell>
          <cell r="S26">
            <v>0</v>
          </cell>
          <cell r="T26">
            <v>0</v>
          </cell>
          <cell r="U26">
            <v>0</v>
          </cell>
        </row>
        <row r="27">
          <cell r="A27" t="str">
            <v>F23</v>
          </cell>
          <cell r="B27" t="str">
            <v>Secondary Service</v>
          </cell>
          <cell r="C27" t="str">
            <v>(F62</v>
          </cell>
          <cell r="D27" t="str">
            <v>or F64)</v>
          </cell>
          <cell r="E27" t="str">
            <v>+  F66</v>
          </cell>
          <cell r="F27" t="str">
            <v xml:space="preserve"> +S41</v>
          </cell>
          <cell r="H27">
            <v>0</v>
          </cell>
          <cell r="I27">
            <v>0</v>
          </cell>
          <cell r="J27">
            <v>0</v>
          </cell>
          <cell r="K27">
            <v>0</v>
          </cell>
          <cell r="L27">
            <v>0</v>
          </cell>
          <cell r="M27">
            <v>0</v>
          </cell>
          <cell r="N27">
            <v>0</v>
          </cell>
          <cell r="O27">
            <v>0</v>
          </cell>
          <cell r="P27">
            <v>0</v>
          </cell>
          <cell r="Q27">
            <v>0</v>
          </cell>
          <cell r="R27">
            <v>0</v>
          </cell>
          <cell r="S27">
            <v>0</v>
          </cell>
          <cell r="T27">
            <v>0</v>
          </cell>
          <cell r="U27">
            <v>0</v>
          </cell>
        </row>
        <row r="28">
          <cell r="A28" t="str">
            <v>FS</v>
          </cell>
          <cell r="B28" t="str">
            <v>Interval</v>
          </cell>
          <cell r="C28" t="str">
            <v>T96</v>
          </cell>
          <cell r="H28">
            <v>0</v>
          </cell>
          <cell r="I28">
            <v>0</v>
          </cell>
          <cell r="J28">
            <v>0</v>
          </cell>
          <cell r="K28">
            <v>0</v>
          </cell>
          <cell r="L28">
            <v>0</v>
          </cell>
          <cell r="M28">
            <v>0</v>
          </cell>
          <cell r="N28">
            <v>0</v>
          </cell>
          <cell r="O28">
            <v>0</v>
          </cell>
          <cell r="P28">
            <v>0</v>
          </cell>
          <cell r="Q28">
            <v>0</v>
          </cell>
          <cell r="R28">
            <v>0</v>
          </cell>
          <cell r="S28">
            <v>0</v>
          </cell>
          <cell r="T28">
            <v>0</v>
          </cell>
          <cell r="U28">
            <v>0</v>
          </cell>
        </row>
        <row r="29">
          <cell r="B29" t="str">
            <v>General Service</v>
          </cell>
          <cell r="H29">
            <v>0</v>
          </cell>
          <cell r="I29">
            <v>0</v>
          </cell>
          <cell r="J29">
            <v>0</v>
          </cell>
          <cell r="K29">
            <v>0</v>
          </cell>
          <cell r="L29">
            <v>0</v>
          </cell>
          <cell r="M29">
            <v>0</v>
          </cell>
          <cell r="N29">
            <v>0</v>
          </cell>
          <cell r="O29">
            <v>0</v>
          </cell>
          <cell r="P29">
            <v>0</v>
          </cell>
          <cell r="Q29">
            <v>0</v>
          </cell>
          <cell r="R29">
            <v>0</v>
          </cell>
          <cell r="S29">
            <v>0</v>
          </cell>
          <cell r="T29">
            <v>0</v>
          </cell>
        </row>
        <row r="30">
          <cell r="B30" t="str">
            <v>Single Phase</v>
          </cell>
          <cell r="C30" t="str">
            <v>F61</v>
          </cell>
          <cell r="H30">
            <v>0</v>
          </cell>
          <cell r="I30">
            <v>0</v>
          </cell>
          <cell r="J30">
            <v>0</v>
          </cell>
          <cell r="K30">
            <v>0</v>
          </cell>
          <cell r="L30">
            <v>0</v>
          </cell>
          <cell r="M30">
            <v>0</v>
          </cell>
          <cell r="N30">
            <v>0</v>
          </cell>
          <cell r="O30">
            <v>0</v>
          </cell>
          <cell r="P30">
            <v>0</v>
          </cell>
          <cell r="Q30">
            <v>0</v>
          </cell>
          <cell r="R30">
            <v>0</v>
          </cell>
          <cell r="S30">
            <v>0</v>
          </cell>
          <cell r="T30">
            <v>0</v>
          </cell>
        </row>
        <row r="31">
          <cell r="B31" t="str">
            <v>Energy</v>
          </cell>
          <cell r="C31" t="str">
            <v>G40</v>
          </cell>
          <cell r="D31" t="str">
            <v>+ S41)</v>
          </cell>
          <cell r="H31">
            <v>0</v>
          </cell>
          <cell r="I31">
            <v>0</v>
          </cell>
          <cell r="J31">
            <v>0</v>
          </cell>
          <cell r="K31">
            <v>0</v>
          </cell>
          <cell r="L31">
            <v>0</v>
          </cell>
          <cell r="M31">
            <v>0</v>
          </cell>
          <cell r="N31">
            <v>0</v>
          </cell>
          <cell r="O31">
            <v>0</v>
          </cell>
          <cell r="P31">
            <v>0</v>
          </cell>
          <cell r="Q31">
            <v>0</v>
          </cell>
          <cell r="R31">
            <v>0</v>
          </cell>
          <cell r="S31">
            <v>0</v>
          </cell>
          <cell r="T31">
            <v>0</v>
          </cell>
          <cell r="U31">
            <v>0</v>
          </cell>
        </row>
        <row r="32">
          <cell r="B32" t="str">
            <v>Demand</v>
          </cell>
          <cell r="C32" t="str">
            <v>(G42</v>
          </cell>
          <cell r="D32" t="str">
            <v>or G44</v>
          </cell>
          <cell r="E32" t="str">
            <v>or G46)</v>
          </cell>
          <cell r="H32">
            <v>0</v>
          </cell>
          <cell r="I32">
            <v>0</v>
          </cell>
          <cell r="J32">
            <v>0</v>
          </cell>
          <cell r="K32">
            <v>0</v>
          </cell>
          <cell r="L32">
            <v>0</v>
          </cell>
          <cell r="M32">
            <v>0</v>
          </cell>
          <cell r="N32">
            <v>0</v>
          </cell>
          <cell r="O32">
            <v>0</v>
          </cell>
          <cell r="P32">
            <v>0</v>
          </cell>
          <cell r="Q32">
            <v>0</v>
          </cell>
          <cell r="R32">
            <v>0</v>
          </cell>
          <cell r="S32">
            <v>0</v>
          </cell>
          <cell r="T32">
            <v>0</v>
          </cell>
          <cell r="U32">
            <v>0</v>
          </cell>
        </row>
        <row r="33">
          <cell r="B33" t="str">
            <v>unmetered</v>
          </cell>
          <cell r="C33" t="str">
            <v>G48</v>
          </cell>
          <cell r="D33" t="str">
            <v>or F65</v>
          </cell>
          <cell r="E33" t="str">
            <v>or F67)</v>
          </cell>
          <cell r="F33" t="str">
            <v>+ S41</v>
          </cell>
          <cell r="H33">
            <v>0</v>
          </cell>
          <cell r="I33">
            <v>0</v>
          </cell>
          <cell r="J33">
            <v>0</v>
          </cell>
          <cell r="K33">
            <v>0</v>
          </cell>
          <cell r="L33">
            <v>0</v>
          </cell>
          <cell r="M33">
            <v>0</v>
          </cell>
          <cell r="N33">
            <v>0</v>
          </cell>
          <cell r="O33">
            <v>0</v>
          </cell>
          <cell r="P33">
            <v>0</v>
          </cell>
          <cell r="Q33">
            <v>0</v>
          </cell>
          <cell r="R33">
            <v>0</v>
          </cell>
          <cell r="S33">
            <v>0</v>
          </cell>
          <cell r="T33">
            <v>0</v>
          </cell>
          <cell r="U33">
            <v>0</v>
          </cell>
        </row>
        <row r="34">
          <cell r="A34" t="str">
            <v>F23</v>
          </cell>
          <cell r="B34" t="str">
            <v>Interval</v>
          </cell>
          <cell r="C34" t="str">
            <v>T96</v>
          </cell>
          <cell r="H34">
            <v>0</v>
          </cell>
          <cell r="I34">
            <v>0</v>
          </cell>
          <cell r="J34">
            <v>0</v>
          </cell>
          <cell r="K34">
            <v>0</v>
          </cell>
          <cell r="L34">
            <v>0</v>
          </cell>
          <cell r="M34">
            <v>0</v>
          </cell>
          <cell r="N34">
            <v>0</v>
          </cell>
          <cell r="O34">
            <v>0</v>
          </cell>
          <cell r="P34">
            <v>0</v>
          </cell>
          <cell r="Q34">
            <v>0</v>
          </cell>
          <cell r="R34">
            <v>0</v>
          </cell>
          <cell r="S34">
            <v>0</v>
          </cell>
          <cell r="T34">
            <v>0</v>
          </cell>
          <cell r="U34">
            <v>0</v>
          </cell>
        </row>
        <row r="35">
          <cell r="B35" t="str">
            <v>Secondary Service</v>
          </cell>
          <cell r="C35" t="str">
            <v>S40</v>
          </cell>
          <cell r="H35">
            <v>0</v>
          </cell>
          <cell r="I35">
            <v>0</v>
          </cell>
          <cell r="J35">
            <v>0</v>
          </cell>
          <cell r="K35">
            <v>0</v>
          </cell>
          <cell r="L35">
            <v>0</v>
          </cell>
          <cell r="M35">
            <v>0</v>
          </cell>
          <cell r="N35">
            <v>0</v>
          </cell>
          <cell r="O35">
            <v>0</v>
          </cell>
          <cell r="P35">
            <v>0</v>
          </cell>
          <cell r="Q35">
            <v>0</v>
          </cell>
          <cell r="R35">
            <v>0</v>
          </cell>
          <cell r="S35">
            <v>0</v>
          </cell>
          <cell r="T35">
            <v>0</v>
          </cell>
          <cell r="U35">
            <v>0</v>
          </cell>
        </row>
        <row r="36">
          <cell r="A36" t="str">
            <v>G21</v>
          </cell>
          <cell r="B36" t="str">
            <v>Single Phase</v>
          </cell>
          <cell r="H36">
            <v>0</v>
          </cell>
          <cell r="I36">
            <v>0</v>
          </cell>
          <cell r="J36">
            <v>0</v>
          </cell>
          <cell r="K36">
            <v>0</v>
          </cell>
          <cell r="L36">
            <v>0</v>
          </cell>
          <cell r="M36">
            <v>0</v>
          </cell>
          <cell r="N36">
            <v>0</v>
          </cell>
          <cell r="O36">
            <v>0</v>
          </cell>
          <cell r="P36">
            <v>0</v>
          </cell>
          <cell r="Q36">
            <v>0</v>
          </cell>
          <cell r="R36">
            <v>0</v>
          </cell>
          <cell r="S36">
            <v>0</v>
          </cell>
          <cell r="T36">
            <v>0</v>
          </cell>
          <cell r="U36">
            <v>0</v>
          </cell>
        </row>
        <row r="37">
          <cell r="B37" t="str">
            <v>3-Phase</v>
          </cell>
          <cell r="C37" t="str">
            <v>G40</v>
          </cell>
          <cell r="H37">
            <v>0</v>
          </cell>
          <cell r="I37">
            <v>0</v>
          </cell>
          <cell r="J37">
            <v>0</v>
          </cell>
          <cell r="K37">
            <v>0</v>
          </cell>
          <cell r="L37">
            <v>0</v>
          </cell>
          <cell r="M37">
            <v>0</v>
          </cell>
          <cell r="N37">
            <v>0</v>
          </cell>
          <cell r="O37">
            <v>0</v>
          </cell>
          <cell r="P37">
            <v>0</v>
          </cell>
          <cell r="Q37">
            <v>0</v>
          </cell>
          <cell r="R37">
            <v>0</v>
          </cell>
          <cell r="S37">
            <v>0</v>
          </cell>
          <cell r="T37">
            <v>0</v>
          </cell>
        </row>
        <row r="38">
          <cell r="B38" t="str">
            <v>Energy</v>
          </cell>
          <cell r="C38" t="str">
            <v>G60</v>
          </cell>
          <cell r="D38" t="str">
            <v>+ S40)</v>
          </cell>
          <cell r="H38">
            <v>0</v>
          </cell>
          <cell r="I38">
            <v>0</v>
          </cell>
          <cell r="J38">
            <v>0</v>
          </cell>
          <cell r="K38">
            <v>0</v>
          </cell>
          <cell r="L38">
            <v>0</v>
          </cell>
          <cell r="M38">
            <v>0</v>
          </cell>
          <cell r="N38">
            <v>0</v>
          </cell>
          <cell r="O38">
            <v>0</v>
          </cell>
          <cell r="P38">
            <v>0</v>
          </cell>
          <cell r="Q38">
            <v>0</v>
          </cell>
          <cell r="R38">
            <v>0</v>
          </cell>
          <cell r="S38">
            <v>0</v>
          </cell>
          <cell r="T38">
            <v>0</v>
          </cell>
          <cell r="U38">
            <v>0</v>
          </cell>
        </row>
        <row r="39">
          <cell r="B39" t="str">
            <v>Demand</v>
          </cell>
          <cell r="C39" t="str">
            <v>(G62</v>
          </cell>
          <cell r="D39" t="str">
            <v>or G64</v>
          </cell>
          <cell r="E39" t="str">
            <v>or G66)</v>
          </cell>
          <cell r="H39">
            <v>0</v>
          </cell>
          <cell r="I39">
            <v>0</v>
          </cell>
          <cell r="J39">
            <v>0</v>
          </cell>
          <cell r="K39">
            <v>0</v>
          </cell>
          <cell r="L39">
            <v>0</v>
          </cell>
          <cell r="M39">
            <v>0</v>
          </cell>
          <cell r="N39">
            <v>0</v>
          </cell>
          <cell r="O39">
            <v>0</v>
          </cell>
          <cell r="P39">
            <v>0</v>
          </cell>
          <cell r="Q39">
            <v>0</v>
          </cell>
          <cell r="R39">
            <v>0</v>
          </cell>
          <cell r="S39">
            <v>0</v>
          </cell>
          <cell r="T39">
            <v>0</v>
          </cell>
          <cell r="U39">
            <v>0</v>
          </cell>
        </row>
        <row r="40">
          <cell r="B40" t="str">
            <v>Interval</v>
          </cell>
          <cell r="C40" t="str">
            <v>T96</v>
          </cell>
          <cell r="D40" t="str">
            <v>or G44</v>
          </cell>
          <cell r="E40" t="str">
            <v>or G46)</v>
          </cell>
          <cell r="F40" t="str">
            <v xml:space="preserve"> +S40</v>
          </cell>
          <cell r="H40">
            <v>0</v>
          </cell>
          <cell r="I40">
            <v>0</v>
          </cell>
          <cell r="J40">
            <v>0</v>
          </cell>
          <cell r="K40">
            <v>0</v>
          </cell>
          <cell r="L40">
            <v>0</v>
          </cell>
          <cell r="M40">
            <v>0</v>
          </cell>
          <cell r="N40">
            <v>0</v>
          </cell>
          <cell r="O40">
            <v>0</v>
          </cell>
          <cell r="P40">
            <v>0</v>
          </cell>
          <cell r="Q40">
            <v>0</v>
          </cell>
          <cell r="R40">
            <v>0</v>
          </cell>
          <cell r="S40">
            <v>0</v>
          </cell>
          <cell r="T40">
            <v>0</v>
          </cell>
          <cell r="U40">
            <v>0</v>
          </cell>
        </row>
        <row r="41">
          <cell r="B41" t="str">
            <v>unmetered</v>
          </cell>
          <cell r="C41" t="str">
            <v>G68</v>
          </cell>
          <cell r="H41">
            <v>0</v>
          </cell>
          <cell r="I41">
            <v>0</v>
          </cell>
          <cell r="J41">
            <v>0</v>
          </cell>
          <cell r="K41">
            <v>0</v>
          </cell>
          <cell r="L41">
            <v>0</v>
          </cell>
          <cell r="M41">
            <v>0</v>
          </cell>
          <cell r="N41">
            <v>0</v>
          </cell>
          <cell r="O41">
            <v>0</v>
          </cell>
          <cell r="P41">
            <v>0</v>
          </cell>
          <cell r="Q41">
            <v>0</v>
          </cell>
          <cell r="R41">
            <v>0</v>
          </cell>
          <cell r="S41">
            <v>0</v>
          </cell>
          <cell r="T41">
            <v>0</v>
          </cell>
          <cell r="U41">
            <v>0</v>
          </cell>
        </row>
        <row r="42">
          <cell r="B42" t="str">
            <v>Secondary Service</v>
          </cell>
          <cell r="C42" t="str">
            <v>S60</v>
          </cell>
          <cell r="H42">
            <v>0</v>
          </cell>
          <cell r="I42">
            <v>0</v>
          </cell>
          <cell r="J42">
            <v>0</v>
          </cell>
          <cell r="K42">
            <v>0</v>
          </cell>
          <cell r="L42">
            <v>0</v>
          </cell>
          <cell r="M42">
            <v>0</v>
          </cell>
          <cell r="N42">
            <v>0</v>
          </cell>
          <cell r="O42">
            <v>0</v>
          </cell>
          <cell r="P42">
            <v>0</v>
          </cell>
          <cell r="Q42">
            <v>0</v>
          </cell>
          <cell r="R42">
            <v>0</v>
          </cell>
          <cell r="S42">
            <v>0</v>
          </cell>
          <cell r="T42">
            <v>0</v>
          </cell>
          <cell r="U42">
            <v>0</v>
          </cell>
        </row>
        <row r="43">
          <cell r="A43" t="str">
            <v>G23</v>
          </cell>
          <cell r="B43" t="str">
            <v>3-Phase</v>
          </cell>
          <cell r="H43">
            <v>0</v>
          </cell>
          <cell r="I43">
            <v>0</v>
          </cell>
          <cell r="J43">
            <v>0</v>
          </cell>
          <cell r="K43">
            <v>0</v>
          </cell>
          <cell r="L43">
            <v>0</v>
          </cell>
          <cell r="M43">
            <v>0</v>
          </cell>
          <cell r="N43">
            <v>0</v>
          </cell>
          <cell r="O43">
            <v>0</v>
          </cell>
          <cell r="P43">
            <v>0</v>
          </cell>
          <cell r="Q43">
            <v>0</v>
          </cell>
          <cell r="R43">
            <v>0</v>
          </cell>
          <cell r="S43">
            <v>0</v>
          </cell>
          <cell r="T43">
            <v>0</v>
          </cell>
          <cell r="U43">
            <v>0</v>
          </cell>
        </row>
        <row r="44">
          <cell r="A44" t="str">
            <v>G21</v>
          </cell>
          <cell r="H44">
            <v>0</v>
          </cell>
          <cell r="I44">
            <v>0</v>
          </cell>
          <cell r="J44">
            <v>0</v>
          </cell>
          <cell r="K44">
            <v>0</v>
          </cell>
          <cell r="L44">
            <v>0</v>
          </cell>
          <cell r="M44">
            <v>0</v>
          </cell>
          <cell r="N44">
            <v>0</v>
          </cell>
          <cell r="O44">
            <v>0</v>
          </cell>
          <cell r="P44">
            <v>0</v>
          </cell>
          <cell r="Q44">
            <v>0</v>
          </cell>
          <cell r="R44">
            <v>0</v>
          </cell>
          <cell r="S44">
            <v>0</v>
          </cell>
          <cell r="T44">
            <v>0</v>
          </cell>
        </row>
        <row r="45">
          <cell r="B45" t="str">
            <v>Street Lights</v>
          </cell>
          <cell r="C45" t="str">
            <v>L40</v>
          </cell>
          <cell r="H45">
            <v>0</v>
          </cell>
          <cell r="I45" t="str">
            <v>L4*</v>
          </cell>
          <cell r="J45">
            <v>0</v>
          </cell>
          <cell r="K45">
            <v>0</v>
          </cell>
          <cell r="L45">
            <v>0</v>
          </cell>
          <cell r="M45">
            <v>0</v>
          </cell>
          <cell r="N45">
            <v>0</v>
          </cell>
          <cell r="O45">
            <v>0</v>
          </cell>
          <cell r="P45">
            <v>0</v>
          </cell>
          <cell r="Q45">
            <v>0</v>
          </cell>
          <cell r="R45">
            <v>0</v>
          </cell>
          <cell r="S45">
            <v>0</v>
          </cell>
          <cell r="T45">
            <v>0</v>
          </cell>
        </row>
        <row r="46">
          <cell r="B46" t="str">
            <v>Energy</v>
          </cell>
          <cell r="C46" t="str">
            <v>G60</v>
          </cell>
          <cell r="H46">
            <v>0</v>
          </cell>
          <cell r="I46">
            <v>0</v>
          </cell>
          <cell r="J46">
            <v>0</v>
          </cell>
          <cell r="K46">
            <v>0</v>
          </cell>
          <cell r="L46">
            <v>0</v>
          </cell>
          <cell r="M46">
            <v>0</v>
          </cell>
          <cell r="N46">
            <v>0</v>
          </cell>
          <cell r="O46">
            <v>0</v>
          </cell>
          <cell r="P46">
            <v>0</v>
          </cell>
          <cell r="Q46">
            <v>0</v>
          </cell>
          <cell r="R46">
            <v>0</v>
          </cell>
          <cell r="S46">
            <v>0</v>
          </cell>
          <cell r="T46">
            <v>0</v>
          </cell>
          <cell r="U46">
            <v>0</v>
          </cell>
        </row>
        <row r="47">
          <cell r="A47" t="str">
            <v>L1</v>
          </cell>
          <cell r="B47" t="str">
            <v>Secondary Service</v>
          </cell>
          <cell r="C47" t="str">
            <v>(G60</v>
          </cell>
          <cell r="D47" t="str">
            <v>+ S60)</v>
          </cell>
          <cell r="H47">
            <v>0</v>
          </cell>
          <cell r="I47">
            <v>0</v>
          </cell>
          <cell r="J47">
            <v>0</v>
          </cell>
          <cell r="K47">
            <v>0</v>
          </cell>
          <cell r="L47">
            <v>0</v>
          </cell>
          <cell r="M47">
            <v>0</v>
          </cell>
          <cell r="N47">
            <v>0</v>
          </cell>
          <cell r="O47">
            <v>0</v>
          </cell>
          <cell r="P47">
            <v>0</v>
          </cell>
          <cell r="Q47">
            <v>0</v>
          </cell>
          <cell r="R47">
            <v>0</v>
          </cell>
          <cell r="S47">
            <v>0</v>
          </cell>
          <cell r="T47">
            <v>0</v>
          </cell>
          <cell r="U47">
            <v>0</v>
          </cell>
        </row>
        <row r="48">
          <cell r="B48" t="str">
            <v>Demand</v>
          </cell>
          <cell r="C48" t="str">
            <v>(G62</v>
          </cell>
          <cell r="D48" t="str">
            <v>or G64)</v>
          </cell>
          <cell r="E48" t="str">
            <v>+ G66</v>
          </cell>
          <cell r="H48">
            <v>0</v>
          </cell>
          <cell r="I48">
            <v>0</v>
          </cell>
          <cell r="J48">
            <v>0</v>
          </cell>
          <cell r="K48">
            <v>0</v>
          </cell>
          <cell r="L48">
            <v>0</v>
          </cell>
          <cell r="M48">
            <v>0</v>
          </cell>
          <cell r="N48">
            <v>0</v>
          </cell>
          <cell r="O48">
            <v>0</v>
          </cell>
          <cell r="P48">
            <v>0</v>
          </cell>
          <cell r="Q48">
            <v>0</v>
          </cell>
          <cell r="R48">
            <v>0</v>
          </cell>
          <cell r="S48">
            <v>0</v>
          </cell>
          <cell r="T48">
            <v>0</v>
          </cell>
        </row>
        <row r="49">
          <cell r="B49" t="str">
            <v>Residential (Energy Only)</v>
          </cell>
          <cell r="C49" t="str">
            <v>(G62</v>
          </cell>
          <cell r="D49" t="str">
            <v>or G64</v>
          </cell>
          <cell r="E49" t="str">
            <v>or G66)</v>
          </cell>
          <cell r="F49" t="str">
            <v xml:space="preserve"> + S60</v>
          </cell>
          <cell r="H49">
            <v>0</v>
          </cell>
          <cell r="I49">
            <v>0</v>
          </cell>
          <cell r="J49">
            <v>0</v>
          </cell>
          <cell r="K49">
            <v>0</v>
          </cell>
          <cell r="L49">
            <v>0</v>
          </cell>
          <cell r="M49">
            <v>0</v>
          </cell>
          <cell r="N49">
            <v>0</v>
          </cell>
          <cell r="O49">
            <v>0</v>
          </cell>
          <cell r="P49">
            <v>0</v>
          </cell>
          <cell r="Q49">
            <v>0</v>
          </cell>
          <cell r="R49">
            <v>0</v>
          </cell>
          <cell r="S49">
            <v>0</v>
          </cell>
          <cell r="T49">
            <v>0</v>
          </cell>
        </row>
        <row r="50">
          <cell r="B50" t="str">
            <v>High Density</v>
          </cell>
          <cell r="C50" t="str">
            <v>R40</v>
          </cell>
          <cell r="D50" t="str">
            <v>R42</v>
          </cell>
          <cell r="E50" t="str">
            <v>R44</v>
          </cell>
          <cell r="F50" t="str">
            <v>R46</v>
          </cell>
          <cell r="H50">
            <v>0</v>
          </cell>
          <cell r="I50">
            <v>0</v>
          </cell>
          <cell r="J50">
            <v>0</v>
          </cell>
          <cell r="K50">
            <v>0</v>
          </cell>
          <cell r="L50">
            <v>0</v>
          </cell>
          <cell r="M50">
            <v>0</v>
          </cell>
          <cell r="N50">
            <v>0</v>
          </cell>
          <cell r="O50">
            <v>0</v>
          </cell>
          <cell r="P50">
            <v>0</v>
          </cell>
          <cell r="Q50">
            <v>0</v>
          </cell>
          <cell r="R50">
            <v>0</v>
          </cell>
          <cell r="S50">
            <v>0</v>
          </cell>
          <cell r="T50">
            <v>0</v>
          </cell>
          <cell r="U50">
            <v>0</v>
          </cell>
        </row>
        <row r="51">
          <cell r="A51" t="str">
            <v>R11</v>
          </cell>
          <cell r="B51" t="str">
            <v>unmetered</v>
          </cell>
          <cell r="C51" t="str">
            <v>G68</v>
          </cell>
          <cell r="H51">
            <v>0</v>
          </cell>
          <cell r="I51">
            <v>0</v>
          </cell>
          <cell r="J51">
            <v>0</v>
          </cell>
          <cell r="K51">
            <v>0</v>
          </cell>
          <cell r="L51">
            <v>0</v>
          </cell>
          <cell r="M51">
            <v>0</v>
          </cell>
          <cell r="N51">
            <v>0</v>
          </cell>
          <cell r="O51">
            <v>0</v>
          </cell>
          <cell r="P51">
            <v>0</v>
          </cell>
          <cell r="Q51">
            <v>0</v>
          </cell>
          <cell r="R51">
            <v>0</v>
          </cell>
          <cell r="S51">
            <v>0</v>
          </cell>
          <cell r="T51">
            <v>0</v>
          </cell>
          <cell r="U51">
            <v>0</v>
          </cell>
        </row>
        <row r="52">
          <cell r="A52" t="str">
            <v>G23</v>
          </cell>
          <cell r="B52" t="str">
            <v>Norm Density (RRA)</v>
          </cell>
          <cell r="C52" t="str">
            <v>R50</v>
          </cell>
          <cell r="D52" t="str">
            <v>R52</v>
          </cell>
          <cell r="E52" t="str">
            <v>R54</v>
          </cell>
          <cell r="F52" t="str">
            <v>R56</v>
          </cell>
          <cell r="H52">
            <v>0</v>
          </cell>
          <cell r="I52">
            <v>0</v>
          </cell>
          <cell r="J52">
            <v>0</v>
          </cell>
          <cell r="K52">
            <v>0</v>
          </cell>
          <cell r="L52">
            <v>0</v>
          </cell>
          <cell r="M52">
            <v>0</v>
          </cell>
          <cell r="N52">
            <v>0</v>
          </cell>
          <cell r="O52">
            <v>0</v>
          </cell>
          <cell r="P52">
            <v>0</v>
          </cell>
          <cell r="Q52">
            <v>0</v>
          </cell>
          <cell r="R52">
            <v>0</v>
          </cell>
          <cell r="S52">
            <v>0</v>
          </cell>
          <cell r="T52">
            <v>0</v>
          </cell>
          <cell r="U52">
            <v>0</v>
          </cell>
        </row>
        <row r="53">
          <cell r="A53" t="str">
            <v>R21</v>
          </cell>
          <cell r="H53">
            <v>0</v>
          </cell>
          <cell r="I53">
            <v>0</v>
          </cell>
          <cell r="J53">
            <v>0</v>
          </cell>
          <cell r="K53">
            <v>0</v>
          </cell>
          <cell r="L53">
            <v>0</v>
          </cell>
          <cell r="M53">
            <v>0</v>
          </cell>
          <cell r="N53">
            <v>0</v>
          </cell>
          <cell r="O53">
            <v>0</v>
          </cell>
          <cell r="P53">
            <v>0</v>
          </cell>
          <cell r="Q53">
            <v>0</v>
          </cell>
          <cell r="R53">
            <v>0</v>
          </cell>
          <cell r="S53">
            <v>0</v>
          </cell>
          <cell r="T53">
            <v>0</v>
          </cell>
          <cell r="U53">
            <v>0</v>
          </cell>
        </row>
        <row r="54">
          <cell r="B54" t="str">
            <v>Seasonal High</v>
          </cell>
          <cell r="C54" t="str">
            <v>R41</v>
          </cell>
          <cell r="H54">
            <v>0</v>
          </cell>
          <cell r="I54">
            <v>0</v>
          </cell>
          <cell r="J54">
            <v>0</v>
          </cell>
          <cell r="K54">
            <v>0</v>
          </cell>
          <cell r="L54" t="str">
            <v>L4*</v>
          </cell>
          <cell r="M54">
            <v>0</v>
          </cell>
          <cell r="N54">
            <v>0</v>
          </cell>
          <cell r="O54">
            <v>0</v>
          </cell>
          <cell r="P54">
            <v>0</v>
          </cell>
          <cell r="Q54">
            <v>0</v>
          </cell>
          <cell r="R54">
            <v>0</v>
          </cell>
          <cell r="S54">
            <v>0</v>
          </cell>
          <cell r="T54">
            <v>0</v>
          </cell>
          <cell r="U54">
            <v>0</v>
          </cell>
        </row>
        <row r="55">
          <cell r="A55" t="str">
            <v>R31</v>
          </cell>
          <cell r="H55">
            <v>0</v>
          </cell>
          <cell r="I55">
            <v>0</v>
          </cell>
          <cell r="J55">
            <v>0</v>
          </cell>
          <cell r="K55">
            <v>0</v>
          </cell>
          <cell r="L55">
            <v>0</v>
          </cell>
          <cell r="M55">
            <v>0</v>
          </cell>
          <cell r="N55">
            <v>0</v>
          </cell>
          <cell r="O55">
            <v>0</v>
          </cell>
          <cell r="P55">
            <v>0</v>
          </cell>
          <cell r="Q55">
            <v>0</v>
          </cell>
          <cell r="R55">
            <v>0</v>
          </cell>
          <cell r="S55">
            <v>0</v>
          </cell>
          <cell r="T55">
            <v>0</v>
          </cell>
          <cell r="U55">
            <v>0</v>
          </cell>
        </row>
        <row r="56">
          <cell r="B56" t="str">
            <v>Seasonal Norm</v>
          </cell>
          <cell r="C56" t="str">
            <v>R51</v>
          </cell>
          <cell r="H56">
            <v>0</v>
          </cell>
          <cell r="I56">
            <v>0</v>
          </cell>
          <cell r="J56">
            <v>0</v>
          </cell>
          <cell r="K56">
            <v>0</v>
          </cell>
          <cell r="L56">
            <v>0</v>
          </cell>
          <cell r="M56">
            <v>0</v>
          </cell>
          <cell r="N56">
            <v>0</v>
          </cell>
          <cell r="O56">
            <v>0</v>
          </cell>
          <cell r="P56">
            <v>0</v>
          </cell>
          <cell r="Q56">
            <v>0</v>
          </cell>
          <cell r="R56">
            <v>0</v>
          </cell>
          <cell r="S56">
            <v>0</v>
          </cell>
          <cell r="T56">
            <v>0</v>
          </cell>
          <cell r="U56">
            <v>0</v>
          </cell>
        </row>
        <row r="57">
          <cell r="A57" t="str">
            <v>R41</v>
          </cell>
          <cell r="H57">
            <v>0</v>
          </cell>
          <cell r="I57">
            <v>0</v>
          </cell>
          <cell r="J57">
            <v>0</v>
          </cell>
          <cell r="K57">
            <v>0</v>
          </cell>
          <cell r="L57">
            <v>0</v>
          </cell>
          <cell r="M57">
            <v>0</v>
          </cell>
          <cell r="N57">
            <v>0</v>
          </cell>
          <cell r="O57">
            <v>0</v>
          </cell>
          <cell r="P57">
            <v>0</v>
          </cell>
          <cell r="Q57">
            <v>0</v>
          </cell>
          <cell r="R57">
            <v>0</v>
          </cell>
          <cell r="S57">
            <v>0</v>
          </cell>
          <cell r="T57">
            <v>0</v>
          </cell>
          <cell r="U57">
            <v>0</v>
          </cell>
        </row>
        <row r="58">
          <cell r="A58" t="str">
            <v>L1</v>
          </cell>
          <cell r="B58" t="str">
            <v>Transmission</v>
          </cell>
          <cell r="H58">
            <v>0</v>
          </cell>
          <cell r="I58">
            <v>0</v>
          </cell>
          <cell r="J58">
            <v>0</v>
          </cell>
          <cell r="K58">
            <v>0</v>
          </cell>
          <cell r="L58">
            <v>0</v>
          </cell>
          <cell r="M58">
            <v>0</v>
          </cell>
          <cell r="N58">
            <v>0</v>
          </cell>
          <cell r="O58">
            <v>0</v>
          </cell>
          <cell r="P58">
            <v>0</v>
          </cell>
          <cell r="Q58">
            <v>0</v>
          </cell>
          <cell r="R58">
            <v>0</v>
          </cell>
          <cell r="S58">
            <v>0</v>
          </cell>
          <cell r="T58">
            <v>0</v>
          </cell>
        </row>
        <row r="59">
          <cell r="B59" t="str">
            <v>Energy</v>
          </cell>
          <cell r="C59" t="str">
            <v>T60</v>
          </cell>
          <cell r="H59">
            <v>0</v>
          </cell>
          <cell r="I59">
            <v>0</v>
          </cell>
          <cell r="J59">
            <v>0</v>
          </cell>
          <cell r="K59">
            <v>0</v>
          </cell>
          <cell r="L59">
            <v>0</v>
          </cell>
          <cell r="M59">
            <v>0</v>
          </cell>
          <cell r="N59">
            <v>0</v>
          </cell>
          <cell r="O59">
            <v>0</v>
          </cell>
          <cell r="P59">
            <v>0</v>
          </cell>
          <cell r="Q59">
            <v>0</v>
          </cell>
          <cell r="R59">
            <v>0</v>
          </cell>
          <cell r="S59">
            <v>0</v>
          </cell>
          <cell r="T59">
            <v>0</v>
          </cell>
          <cell r="U59">
            <v>0</v>
          </cell>
        </row>
        <row r="60">
          <cell r="B60" t="str">
            <v>Interval</v>
          </cell>
          <cell r="C60" t="str">
            <v>T96</v>
          </cell>
          <cell r="H60">
            <v>0</v>
          </cell>
          <cell r="I60">
            <v>0</v>
          </cell>
          <cell r="J60">
            <v>0</v>
          </cell>
          <cell r="K60">
            <v>0</v>
          </cell>
          <cell r="L60">
            <v>0</v>
          </cell>
          <cell r="M60">
            <v>0</v>
          </cell>
          <cell r="N60">
            <v>0</v>
          </cell>
          <cell r="O60">
            <v>0</v>
          </cell>
          <cell r="P60">
            <v>0</v>
          </cell>
          <cell r="Q60">
            <v>0</v>
          </cell>
          <cell r="R60">
            <v>0</v>
          </cell>
          <cell r="S60">
            <v>0</v>
          </cell>
          <cell r="T60">
            <v>0</v>
          </cell>
          <cell r="U60">
            <v>0</v>
          </cell>
        </row>
        <row r="61">
          <cell r="B61" t="str">
            <v>Demand</v>
          </cell>
          <cell r="C61" t="str">
            <v>T62</v>
          </cell>
          <cell r="D61" t="str">
            <v>T64</v>
          </cell>
          <cell r="E61" t="str">
            <v>T66</v>
          </cell>
          <cell r="F61" t="str">
            <v>R46</v>
          </cell>
          <cell r="H61">
            <v>0</v>
          </cell>
          <cell r="I61">
            <v>0</v>
          </cell>
          <cell r="J61">
            <v>0</v>
          </cell>
          <cell r="K61">
            <v>0</v>
          </cell>
          <cell r="L61">
            <v>0</v>
          </cell>
          <cell r="M61">
            <v>0</v>
          </cell>
          <cell r="N61">
            <v>0</v>
          </cell>
          <cell r="O61">
            <v>0</v>
          </cell>
          <cell r="P61">
            <v>0</v>
          </cell>
          <cell r="Q61">
            <v>0</v>
          </cell>
          <cell r="R61">
            <v>0</v>
          </cell>
          <cell r="S61">
            <v>0</v>
          </cell>
          <cell r="T61">
            <v>0</v>
          </cell>
          <cell r="U61">
            <v>0</v>
          </cell>
        </row>
        <row r="62">
          <cell r="A62" t="str">
            <v>T2</v>
          </cell>
          <cell r="B62" t="str">
            <v>Secondary Service</v>
          </cell>
          <cell r="C62" t="str">
            <v>R40</v>
          </cell>
          <cell r="D62" t="str">
            <v>R42</v>
          </cell>
          <cell r="E62" t="str">
            <v>R44</v>
          </cell>
          <cell r="F62" t="str">
            <v>R46</v>
          </cell>
          <cell r="G62" t="str">
            <v>S40, S60</v>
          </cell>
          <cell r="H62">
            <v>0</v>
          </cell>
          <cell r="I62">
            <v>0</v>
          </cell>
          <cell r="J62">
            <v>0</v>
          </cell>
          <cell r="K62">
            <v>0</v>
          </cell>
          <cell r="L62">
            <v>0</v>
          </cell>
          <cell r="M62">
            <v>0</v>
          </cell>
          <cell r="N62">
            <v>0</v>
          </cell>
          <cell r="O62">
            <v>0</v>
          </cell>
          <cell r="P62">
            <v>0</v>
          </cell>
          <cell r="Q62">
            <v>0</v>
          </cell>
          <cell r="R62">
            <v>0</v>
          </cell>
          <cell r="S62">
            <v>0</v>
          </cell>
          <cell r="T62">
            <v>0</v>
          </cell>
          <cell r="U62">
            <v>0</v>
          </cell>
        </row>
        <row r="63">
          <cell r="A63" t="str">
            <v>R11</v>
          </cell>
          <cell r="H63">
            <v>0</v>
          </cell>
          <cell r="I63">
            <v>0</v>
          </cell>
          <cell r="J63">
            <v>0</v>
          </cell>
          <cell r="K63">
            <v>0</v>
          </cell>
          <cell r="L63">
            <v>0</v>
          </cell>
          <cell r="M63">
            <v>0</v>
          </cell>
          <cell r="N63">
            <v>0</v>
          </cell>
          <cell r="O63">
            <v>0</v>
          </cell>
          <cell r="P63">
            <v>0</v>
          </cell>
          <cell r="Q63">
            <v>0</v>
          </cell>
          <cell r="R63">
            <v>0</v>
          </cell>
          <cell r="S63">
            <v>0</v>
          </cell>
          <cell r="T63">
            <v>0</v>
          </cell>
        </row>
        <row r="64">
          <cell r="B64" t="str">
            <v>Urban Gen Srvc</v>
          </cell>
          <cell r="C64" t="str">
            <v>R50</v>
          </cell>
          <cell r="D64" t="str">
            <v>R52</v>
          </cell>
          <cell r="E64" t="str">
            <v>R54</v>
          </cell>
          <cell r="F64" t="str">
            <v>R56</v>
          </cell>
          <cell r="H64">
            <v>0</v>
          </cell>
          <cell r="I64">
            <v>0</v>
          </cell>
          <cell r="J64">
            <v>0</v>
          </cell>
          <cell r="K64">
            <v>0</v>
          </cell>
          <cell r="L64">
            <v>0</v>
          </cell>
          <cell r="M64">
            <v>0</v>
          </cell>
          <cell r="N64">
            <v>0</v>
          </cell>
          <cell r="O64">
            <v>0</v>
          </cell>
          <cell r="P64">
            <v>0</v>
          </cell>
          <cell r="Q64">
            <v>0</v>
          </cell>
          <cell r="R64">
            <v>0</v>
          </cell>
          <cell r="S64">
            <v>0</v>
          </cell>
          <cell r="T64">
            <v>0</v>
          </cell>
        </row>
        <row r="65">
          <cell r="B65" t="str">
            <v xml:space="preserve">Single Phase </v>
          </cell>
          <cell r="C65" t="str">
            <v>R50</v>
          </cell>
          <cell r="D65" t="str">
            <v>R52</v>
          </cell>
          <cell r="E65" t="str">
            <v>R54</v>
          </cell>
          <cell r="F65" t="str">
            <v>R56</v>
          </cell>
          <cell r="G65" t="str">
            <v>S40, S60</v>
          </cell>
          <cell r="H65">
            <v>0</v>
          </cell>
          <cell r="I65">
            <v>0</v>
          </cell>
          <cell r="J65">
            <v>0</v>
          </cell>
          <cell r="K65">
            <v>0</v>
          </cell>
          <cell r="L65">
            <v>0</v>
          </cell>
          <cell r="M65">
            <v>0</v>
          </cell>
          <cell r="N65">
            <v>0</v>
          </cell>
          <cell r="O65">
            <v>0</v>
          </cell>
          <cell r="P65">
            <v>0</v>
          </cell>
          <cell r="Q65">
            <v>0</v>
          </cell>
          <cell r="R65">
            <v>0</v>
          </cell>
          <cell r="S65">
            <v>0</v>
          </cell>
          <cell r="T65">
            <v>0</v>
          </cell>
        </row>
        <row r="66">
          <cell r="A66" t="str">
            <v>R21</v>
          </cell>
          <cell r="B66" t="str">
            <v>Energy</v>
          </cell>
          <cell r="C66" t="str">
            <v>U40</v>
          </cell>
          <cell r="H66">
            <v>0</v>
          </cell>
          <cell r="I66">
            <v>0</v>
          </cell>
          <cell r="J66">
            <v>0</v>
          </cell>
          <cell r="K66">
            <v>0</v>
          </cell>
          <cell r="L66">
            <v>0</v>
          </cell>
          <cell r="M66">
            <v>0</v>
          </cell>
          <cell r="N66">
            <v>0</v>
          </cell>
          <cell r="O66">
            <v>0</v>
          </cell>
          <cell r="P66">
            <v>0</v>
          </cell>
          <cell r="Q66">
            <v>0</v>
          </cell>
          <cell r="R66">
            <v>0</v>
          </cell>
          <cell r="S66">
            <v>0</v>
          </cell>
          <cell r="T66">
            <v>0</v>
          </cell>
          <cell r="U66">
            <v>0</v>
          </cell>
        </row>
        <row r="67">
          <cell r="B67" t="str">
            <v>Demand</v>
          </cell>
          <cell r="C67" t="str">
            <v>U42</v>
          </cell>
          <cell r="D67" t="str">
            <v>U44</v>
          </cell>
          <cell r="E67" t="str">
            <v>U46</v>
          </cell>
          <cell r="H67">
            <v>0</v>
          </cell>
          <cell r="I67">
            <v>0</v>
          </cell>
          <cell r="J67">
            <v>0</v>
          </cell>
          <cell r="K67">
            <v>0</v>
          </cell>
          <cell r="L67">
            <v>0</v>
          </cell>
          <cell r="M67">
            <v>0</v>
          </cell>
          <cell r="N67">
            <v>0</v>
          </cell>
          <cell r="O67">
            <v>0</v>
          </cell>
          <cell r="P67">
            <v>0</v>
          </cell>
          <cell r="Q67">
            <v>0</v>
          </cell>
          <cell r="R67">
            <v>0</v>
          </cell>
          <cell r="S67">
            <v>0</v>
          </cell>
          <cell r="T67">
            <v>0</v>
          </cell>
          <cell r="U67">
            <v>0</v>
          </cell>
        </row>
        <row r="68">
          <cell r="B68" t="str">
            <v>Unmetered</v>
          </cell>
          <cell r="C68" t="str">
            <v>U48</v>
          </cell>
          <cell r="D68" t="str">
            <v>S40</v>
          </cell>
          <cell r="E68" t="str">
            <v>S60</v>
          </cell>
          <cell r="H68">
            <v>0</v>
          </cell>
          <cell r="I68">
            <v>0</v>
          </cell>
          <cell r="J68">
            <v>0</v>
          </cell>
          <cell r="K68">
            <v>0</v>
          </cell>
          <cell r="L68">
            <v>0</v>
          </cell>
          <cell r="M68">
            <v>0</v>
          </cell>
          <cell r="N68">
            <v>0</v>
          </cell>
          <cell r="O68">
            <v>0</v>
          </cell>
          <cell r="P68">
            <v>0</v>
          </cell>
          <cell r="Q68">
            <v>0</v>
          </cell>
          <cell r="R68">
            <v>0</v>
          </cell>
          <cell r="S68">
            <v>0</v>
          </cell>
          <cell r="T68">
            <v>0</v>
          </cell>
          <cell r="U68">
            <v>0</v>
          </cell>
        </row>
        <row r="69">
          <cell r="A69" t="str">
            <v>R31</v>
          </cell>
          <cell r="B69" t="str">
            <v>3-Phase</v>
          </cell>
          <cell r="H69">
            <v>0</v>
          </cell>
          <cell r="I69">
            <v>0</v>
          </cell>
          <cell r="J69">
            <v>0</v>
          </cell>
          <cell r="K69">
            <v>0</v>
          </cell>
          <cell r="L69">
            <v>0</v>
          </cell>
          <cell r="M69">
            <v>0</v>
          </cell>
          <cell r="N69">
            <v>0</v>
          </cell>
          <cell r="O69">
            <v>0</v>
          </cell>
          <cell r="P69">
            <v>0</v>
          </cell>
          <cell r="Q69">
            <v>0</v>
          </cell>
          <cell r="R69">
            <v>0</v>
          </cell>
          <cell r="S69">
            <v>0</v>
          </cell>
          <cell r="T69">
            <v>0</v>
          </cell>
        </row>
        <row r="70">
          <cell r="B70" t="str">
            <v>Energy</v>
          </cell>
          <cell r="C70" t="str">
            <v>U60</v>
          </cell>
          <cell r="H70">
            <v>0</v>
          </cell>
          <cell r="I70">
            <v>0</v>
          </cell>
          <cell r="J70">
            <v>0</v>
          </cell>
          <cell r="K70">
            <v>0</v>
          </cell>
          <cell r="L70">
            <v>0</v>
          </cell>
          <cell r="M70">
            <v>0</v>
          </cell>
          <cell r="N70">
            <v>0</v>
          </cell>
          <cell r="O70">
            <v>0</v>
          </cell>
          <cell r="P70">
            <v>0</v>
          </cell>
          <cell r="Q70">
            <v>0</v>
          </cell>
          <cell r="R70">
            <v>0</v>
          </cell>
          <cell r="S70">
            <v>0</v>
          </cell>
          <cell r="T70">
            <v>0</v>
          </cell>
          <cell r="U70">
            <v>0</v>
          </cell>
        </row>
        <row r="71">
          <cell r="B71" t="str">
            <v>Demand</v>
          </cell>
          <cell r="C71" t="str">
            <v>U52</v>
          </cell>
          <cell r="D71" t="str">
            <v>U64</v>
          </cell>
          <cell r="E71" t="str">
            <v>U66</v>
          </cell>
          <cell r="H71">
            <v>0</v>
          </cell>
          <cell r="I71">
            <v>0</v>
          </cell>
          <cell r="J71">
            <v>0</v>
          </cell>
          <cell r="K71">
            <v>0</v>
          </cell>
          <cell r="L71">
            <v>0</v>
          </cell>
          <cell r="M71">
            <v>0</v>
          </cell>
          <cell r="N71">
            <v>0</v>
          </cell>
          <cell r="O71">
            <v>0</v>
          </cell>
          <cell r="P71">
            <v>0</v>
          </cell>
          <cell r="Q71">
            <v>0</v>
          </cell>
          <cell r="R71">
            <v>0</v>
          </cell>
          <cell r="S71">
            <v>0</v>
          </cell>
          <cell r="T71">
            <v>0</v>
          </cell>
          <cell r="U71">
            <v>0</v>
          </cell>
        </row>
        <row r="72">
          <cell r="A72" t="str">
            <v>R41</v>
          </cell>
          <cell r="B72" t="str">
            <v>Interval</v>
          </cell>
          <cell r="C72" t="str">
            <v>T96</v>
          </cell>
          <cell r="H72">
            <v>0</v>
          </cell>
          <cell r="I72">
            <v>0</v>
          </cell>
          <cell r="J72">
            <v>0</v>
          </cell>
          <cell r="K72">
            <v>0</v>
          </cell>
          <cell r="L72">
            <v>0</v>
          </cell>
          <cell r="M72">
            <v>0</v>
          </cell>
          <cell r="N72">
            <v>0</v>
          </cell>
          <cell r="O72">
            <v>0</v>
          </cell>
          <cell r="P72">
            <v>0</v>
          </cell>
          <cell r="Q72">
            <v>0</v>
          </cell>
          <cell r="R72">
            <v>0</v>
          </cell>
          <cell r="S72">
            <v>0</v>
          </cell>
          <cell r="T72">
            <v>0</v>
          </cell>
          <cell r="U72">
            <v>0</v>
          </cell>
        </row>
        <row r="73">
          <cell r="B73" t="str">
            <v>Unmetered</v>
          </cell>
          <cell r="C73" t="str">
            <v>U68</v>
          </cell>
          <cell r="H73">
            <v>0</v>
          </cell>
          <cell r="I73">
            <v>0</v>
          </cell>
          <cell r="J73">
            <v>0</v>
          </cell>
          <cell r="K73">
            <v>0</v>
          </cell>
          <cell r="L73">
            <v>0</v>
          </cell>
          <cell r="M73">
            <v>0</v>
          </cell>
          <cell r="N73">
            <v>0</v>
          </cell>
          <cell r="O73">
            <v>0</v>
          </cell>
          <cell r="P73">
            <v>0</v>
          </cell>
          <cell r="Q73">
            <v>0</v>
          </cell>
          <cell r="R73">
            <v>0</v>
          </cell>
          <cell r="S73">
            <v>0</v>
          </cell>
          <cell r="T73">
            <v>0</v>
          </cell>
          <cell r="U73">
            <v>0</v>
          </cell>
        </row>
        <row r="74">
          <cell r="A74" t="str">
            <v>UG2</v>
          </cell>
          <cell r="B74" t="str">
            <v>Transmission</v>
          </cell>
          <cell r="H74">
            <v>0</v>
          </cell>
          <cell r="I74">
            <v>0</v>
          </cell>
          <cell r="J74">
            <v>0</v>
          </cell>
          <cell r="K74">
            <v>0</v>
          </cell>
          <cell r="L74">
            <v>0</v>
          </cell>
          <cell r="M74">
            <v>0</v>
          </cell>
          <cell r="N74">
            <v>0</v>
          </cell>
          <cell r="O74">
            <v>0</v>
          </cell>
          <cell r="P74">
            <v>0</v>
          </cell>
          <cell r="Q74">
            <v>0</v>
          </cell>
          <cell r="R74">
            <v>0</v>
          </cell>
          <cell r="S74">
            <v>0</v>
          </cell>
          <cell r="T74">
            <v>0</v>
          </cell>
          <cell r="U74">
            <v>0</v>
          </cell>
        </row>
        <row r="75">
          <cell r="B75" t="str">
            <v>Energy</v>
          </cell>
          <cell r="C75" t="str">
            <v>T60</v>
          </cell>
          <cell r="H75">
            <v>0</v>
          </cell>
          <cell r="I75">
            <v>0</v>
          </cell>
          <cell r="J75">
            <v>0</v>
          </cell>
          <cell r="K75">
            <v>0</v>
          </cell>
          <cell r="L75">
            <v>0</v>
          </cell>
          <cell r="M75">
            <v>0</v>
          </cell>
          <cell r="N75">
            <v>0</v>
          </cell>
          <cell r="O75">
            <v>0</v>
          </cell>
          <cell r="P75">
            <v>0</v>
          </cell>
          <cell r="Q75">
            <v>0</v>
          </cell>
          <cell r="R75">
            <v>0</v>
          </cell>
          <cell r="S75">
            <v>0</v>
          </cell>
          <cell r="T75">
            <v>0</v>
          </cell>
        </row>
        <row r="76">
          <cell r="B76" t="str">
            <v>Urban residential (Energy Only)</v>
          </cell>
          <cell r="C76" t="str">
            <v>T96</v>
          </cell>
          <cell r="H76">
            <v>0</v>
          </cell>
          <cell r="I76">
            <v>0</v>
          </cell>
          <cell r="J76">
            <v>0</v>
          </cell>
          <cell r="K76">
            <v>0</v>
          </cell>
          <cell r="L76">
            <v>0</v>
          </cell>
          <cell r="M76">
            <v>0</v>
          </cell>
          <cell r="N76">
            <v>0</v>
          </cell>
          <cell r="O76">
            <v>0</v>
          </cell>
          <cell r="P76">
            <v>0</v>
          </cell>
          <cell r="Q76">
            <v>0</v>
          </cell>
          <cell r="R76">
            <v>0</v>
          </cell>
          <cell r="S76">
            <v>0</v>
          </cell>
          <cell r="T76">
            <v>0</v>
          </cell>
        </row>
        <row r="77">
          <cell r="B77" t="str">
            <v>Energy</v>
          </cell>
          <cell r="C77" t="str">
            <v>U50</v>
          </cell>
          <cell r="D77" t="str">
            <v>T64</v>
          </cell>
          <cell r="E77" t="str">
            <v>T66</v>
          </cell>
          <cell r="H77">
            <v>0</v>
          </cell>
          <cell r="I77">
            <v>0</v>
          </cell>
          <cell r="J77">
            <v>0</v>
          </cell>
          <cell r="K77">
            <v>0</v>
          </cell>
          <cell r="L77">
            <v>0</v>
          </cell>
          <cell r="M77">
            <v>0</v>
          </cell>
          <cell r="N77">
            <v>0</v>
          </cell>
          <cell r="O77">
            <v>0</v>
          </cell>
          <cell r="P77">
            <v>0</v>
          </cell>
          <cell r="Q77">
            <v>0</v>
          </cell>
          <cell r="R77">
            <v>0</v>
          </cell>
          <cell r="S77">
            <v>0</v>
          </cell>
          <cell r="T77">
            <v>0</v>
          </cell>
          <cell r="U77">
            <v>0</v>
          </cell>
        </row>
        <row r="78">
          <cell r="A78" t="str">
            <v>T2</v>
          </cell>
          <cell r="B78" t="str">
            <v>Demand</v>
          </cell>
          <cell r="C78" t="str">
            <v>U52</v>
          </cell>
          <cell r="D78" t="str">
            <v>U54</v>
          </cell>
          <cell r="E78" t="str">
            <v>U56</v>
          </cell>
          <cell r="H78">
            <v>0</v>
          </cell>
          <cell r="I78">
            <v>0</v>
          </cell>
          <cell r="J78">
            <v>0</v>
          </cell>
          <cell r="K78">
            <v>0</v>
          </cell>
          <cell r="L78">
            <v>0</v>
          </cell>
          <cell r="M78">
            <v>0</v>
          </cell>
          <cell r="N78">
            <v>0</v>
          </cell>
          <cell r="O78">
            <v>0</v>
          </cell>
          <cell r="P78">
            <v>0</v>
          </cell>
          <cell r="Q78">
            <v>0</v>
          </cell>
          <cell r="R78">
            <v>0</v>
          </cell>
          <cell r="S78">
            <v>0</v>
          </cell>
          <cell r="T78">
            <v>0</v>
          </cell>
          <cell r="U78">
            <v>0</v>
          </cell>
        </row>
        <row r="79">
          <cell r="A79" t="str">
            <v>UR2</v>
          </cell>
          <cell r="H79">
            <v>0</v>
          </cell>
          <cell r="I79">
            <v>0</v>
          </cell>
          <cell r="J79">
            <v>0</v>
          </cell>
          <cell r="K79">
            <v>0</v>
          </cell>
          <cell r="L79">
            <v>0</v>
          </cell>
          <cell r="M79">
            <v>0</v>
          </cell>
          <cell r="N79">
            <v>0</v>
          </cell>
          <cell r="O79">
            <v>0</v>
          </cell>
          <cell r="P79">
            <v>0</v>
          </cell>
          <cell r="Q79">
            <v>0</v>
          </cell>
          <cell r="R79">
            <v>0</v>
          </cell>
          <cell r="S79">
            <v>0</v>
          </cell>
          <cell r="T79">
            <v>0</v>
          </cell>
          <cell r="U79">
            <v>0</v>
          </cell>
        </row>
        <row r="80">
          <cell r="B80" t="str">
            <v>Urban Gen Srvc</v>
          </cell>
        </row>
        <row r="81">
          <cell r="B81" t="str">
            <v xml:space="preserve">Single Phase </v>
          </cell>
          <cell r="K81">
            <v>0</v>
          </cell>
          <cell r="L81">
            <v>0</v>
          </cell>
          <cell r="M81">
            <v>0</v>
          </cell>
          <cell r="N81">
            <v>0</v>
          </cell>
          <cell r="O81">
            <v>0</v>
          </cell>
          <cell r="P81">
            <v>0</v>
          </cell>
          <cell r="Q81">
            <v>0</v>
          </cell>
          <cell r="R81">
            <v>0</v>
          </cell>
          <cell r="S81">
            <v>0</v>
          </cell>
          <cell r="T81">
            <v>0</v>
          </cell>
        </row>
        <row r="82">
          <cell r="A82" t="str">
            <v>Acquired MEUs</v>
          </cell>
          <cell r="B82" t="str">
            <v>Energy</v>
          </cell>
          <cell r="C82" t="str">
            <v>U40</v>
          </cell>
          <cell r="H82">
            <v>0</v>
          </cell>
          <cell r="I82">
            <v>0</v>
          </cell>
          <cell r="J82">
            <v>0</v>
          </cell>
          <cell r="K82">
            <v>0</v>
          </cell>
          <cell r="L82">
            <v>0</v>
          </cell>
          <cell r="M82">
            <v>0</v>
          </cell>
          <cell r="N82">
            <v>0</v>
          </cell>
          <cell r="O82">
            <v>0</v>
          </cell>
          <cell r="P82">
            <v>0</v>
          </cell>
          <cell r="Q82">
            <v>0</v>
          </cell>
          <cell r="R82">
            <v>0</v>
          </cell>
          <cell r="S82">
            <v>0</v>
          </cell>
          <cell r="T82">
            <v>0</v>
          </cell>
        </row>
        <row r="83">
          <cell r="B83" t="str">
            <v>Demand</v>
          </cell>
          <cell r="C83" t="str">
            <v>U42</v>
          </cell>
          <cell r="D83" t="str">
            <v>U44</v>
          </cell>
          <cell r="E83" t="str">
            <v>U46</v>
          </cell>
          <cell r="H83">
            <v>0</v>
          </cell>
          <cell r="I83">
            <v>0</v>
          </cell>
          <cell r="J83">
            <v>0</v>
          </cell>
          <cell r="K83">
            <v>0</v>
          </cell>
          <cell r="L83">
            <v>0</v>
          </cell>
          <cell r="M83">
            <v>0</v>
          </cell>
          <cell r="N83">
            <v>0</v>
          </cell>
          <cell r="O83">
            <v>0</v>
          </cell>
          <cell r="P83">
            <v>0</v>
          </cell>
          <cell r="Q83">
            <v>0</v>
          </cell>
          <cell r="R83">
            <v>0</v>
          </cell>
          <cell r="S83">
            <v>0</v>
          </cell>
          <cell r="T83">
            <v>0</v>
          </cell>
        </row>
        <row r="84">
          <cell r="B84" t="str">
            <v>Unmetered</v>
          </cell>
          <cell r="C84" t="str">
            <v>U48</v>
          </cell>
          <cell r="H84">
            <v>0</v>
          </cell>
          <cell r="I84">
            <v>0</v>
          </cell>
          <cell r="J84">
            <v>0</v>
          </cell>
          <cell r="K84">
            <v>0</v>
          </cell>
          <cell r="L84">
            <v>0</v>
          </cell>
          <cell r="M84">
            <v>0</v>
          </cell>
          <cell r="N84">
            <v>0</v>
          </cell>
          <cell r="O84">
            <v>0</v>
          </cell>
          <cell r="P84">
            <v>0</v>
          </cell>
          <cell r="Q84">
            <v>0</v>
          </cell>
          <cell r="R84">
            <v>0</v>
          </cell>
          <cell r="S84">
            <v>0</v>
          </cell>
          <cell r="T84">
            <v>0</v>
          </cell>
        </row>
        <row r="85">
          <cell r="A85" t="str">
            <v>MEURTX</v>
          </cell>
          <cell r="B85" t="str">
            <v>3-Phase</v>
          </cell>
          <cell r="H85">
            <v>0</v>
          </cell>
          <cell r="I85">
            <v>0</v>
          </cell>
          <cell r="J85">
            <v>0</v>
          </cell>
          <cell r="K85">
            <v>0</v>
          </cell>
          <cell r="L85">
            <v>0</v>
          </cell>
          <cell r="M85">
            <v>0</v>
          </cell>
          <cell r="N85">
            <v>0</v>
          </cell>
          <cell r="O85">
            <v>0</v>
          </cell>
          <cell r="P85">
            <v>0</v>
          </cell>
          <cell r="Q85">
            <v>0</v>
          </cell>
          <cell r="R85">
            <v>0</v>
          </cell>
          <cell r="S85">
            <v>0</v>
          </cell>
          <cell r="T85">
            <v>0</v>
          </cell>
          <cell r="U85">
            <v>0</v>
          </cell>
        </row>
        <row r="86">
          <cell r="B86" t="str">
            <v>General Service</v>
          </cell>
          <cell r="C86" t="str">
            <v>U60</v>
          </cell>
          <cell r="H86">
            <v>0</v>
          </cell>
          <cell r="I86">
            <v>0</v>
          </cell>
          <cell r="J86">
            <v>0</v>
          </cell>
          <cell r="K86">
            <v>0</v>
          </cell>
          <cell r="L86">
            <v>0</v>
          </cell>
          <cell r="M86">
            <v>0</v>
          </cell>
          <cell r="N86">
            <v>0</v>
          </cell>
          <cell r="O86">
            <v>0</v>
          </cell>
          <cell r="P86">
            <v>0</v>
          </cell>
          <cell r="Q86">
            <v>0</v>
          </cell>
          <cell r="R86">
            <v>0</v>
          </cell>
          <cell r="S86">
            <v>0</v>
          </cell>
          <cell r="T86">
            <v>0</v>
          </cell>
        </row>
        <row r="87">
          <cell r="B87" t="str">
            <v xml:space="preserve">   General Service - Energy</v>
          </cell>
          <cell r="C87" t="str">
            <v>U52</v>
          </cell>
          <cell r="D87" t="str">
            <v>U64</v>
          </cell>
          <cell r="E87" t="str">
            <v>JT6</v>
          </cell>
          <cell r="F87" t="str">
            <v>JB1</v>
          </cell>
          <cell r="G87" t="str">
            <v>JF1</v>
          </cell>
          <cell r="H87">
            <v>0</v>
          </cell>
          <cell r="I87">
            <v>0</v>
          </cell>
          <cell r="J87">
            <v>0</v>
          </cell>
          <cell r="K87">
            <v>0</v>
          </cell>
          <cell r="L87">
            <v>0</v>
          </cell>
          <cell r="M87">
            <v>0</v>
          </cell>
          <cell r="N87">
            <v>0</v>
          </cell>
          <cell r="O87">
            <v>0</v>
          </cell>
          <cell r="P87">
            <v>0</v>
          </cell>
          <cell r="Q87">
            <v>0</v>
          </cell>
          <cell r="R87">
            <v>0</v>
          </cell>
          <cell r="S87">
            <v>0</v>
          </cell>
          <cell r="T87">
            <v>0</v>
          </cell>
          <cell r="U87">
            <v>0</v>
          </cell>
        </row>
        <row r="88">
          <cell r="B88" t="str">
            <v xml:space="preserve">   General Service - Demand</v>
          </cell>
          <cell r="C88" t="str">
            <v>T96</v>
          </cell>
          <cell r="E88" t="str">
            <v>JT7, JT8, JT9</v>
          </cell>
          <cell r="F88" t="str">
            <v>JB2, JB3, JB4</v>
          </cell>
          <cell r="G88" t="str">
            <v>JF2, JF3, JF4, M85</v>
          </cell>
          <cell r="H88">
            <v>0</v>
          </cell>
          <cell r="I88">
            <v>0</v>
          </cell>
          <cell r="J88">
            <v>0</v>
          </cell>
          <cell r="K88">
            <v>0</v>
          </cell>
          <cell r="L88">
            <v>0</v>
          </cell>
          <cell r="M88">
            <v>0</v>
          </cell>
          <cell r="N88">
            <v>0</v>
          </cell>
          <cell r="O88">
            <v>0</v>
          </cell>
          <cell r="P88">
            <v>0</v>
          </cell>
          <cell r="Q88">
            <v>0</v>
          </cell>
          <cell r="R88">
            <v>0</v>
          </cell>
          <cell r="S88">
            <v>0</v>
          </cell>
          <cell r="T88">
            <v>0</v>
          </cell>
          <cell r="U88">
            <v>0</v>
          </cell>
        </row>
        <row r="89">
          <cell r="B89" t="str">
            <v xml:space="preserve">   General Service - Interval</v>
          </cell>
          <cell r="C89" t="str">
            <v>T96</v>
          </cell>
          <cell r="H89">
            <v>0</v>
          </cell>
          <cell r="I89">
            <v>0</v>
          </cell>
          <cell r="J89">
            <v>0</v>
          </cell>
          <cell r="K89">
            <v>0</v>
          </cell>
          <cell r="L89">
            <v>0</v>
          </cell>
          <cell r="M89">
            <v>0</v>
          </cell>
          <cell r="N89">
            <v>0</v>
          </cell>
          <cell r="O89">
            <v>0</v>
          </cell>
          <cell r="P89">
            <v>0</v>
          </cell>
          <cell r="Q89">
            <v>0</v>
          </cell>
          <cell r="R89">
            <v>0</v>
          </cell>
          <cell r="S89">
            <v>0</v>
          </cell>
          <cell r="T89">
            <v>0</v>
          </cell>
          <cell r="U89">
            <v>0</v>
          </cell>
        </row>
        <row r="90">
          <cell r="A90" t="str">
            <v>MGSTX</v>
          </cell>
          <cell r="B90" t="str">
            <v>Total - General Service</v>
          </cell>
          <cell r="H90">
            <v>0</v>
          </cell>
          <cell r="I90">
            <v>0</v>
          </cell>
          <cell r="J90">
            <v>0</v>
          </cell>
          <cell r="K90">
            <v>0</v>
          </cell>
          <cell r="L90">
            <v>0</v>
          </cell>
          <cell r="M90">
            <v>0</v>
          </cell>
          <cell r="N90">
            <v>0</v>
          </cell>
          <cell r="O90">
            <v>0</v>
          </cell>
          <cell r="P90">
            <v>0</v>
          </cell>
          <cell r="Q90">
            <v>0</v>
          </cell>
          <cell r="R90">
            <v>0</v>
          </cell>
          <cell r="S90">
            <v>0</v>
          </cell>
          <cell r="T90">
            <v>0</v>
          </cell>
          <cell r="U90">
            <v>0</v>
          </cell>
        </row>
        <row r="91">
          <cell r="B91" t="str">
            <v>Large GS</v>
          </cell>
          <cell r="F91" t="str">
            <v>N58</v>
          </cell>
          <cell r="H91">
            <v>0</v>
          </cell>
          <cell r="I91">
            <v>0</v>
          </cell>
          <cell r="J91">
            <v>0</v>
          </cell>
          <cell r="K91">
            <v>0</v>
          </cell>
          <cell r="L91">
            <v>0</v>
          </cell>
          <cell r="M91">
            <v>0</v>
          </cell>
          <cell r="N91">
            <v>0</v>
          </cell>
          <cell r="O91">
            <v>0</v>
          </cell>
          <cell r="P91">
            <v>0</v>
          </cell>
          <cell r="Q91">
            <v>0</v>
          </cell>
          <cell r="R91">
            <v>0</v>
          </cell>
          <cell r="S91">
            <v>0</v>
          </cell>
          <cell r="T91">
            <v>0</v>
          </cell>
          <cell r="U91">
            <v>0</v>
          </cell>
        </row>
        <row r="92">
          <cell r="A92" t="str">
            <v>MLGSTX</v>
          </cell>
          <cell r="B92" t="str">
            <v>Urban residential (Energy Only)</v>
          </cell>
          <cell r="H92">
            <v>0</v>
          </cell>
          <cell r="I92">
            <v>0</v>
          </cell>
          <cell r="J92">
            <v>0</v>
          </cell>
          <cell r="K92">
            <v>0</v>
          </cell>
          <cell r="L92">
            <v>0</v>
          </cell>
          <cell r="M92">
            <v>0</v>
          </cell>
          <cell r="N92">
            <v>0</v>
          </cell>
          <cell r="O92">
            <v>0</v>
          </cell>
          <cell r="P92">
            <v>0</v>
          </cell>
          <cell r="Q92">
            <v>0</v>
          </cell>
          <cell r="R92">
            <v>0</v>
          </cell>
          <cell r="S92">
            <v>0</v>
          </cell>
          <cell r="T92">
            <v>0</v>
          </cell>
          <cell r="U92">
            <v>0</v>
          </cell>
        </row>
        <row r="93">
          <cell r="B93" t="str">
            <v>Lights</v>
          </cell>
          <cell r="C93" t="str">
            <v>U50</v>
          </cell>
          <cell r="D93" t="str">
            <v>U52</v>
          </cell>
          <cell r="E93" t="str">
            <v>U54</v>
          </cell>
          <cell r="F93" t="str">
            <v>U56</v>
          </cell>
          <cell r="H93">
            <v>0</v>
          </cell>
          <cell r="I93">
            <v>0</v>
          </cell>
          <cell r="J93">
            <v>0</v>
          </cell>
          <cell r="K93">
            <v>0</v>
          </cell>
          <cell r="L93">
            <v>0</v>
          </cell>
          <cell r="M93">
            <v>0</v>
          </cell>
          <cell r="N93">
            <v>0</v>
          </cell>
          <cell r="O93">
            <v>0</v>
          </cell>
          <cell r="P93">
            <v>0</v>
          </cell>
          <cell r="Q93">
            <v>0</v>
          </cell>
          <cell r="R93">
            <v>0</v>
          </cell>
          <cell r="S93">
            <v>0</v>
          </cell>
          <cell r="T93">
            <v>0</v>
          </cell>
          <cell r="U93">
            <v>0</v>
          </cell>
        </row>
        <row r="94">
          <cell r="A94" t="str">
            <v>MLTTX</v>
          </cell>
          <cell r="B94" t="str">
            <v>Total - Lights</v>
          </cell>
          <cell r="H94">
            <v>0</v>
          </cell>
          <cell r="I94">
            <v>0</v>
          </cell>
          <cell r="J94">
            <v>0</v>
          </cell>
          <cell r="K94">
            <v>0</v>
          </cell>
          <cell r="L94">
            <v>0</v>
          </cell>
          <cell r="M94">
            <v>0</v>
          </cell>
          <cell r="N94">
            <v>0</v>
          </cell>
          <cell r="O94">
            <v>0</v>
          </cell>
          <cell r="P94">
            <v>0</v>
          </cell>
          <cell r="Q94">
            <v>0</v>
          </cell>
          <cell r="R94">
            <v>0</v>
          </cell>
          <cell r="S94">
            <v>0</v>
          </cell>
          <cell r="T94">
            <v>0</v>
          </cell>
          <cell r="U94">
            <v>0</v>
          </cell>
        </row>
        <row r="95">
          <cell r="H95">
            <v>0</v>
          </cell>
          <cell r="I95">
            <v>0</v>
          </cell>
          <cell r="J95">
            <v>0</v>
          </cell>
          <cell r="K95">
            <v>0</v>
          </cell>
          <cell r="L95">
            <v>0</v>
          </cell>
          <cell r="M95">
            <v>0</v>
          </cell>
          <cell r="N95">
            <v>0</v>
          </cell>
          <cell r="O95">
            <v>0</v>
          </cell>
          <cell r="P95">
            <v>0</v>
          </cell>
          <cell r="Q95">
            <v>0</v>
          </cell>
          <cell r="R95">
            <v>0</v>
          </cell>
          <cell r="S95">
            <v>0</v>
          </cell>
          <cell r="T95">
            <v>0</v>
          </cell>
          <cell r="U95">
            <v>0</v>
          </cell>
        </row>
        <row r="98">
          <cell r="A98" t="str">
            <v>MEUR</v>
          </cell>
          <cell r="B98" t="str">
            <v>Total - Residential</v>
          </cell>
          <cell r="E98" t="str">
            <v>Thorold</v>
          </cell>
          <cell r="F98" t="str">
            <v>GBE/Owen Sound</v>
          </cell>
          <cell r="G98" t="str">
            <v>Brockville</v>
          </cell>
          <cell r="H98">
            <v>0</v>
          </cell>
          <cell r="I98">
            <v>0</v>
          </cell>
          <cell r="J98">
            <v>0</v>
          </cell>
          <cell r="K98">
            <v>0</v>
          </cell>
          <cell r="L98">
            <v>0</v>
          </cell>
          <cell r="M98">
            <v>0</v>
          </cell>
          <cell r="N98">
            <v>0</v>
          </cell>
          <cell r="O98">
            <v>0</v>
          </cell>
          <cell r="P98">
            <v>0</v>
          </cell>
          <cell r="Q98">
            <v>0</v>
          </cell>
          <cell r="R98">
            <v>0</v>
          </cell>
          <cell r="S98">
            <v>0</v>
          </cell>
          <cell r="T98">
            <v>0</v>
          </cell>
        </row>
        <row r="99">
          <cell r="B99" t="str">
            <v>General Service</v>
          </cell>
          <cell r="E99" t="str">
            <v>JT5</v>
          </cell>
          <cell r="F99" t="str">
            <v>JB0</v>
          </cell>
          <cell r="G99" t="str">
            <v>JF0</v>
          </cell>
          <cell r="H99">
            <v>0</v>
          </cell>
          <cell r="I99">
            <v>0</v>
          </cell>
          <cell r="J99">
            <v>0</v>
          </cell>
          <cell r="K99">
            <v>0</v>
          </cell>
          <cell r="L99">
            <v>0</v>
          </cell>
          <cell r="M99">
            <v>0</v>
          </cell>
          <cell r="N99">
            <v>0</v>
          </cell>
          <cell r="O99">
            <v>0</v>
          </cell>
          <cell r="P99">
            <v>0</v>
          </cell>
          <cell r="Q99">
            <v>0</v>
          </cell>
          <cell r="R99">
            <v>0</v>
          </cell>
          <cell r="S99">
            <v>0</v>
          </cell>
          <cell r="T99">
            <v>0</v>
          </cell>
        </row>
        <row r="100">
          <cell r="A100" t="str">
            <v>MEURTX</v>
          </cell>
          <cell r="B100" t="str">
            <v xml:space="preserve">   General Service - Energy</v>
          </cell>
          <cell r="H100">
            <v>0</v>
          </cell>
          <cell r="I100">
            <v>0</v>
          </cell>
          <cell r="J100">
            <v>0</v>
          </cell>
          <cell r="K100">
            <v>0</v>
          </cell>
          <cell r="L100">
            <v>0</v>
          </cell>
          <cell r="M100">
            <v>0</v>
          </cell>
          <cell r="N100">
            <v>0</v>
          </cell>
          <cell r="O100">
            <v>0</v>
          </cell>
          <cell r="P100">
            <v>0</v>
          </cell>
          <cell r="Q100">
            <v>0</v>
          </cell>
          <cell r="R100">
            <v>0</v>
          </cell>
          <cell r="S100">
            <v>0</v>
          </cell>
          <cell r="T100">
            <v>0</v>
          </cell>
        </row>
        <row r="101">
          <cell r="B101" t="str">
            <v xml:space="preserve">   General Service - Demand</v>
          </cell>
          <cell r="H101">
            <v>0</v>
          </cell>
          <cell r="I101">
            <v>0</v>
          </cell>
          <cell r="J101">
            <v>0</v>
          </cell>
          <cell r="K101">
            <v>0</v>
          </cell>
          <cell r="L101">
            <v>0</v>
          </cell>
          <cell r="M101">
            <v>0</v>
          </cell>
          <cell r="N101">
            <v>0</v>
          </cell>
          <cell r="O101">
            <v>0</v>
          </cell>
          <cell r="P101">
            <v>0</v>
          </cell>
          <cell r="Q101">
            <v>0</v>
          </cell>
          <cell r="R101">
            <v>0</v>
          </cell>
          <cell r="S101">
            <v>0</v>
          </cell>
          <cell r="T101">
            <v>0</v>
          </cell>
        </row>
        <row r="102">
          <cell r="B102" t="str">
            <v xml:space="preserve">   General Service - Interval</v>
          </cell>
          <cell r="C102" t="str">
            <v>T96</v>
          </cell>
          <cell r="E102" t="str">
            <v>JT6</v>
          </cell>
          <cell r="F102" t="str">
            <v>JB1</v>
          </cell>
          <cell r="G102" t="str">
            <v>JF1</v>
          </cell>
          <cell r="H102">
            <v>0</v>
          </cell>
          <cell r="I102">
            <v>0</v>
          </cell>
          <cell r="J102">
            <v>0</v>
          </cell>
          <cell r="K102">
            <v>0</v>
          </cell>
          <cell r="L102">
            <v>0</v>
          </cell>
          <cell r="M102">
            <v>0</v>
          </cell>
          <cell r="N102">
            <v>0</v>
          </cell>
          <cell r="O102">
            <v>0</v>
          </cell>
          <cell r="P102">
            <v>0</v>
          </cell>
          <cell r="Q102">
            <v>0</v>
          </cell>
          <cell r="R102">
            <v>0</v>
          </cell>
          <cell r="S102">
            <v>0</v>
          </cell>
          <cell r="T102">
            <v>0</v>
          </cell>
        </row>
        <row r="103">
          <cell r="A103" t="str">
            <v>MGS</v>
          </cell>
          <cell r="B103" t="str">
            <v xml:space="preserve">   General Service - Demand</v>
          </cell>
          <cell r="E103" t="str">
            <v>JT7, JT8, JT9</v>
          </cell>
          <cell r="F103" t="str">
            <v>JB2, JB3, JB4</v>
          </cell>
          <cell r="G103" t="str">
            <v>JF2, JF3, JF4, M85</v>
          </cell>
          <cell r="H103">
            <v>0</v>
          </cell>
          <cell r="I103">
            <v>0</v>
          </cell>
          <cell r="J103">
            <v>0</v>
          </cell>
          <cell r="K103">
            <v>0</v>
          </cell>
          <cell r="L103">
            <v>0</v>
          </cell>
          <cell r="M103">
            <v>0</v>
          </cell>
          <cell r="N103">
            <v>0</v>
          </cell>
          <cell r="O103">
            <v>0</v>
          </cell>
          <cell r="P103">
            <v>0</v>
          </cell>
          <cell r="Q103">
            <v>0</v>
          </cell>
          <cell r="R103">
            <v>0</v>
          </cell>
          <cell r="S103">
            <v>0</v>
          </cell>
          <cell r="T103">
            <v>0</v>
          </cell>
        </row>
        <row r="104">
          <cell r="B104" t="str">
            <v>Large GS</v>
          </cell>
          <cell r="C104" t="str">
            <v>T96</v>
          </cell>
          <cell r="H104">
            <v>0</v>
          </cell>
          <cell r="I104">
            <v>0</v>
          </cell>
          <cell r="J104">
            <v>0</v>
          </cell>
          <cell r="K104">
            <v>0</v>
          </cell>
          <cell r="L104">
            <v>0</v>
          </cell>
          <cell r="M104">
            <v>0</v>
          </cell>
          <cell r="N104">
            <v>0</v>
          </cell>
          <cell r="O104">
            <v>0</v>
          </cell>
          <cell r="P104">
            <v>0</v>
          </cell>
          <cell r="Q104">
            <v>0</v>
          </cell>
          <cell r="R104">
            <v>0</v>
          </cell>
          <cell r="S104">
            <v>0</v>
          </cell>
          <cell r="T104">
            <v>0</v>
          </cell>
        </row>
        <row r="105">
          <cell r="A105" t="str">
            <v>MLGS</v>
          </cell>
          <cell r="B105" t="str">
            <v>Total - Large GS</v>
          </cell>
          <cell r="H105">
            <v>0</v>
          </cell>
          <cell r="I105">
            <v>0</v>
          </cell>
          <cell r="J105">
            <v>0</v>
          </cell>
          <cell r="K105">
            <v>0</v>
          </cell>
          <cell r="L105">
            <v>0</v>
          </cell>
          <cell r="M105">
            <v>0</v>
          </cell>
          <cell r="N105">
            <v>0</v>
          </cell>
          <cell r="O105">
            <v>0</v>
          </cell>
          <cell r="P105">
            <v>0</v>
          </cell>
          <cell r="Q105">
            <v>0</v>
          </cell>
          <cell r="R105">
            <v>0</v>
          </cell>
          <cell r="S105">
            <v>0</v>
          </cell>
          <cell r="T105">
            <v>0</v>
          </cell>
        </row>
        <row r="106">
          <cell r="B106" t="str">
            <v>Lights</v>
          </cell>
          <cell r="F106" t="str">
            <v>N58</v>
          </cell>
          <cell r="H106">
            <v>0</v>
          </cell>
          <cell r="I106">
            <v>0</v>
          </cell>
          <cell r="J106">
            <v>0</v>
          </cell>
          <cell r="K106">
            <v>0</v>
          </cell>
          <cell r="L106">
            <v>0</v>
          </cell>
          <cell r="M106">
            <v>0</v>
          </cell>
          <cell r="N106">
            <v>0</v>
          </cell>
          <cell r="O106">
            <v>0</v>
          </cell>
          <cell r="P106">
            <v>0</v>
          </cell>
          <cell r="Q106">
            <v>0</v>
          </cell>
          <cell r="R106">
            <v>0</v>
          </cell>
          <cell r="S106">
            <v>0</v>
          </cell>
          <cell r="T106">
            <v>0</v>
          </cell>
        </row>
        <row r="107">
          <cell r="A107" t="str">
            <v>MLT</v>
          </cell>
          <cell r="B107" t="str">
            <v>Total - Lights</v>
          </cell>
          <cell r="H107">
            <v>0</v>
          </cell>
          <cell r="I107">
            <v>0</v>
          </cell>
          <cell r="J107">
            <v>0</v>
          </cell>
          <cell r="K107">
            <v>0</v>
          </cell>
          <cell r="L107">
            <v>0</v>
          </cell>
          <cell r="M107">
            <v>0</v>
          </cell>
          <cell r="N107">
            <v>0</v>
          </cell>
          <cell r="O107">
            <v>0</v>
          </cell>
          <cell r="P107">
            <v>0</v>
          </cell>
          <cell r="Q107">
            <v>0</v>
          </cell>
          <cell r="R107">
            <v>0</v>
          </cell>
          <cell r="S107">
            <v>0</v>
          </cell>
          <cell r="T107">
            <v>0</v>
          </cell>
        </row>
        <row r="108">
          <cell r="B108" t="str">
            <v>Lights</v>
          </cell>
          <cell r="H108">
            <v>0</v>
          </cell>
          <cell r="I108">
            <v>0</v>
          </cell>
          <cell r="J108">
            <v>0</v>
          </cell>
          <cell r="K108">
            <v>0</v>
          </cell>
          <cell r="L108">
            <v>0</v>
          </cell>
          <cell r="M108">
            <v>0</v>
          </cell>
          <cell r="N108">
            <v>0</v>
          </cell>
          <cell r="O108">
            <v>0</v>
          </cell>
          <cell r="P108">
            <v>0</v>
          </cell>
          <cell r="Q108">
            <v>0</v>
          </cell>
          <cell r="R108">
            <v>0</v>
          </cell>
          <cell r="S108">
            <v>0</v>
          </cell>
          <cell r="T108">
            <v>0</v>
          </cell>
        </row>
        <row r="109">
          <cell r="A109" t="str">
            <v>MLTTX</v>
          </cell>
          <cell r="B109" t="str">
            <v>Total - Lights</v>
          </cell>
          <cell r="H109">
            <v>0</v>
          </cell>
          <cell r="I109">
            <v>0</v>
          </cell>
          <cell r="J109">
            <v>0</v>
          </cell>
          <cell r="K109">
            <v>0</v>
          </cell>
          <cell r="L109">
            <v>0</v>
          </cell>
          <cell r="M109">
            <v>0</v>
          </cell>
          <cell r="N109">
            <v>0</v>
          </cell>
          <cell r="O109">
            <v>0</v>
          </cell>
          <cell r="P109">
            <v>0</v>
          </cell>
          <cell r="Q109">
            <v>0</v>
          </cell>
          <cell r="R109">
            <v>0</v>
          </cell>
          <cell r="S109">
            <v>0</v>
          </cell>
          <cell r="T109">
            <v>0</v>
          </cell>
        </row>
        <row r="111">
          <cell r="A111" t="str">
            <v xml:space="preserve">Other MEUs </v>
          </cell>
          <cell r="D111" t="str">
            <v>* See attached schedule</v>
          </cell>
          <cell r="H111">
            <v>0</v>
          </cell>
          <cell r="I111">
            <v>0</v>
          </cell>
          <cell r="J111">
            <v>0</v>
          </cell>
          <cell r="K111">
            <v>0</v>
          </cell>
          <cell r="L111">
            <v>0</v>
          </cell>
          <cell r="M111">
            <v>0</v>
          </cell>
          <cell r="N111">
            <v>0</v>
          </cell>
          <cell r="O111">
            <v>0</v>
          </cell>
          <cell r="P111">
            <v>0</v>
          </cell>
          <cell r="Q111">
            <v>0</v>
          </cell>
          <cell r="R111">
            <v>0</v>
          </cell>
          <cell r="S111">
            <v>0</v>
          </cell>
          <cell r="T111">
            <v>0</v>
          </cell>
        </row>
        <row r="112">
          <cell r="B112" t="str">
            <v>Residential</v>
          </cell>
          <cell r="H112">
            <v>0</v>
          </cell>
          <cell r="I112">
            <v>0</v>
          </cell>
          <cell r="J112">
            <v>0</v>
          </cell>
          <cell r="K112">
            <v>0</v>
          </cell>
          <cell r="L112">
            <v>0</v>
          </cell>
          <cell r="M112">
            <v>0</v>
          </cell>
          <cell r="N112">
            <v>0</v>
          </cell>
          <cell r="O112">
            <v>0</v>
          </cell>
          <cell r="P112">
            <v>0</v>
          </cell>
          <cell r="Q112">
            <v>0</v>
          </cell>
          <cell r="R112">
            <v>0</v>
          </cell>
          <cell r="S112">
            <v>0</v>
          </cell>
          <cell r="T112">
            <v>0</v>
          </cell>
        </row>
        <row r="113">
          <cell r="A113" t="str">
            <v>MEUR</v>
          </cell>
          <cell r="B113" t="str">
            <v>Total - Residential</v>
          </cell>
          <cell r="H113">
            <v>0</v>
          </cell>
          <cell r="I113">
            <v>0</v>
          </cell>
          <cell r="J113">
            <v>0</v>
          </cell>
          <cell r="K113">
            <v>0</v>
          </cell>
          <cell r="L113">
            <v>0</v>
          </cell>
          <cell r="M113">
            <v>0</v>
          </cell>
          <cell r="N113">
            <v>0</v>
          </cell>
          <cell r="O113">
            <v>0</v>
          </cell>
          <cell r="P113">
            <v>0</v>
          </cell>
          <cell r="Q113">
            <v>0</v>
          </cell>
          <cell r="R113">
            <v>0</v>
          </cell>
          <cell r="S113">
            <v>0</v>
          </cell>
          <cell r="T113">
            <v>0</v>
          </cell>
        </row>
        <row r="114">
          <cell r="B114" t="str">
            <v>General Service</v>
          </cell>
          <cell r="H114">
            <v>0</v>
          </cell>
          <cell r="I114">
            <v>0</v>
          </cell>
          <cell r="J114">
            <v>0</v>
          </cell>
          <cell r="K114">
            <v>0</v>
          </cell>
          <cell r="L114">
            <v>0</v>
          </cell>
          <cell r="M114">
            <v>0</v>
          </cell>
          <cell r="N114">
            <v>0</v>
          </cell>
          <cell r="O114">
            <v>0</v>
          </cell>
          <cell r="P114">
            <v>0</v>
          </cell>
          <cell r="Q114">
            <v>0</v>
          </cell>
          <cell r="R114">
            <v>0</v>
          </cell>
          <cell r="S114">
            <v>0</v>
          </cell>
          <cell r="T114">
            <v>0</v>
          </cell>
        </row>
        <row r="115">
          <cell r="B115" t="str">
            <v xml:space="preserve">   General Service - Energy</v>
          </cell>
          <cell r="H115">
            <v>0</v>
          </cell>
          <cell r="I115">
            <v>0</v>
          </cell>
          <cell r="J115">
            <v>0</v>
          </cell>
          <cell r="K115">
            <v>0</v>
          </cell>
          <cell r="L115">
            <v>0</v>
          </cell>
          <cell r="M115">
            <v>0</v>
          </cell>
          <cell r="N115">
            <v>0</v>
          </cell>
          <cell r="O115">
            <v>0</v>
          </cell>
          <cell r="P115">
            <v>0</v>
          </cell>
          <cell r="Q115">
            <v>0</v>
          </cell>
          <cell r="R115">
            <v>0</v>
          </cell>
          <cell r="S115">
            <v>0</v>
          </cell>
          <cell r="T115">
            <v>0</v>
          </cell>
        </row>
        <row r="116">
          <cell r="B116" t="str">
            <v xml:space="preserve">   General Service - Demand</v>
          </cell>
          <cell r="H116">
            <v>0</v>
          </cell>
          <cell r="I116">
            <v>0</v>
          </cell>
          <cell r="J116">
            <v>0</v>
          </cell>
          <cell r="K116">
            <v>0</v>
          </cell>
          <cell r="L116">
            <v>0</v>
          </cell>
          <cell r="M116">
            <v>0</v>
          </cell>
          <cell r="N116">
            <v>0</v>
          </cell>
          <cell r="O116">
            <v>0</v>
          </cell>
          <cell r="P116">
            <v>0</v>
          </cell>
          <cell r="Q116">
            <v>0</v>
          </cell>
          <cell r="R116">
            <v>0</v>
          </cell>
          <cell r="S116">
            <v>0</v>
          </cell>
          <cell r="T116">
            <v>0</v>
          </cell>
        </row>
        <row r="117">
          <cell r="B117" t="str">
            <v xml:space="preserve">   General Service - Interval</v>
          </cell>
          <cell r="C117" t="str">
            <v>T96</v>
          </cell>
          <cell r="H117">
            <v>0</v>
          </cell>
          <cell r="I117">
            <v>0</v>
          </cell>
          <cell r="J117">
            <v>0</v>
          </cell>
          <cell r="K117">
            <v>0</v>
          </cell>
          <cell r="L117">
            <v>0</v>
          </cell>
          <cell r="M117">
            <v>0</v>
          </cell>
          <cell r="N117">
            <v>0</v>
          </cell>
          <cell r="O117">
            <v>0</v>
          </cell>
          <cell r="P117">
            <v>0</v>
          </cell>
          <cell r="Q117">
            <v>0</v>
          </cell>
          <cell r="R117">
            <v>0</v>
          </cell>
          <cell r="S117">
            <v>0</v>
          </cell>
          <cell r="T117">
            <v>0</v>
          </cell>
        </row>
        <row r="118">
          <cell r="A118" t="str">
            <v>MGS</v>
          </cell>
          <cell r="B118" t="str">
            <v>Total - General Service</v>
          </cell>
          <cell r="H118">
            <v>0</v>
          </cell>
          <cell r="I118">
            <v>0</v>
          </cell>
          <cell r="J118">
            <v>0</v>
          </cell>
          <cell r="K118">
            <v>0</v>
          </cell>
          <cell r="L118">
            <v>0</v>
          </cell>
          <cell r="M118">
            <v>0</v>
          </cell>
          <cell r="N118">
            <v>0</v>
          </cell>
          <cell r="O118">
            <v>0</v>
          </cell>
          <cell r="P118">
            <v>0</v>
          </cell>
          <cell r="Q118">
            <v>0</v>
          </cell>
          <cell r="R118">
            <v>0</v>
          </cell>
          <cell r="S118">
            <v>0</v>
          </cell>
          <cell r="T118">
            <v>0</v>
          </cell>
        </row>
        <row r="119">
          <cell r="B119" t="str">
            <v>Large GS</v>
          </cell>
          <cell r="H119">
            <v>0</v>
          </cell>
          <cell r="I119">
            <v>0</v>
          </cell>
          <cell r="J119">
            <v>0</v>
          </cell>
          <cell r="K119">
            <v>0</v>
          </cell>
          <cell r="L119">
            <v>0</v>
          </cell>
          <cell r="M119">
            <v>0</v>
          </cell>
          <cell r="N119">
            <v>0</v>
          </cell>
          <cell r="O119">
            <v>0</v>
          </cell>
          <cell r="P119">
            <v>0</v>
          </cell>
          <cell r="Q119">
            <v>0</v>
          </cell>
          <cell r="R119">
            <v>0</v>
          </cell>
          <cell r="S119">
            <v>0</v>
          </cell>
          <cell r="T119">
            <v>0</v>
          </cell>
        </row>
        <row r="120">
          <cell r="A120" t="str">
            <v>MLGS</v>
          </cell>
          <cell r="B120" t="str">
            <v>Total - Large GS</v>
          </cell>
          <cell r="H120">
            <v>0</v>
          </cell>
          <cell r="I120">
            <v>0</v>
          </cell>
          <cell r="J120">
            <v>0</v>
          </cell>
          <cell r="K120">
            <v>0</v>
          </cell>
          <cell r="L120">
            <v>0</v>
          </cell>
          <cell r="M120">
            <v>0</v>
          </cell>
          <cell r="N120">
            <v>0</v>
          </cell>
          <cell r="O120">
            <v>0</v>
          </cell>
          <cell r="P120">
            <v>0</v>
          </cell>
          <cell r="Q120">
            <v>0</v>
          </cell>
          <cell r="R120">
            <v>0</v>
          </cell>
          <cell r="S120">
            <v>0</v>
          </cell>
          <cell r="T120">
            <v>0</v>
          </cell>
        </row>
        <row r="121">
          <cell r="B121" t="str">
            <v>Lights</v>
          </cell>
          <cell r="H121">
            <v>0</v>
          </cell>
          <cell r="I121">
            <v>0</v>
          </cell>
          <cell r="J121">
            <v>0</v>
          </cell>
          <cell r="K121">
            <v>0</v>
          </cell>
          <cell r="L121">
            <v>0</v>
          </cell>
          <cell r="M121">
            <v>0</v>
          </cell>
          <cell r="N121">
            <v>0</v>
          </cell>
          <cell r="O121">
            <v>0</v>
          </cell>
          <cell r="P121">
            <v>0</v>
          </cell>
          <cell r="Q121">
            <v>0</v>
          </cell>
          <cell r="R121">
            <v>0</v>
          </cell>
          <cell r="S121">
            <v>0</v>
          </cell>
          <cell r="T121">
            <v>0</v>
          </cell>
        </row>
        <row r="122">
          <cell r="A122" t="str">
            <v>MLT</v>
          </cell>
          <cell r="B122" t="str">
            <v>Total - Lights</v>
          </cell>
          <cell r="H122">
            <v>0</v>
          </cell>
          <cell r="I122">
            <v>0</v>
          </cell>
          <cell r="J122">
            <v>0</v>
          </cell>
          <cell r="K122">
            <v>0</v>
          </cell>
          <cell r="L122">
            <v>0</v>
          </cell>
          <cell r="M122">
            <v>0</v>
          </cell>
          <cell r="N122">
            <v>0</v>
          </cell>
          <cell r="O122">
            <v>0</v>
          </cell>
          <cell r="P122">
            <v>0</v>
          </cell>
          <cell r="Q122">
            <v>0</v>
          </cell>
          <cell r="R122">
            <v>0</v>
          </cell>
          <cell r="S122">
            <v>0</v>
          </cell>
          <cell r="T122">
            <v>0</v>
          </cell>
        </row>
      </sheetData>
      <sheetData sheetId="1"/>
      <sheetData sheetId="2"/>
      <sheetData sheetId="3"/>
      <sheetData sheetId="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refreshError="1">
        <row r="9">
          <cell r="B9" t="str">
            <v>Farm</v>
          </cell>
        </row>
        <row r="10">
          <cell r="B10" t="str">
            <v>Single Phase</v>
          </cell>
        </row>
        <row r="11">
          <cell r="B11" t="str">
            <v>Non RRA</v>
          </cell>
        </row>
        <row r="12">
          <cell r="B12" t="str">
            <v>Energy</v>
          </cell>
          <cell r="C12" t="str">
            <v>F40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row>
        <row r="13">
          <cell r="B13" t="str">
            <v>Demand</v>
          </cell>
          <cell r="C13" t="str">
            <v>(F42</v>
          </cell>
          <cell r="D13" t="str">
            <v>or F44</v>
          </cell>
          <cell r="E13" t="str">
            <v xml:space="preserve"> or F46)</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row>
        <row r="14">
          <cell r="B14" t="str">
            <v>RRA</v>
          </cell>
        </row>
        <row r="15">
          <cell r="B15" t="str">
            <v>Energy</v>
          </cell>
          <cell r="C15" t="str">
            <v>F41</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row>
        <row r="16">
          <cell r="B16" t="str">
            <v>Demand</v>
          </cell>
          <cell r="C16" t="str">
            <v>(F43</v>
          </cell>
          <cell r="D16" t="str">
            <v>or F45</v>
          </cell>
          <cell r="E16" t="str">
            <v>or  F47)</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row>
        <row r="17">
          <cell r="A17" t="str">
            <v>F21</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B19" t="str">
            <v>3-Phase</v>
          </cell>
        </row>
        <row r="20">
          <cell r="B20" t="str">
            <v>Non RRA</v>
          </cell>
        </row>
        <row r="21">
          <cell r="B21" t="str">
            <v>Energy</v>
          </cell>
          <cell r="C21" t="str">
            <v>F60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row>
        <row r="22">
          <cell r="B22" t="str">
            <v>Demand</v>
          </cell>
          <cell r="C22" t="str">
            <v>(F62</v>
          </cell>
          <cell r="D22" t="str">
            <v>or F64</v>
          </cell>
          <cell r="E22" t="str">
            <v xml:space="preserve"> or F66)</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row>
        <row r="23">
          <cell r="B23" t="str">
            <v>Interval</v>
          </cell>
          <cell r="C23" t="str">
            <v>T96</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B24" t="str">
            <v>RRA</v>
          </cell>
        </row>
        <row r="25">
          <cell r="B25" t="str">
            <v>Energy</v>
          </cell>
          <cell r="C25" t="str">
            <v>F61</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row>
        <row r="26">
          <cell r="B26" t="str">
            <v>Demand</v>
          </cell>
          <cell r="C26" t="str">
            <v>(F63</v>
          </cell>
          <cell r="D26" t="str">
            <v xml:space="preserve">or F65 </v>
          </cell>
          <cell r="E26" t="str">
            <v>or F67)</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row>
        <row r="27">
          <cell r="A27" t="str">
            <v>F23</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row>
        <row r="28">
          <cell r="A28" t="str">
            <v>FS</v>
          </cell>
          <cell r="B28" t="str">
            <v>Farm Secondary Service</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row>
        <row r="29">
          <cell r="B29" t="str">
            <v>General Service</v>
          </cell>
        </row>
        <row r="30">
          <cell r="B30" t="str">
            <v>Single Phase</v>
          </cell>
        </row>
        <row r="31">
          <cell r="B31" t="str">
            <v>Energy</v>
          </cell>
          <cell r="C31" t="str">
            <v>G40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row>
        <row r="32">
          <cell r="B32" t="str">
            <v>Demand</v>
          </cell>
          <cell r="C32" t="str">
            <v>(G42</v>
          </cell>
          <cell r="D32" t="str">
            <v>or G44</v>
          </cell>
          <cell r="E32" t="str">
            <v>or G46)</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row>
        <row r="33">
          <cell r="B33" t="str">
            <v>unmetered</v>
          </cell>
          <cell r="C33" t="str">
            <v>G48</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row>
        <row r="34">
          <cell r="B34" t="str">
            <v>Interval</v>
          </cell>
          <cell r="C34" t="str">
            <v>T96</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row>
        <row r="35">
          <cell r="B35" t="str">
            <v>Secondary Service</v>
          </cell>
          <cell r="C35" t="str">
            <v>S40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row>
        <row r="36">
          <cell r="A36" t="str">
            <v>G21</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row>
        <row r="37">
          <cell r="B37" t="str">
            <v>3-Phase</v>
          </cell>
        </row>
        <row r="38">
          <cell r="B38" t="str">
            <v>Energy</v>
          </cell>
          <cell r="C38" t="str">
            <v>G60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row>
        <row r="39">
          <cell r="B39" t="str">
            <v>Demand</v>
          </cell>
          <cell r="C39" t="str">
            <v>(G62</v>
          </cell>
          <cell r="D39" t="str">
            <v>or G64</v>
          </cell>
          <cell r="E39" t="str">
            <v>or G66)</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row>
        <row r="40">
          <cell r="B40" t="str">
            <v>Interval</v>
          </cell>
          <cell r="C40" t="str">
            <v>T96</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row>
        <row r="41">
          <cell r="B41" t="str">
            <v>unmetered</v>
          </cell>
          <cell r="C41" t="str">
            <v>G68</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row>
        <row r="42">
          <cell r="B42" t="str">
            <v>Secondary Service</v>
          </cell>
          <cell r="C42" t="str">
            <v>S60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row>
        <row r="43">
          <cell r="A43" t="str">
            <v>G23</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row>
        <row r="45">
          <cell r="B45" t="str">
            <v>Street Lights</v>
          </cell>
          <cell r="C45" t="str">
            <v>L40</v>
          </cell>
          <cell r="I45" t="str">
            <v>L4*</v>
          </cell>
        </row>
        <row r="46">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row>
        <row r="47">
          <cell r="A47" t="str">
            <v>L1</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row>
        <row r="49">
          <cell r="B49" t="str">
            <v>Residential (Energy Only)</v>
          </cell>
        </row>
        <row r="50">
          <cell r="B50" t="str">
            <v>High Density</v>
          </cell>
          <cell r="C50" t="str">
            <v>R40</v>
          </cell>
          <cell r="D50" t="str">
            <v>R42</v>
          </cell>
          <cell r="E50" t="str">
            <v>R44</v>
          </cell>
          <cell r="F50" t="str">
            <v>R46</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row>
        <row r="51">
          <cell r="A51" t="str">
            <v>R11</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row>
        <row r="52">
          <cell r="B52" t="str">
            <v>Norm Density (RRA)</v>
          </cell>
          <cell r="C52" t="str">
            <v>R50</v>
          </cell>
          <cell r="D52" t="str">
            <v>R52</v>
          </cell>
          <cell r="E52" t="str">
            <v>R54</v>
          </cell>
          <cell r="F52" t="str">
            <v>R56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row>
        <row r="53">
          <cell r="A53" t="str">
            <v>R21</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row>
        <row r="54">
          <cell r="B54" t="str">
            <v>Seasonal High</v>
          </cell>
          <cell r="C54" t="str">
            <v>R41</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row>
        <row r="55">
          <cell r="A55" t="str">
            <v>R31</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row>
        <row r="56">
          <cell r="B56" t="str">
            <v>Seasonal Norm</v>
          </cell>
          <cell r="C56" t="str">
            <v>R51</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row>
        <row r="57">
          <cell r="A57" t="str">
            <v>R41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row>
        <row r="58">
          <cell r="B58" t="str">
            <v>Transmission</v>
          </cell>
        </row>
        <row r="59">
          <cell r="B59" t="str">
            <v>Energy</v>
          </cell>
          <cell r="C59" t="str">
            <v>T60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row>
        <row r="60">
          <cell r="B60" t="str">
            <v>Interval</v>
          </cell>
          <cell r="C60" t="str">
            <v>T96</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row>
        <row r="61">
          <cell r="B61" t="str">
            <v>Demand</v>
          </cell>
          <cell r="C61" t="str">
            <v>T62</v>
          </cell>
          <cell r="D61" t="str">
            <v>T64</v>
          </cell>
          <cell r="E61" t="str">
            <v>T66</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row>
        <row r="62">
          <cell r="A62" t="str">
            <v>T2</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row>
        <row r="64">
          <cell r="B64" t="str">
            <v>Urban Gen Srvc</v>
          </cell>
        </row>
        <row r="65">
          <cell r="B65" t="str">
            <v xml:space="preserve">Single Phase </v>
          </cell>
        </row>
        <row r="66">
          <cell r="B66" t="str">
            <v>Energy</v>
          </cell>
          <cell r="C66" t="str">
            <v>U40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row>
        <row r="67">
          <cell r="B67" t="str">
            <v>Demand</v>
          </cell>
          <cell r="C67" t="str">
            <v>U42</v>
          </cell>
          <cell r="D67" t="str">
            <v>U44</v>
          </cell>
          <cell r="E67" t="str">
            <v>U46</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row>
        <row r="68">
          <cell r="B68" t="str">
            <v>Unmetered</v>
          </cell>
          <cell r="C68" t="str">
            <v>U48</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row>
        <row r="69">
          <cell r="B69" t="str">
            <v>3-Phase</v>
          </cell>
        </row>
        <row r="70">
          <cell r="B70" t="str">
            <v>Energy</v>
          </cell>
          <cell r="C70" t="str">
            <v>U60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row>
        <row r="71">
          <cell r="B71" t="str">
            <v>Demand</v>
          </cell>
          <cell r="C71" t="str">
            <v>U52</v>
          </cell>
          <cell r="D71" t="str">
            <v>U64</v>
          </cell>
          <cell r="E71" t="str">
            <v>U66</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row>
        <row r="72">
          <cell r="B72" t="str">
            <v>Interval</v>
          </cell>
          <cell r="C72" t="str">
            <v>T96</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row>
        <row r="73">
          <cell r="B73" t="str">
            <v>Unmetered</v>
          </cell>
          <cell r="C73" t="str">
            <v>U68</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row>
        <row r="74">
          <cell r="A74" t="str">
            <v>UG2</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row>
        <row r="76">
          <cell r="B76" t="str">
            <v>Urban residential (Energy Only)</v>
          </cell>
        </row>
        <row r="77">
          <cell r="B77" t="str">
            <v>Energy</v>
          </cell>
          <cell r="C77" t="str">
            <v>U50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row>
        <row r="78">
          <cell r="B78" t="str">
            <v>Demand</v>
          </cell>
          <cell r="C78" t="str">
            <v>U52</v>
          </cell>
          <cell r="D78" t="str">
            <v>U54</v>
          </cell>
          <cell r="E78" t="str">
            <v>U56</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row>
        <row r="79">
          <cell r="A79" t="str">
            <v>UR2</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row>
        <row r="85">
          <cell r="A85" t="str">
            <v>MEURTX</v>
          </cell>
          <cell r="B85" t="str">
            <v>Total - Residential</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B86" t="str">
            <v>General Service</v>
          </cell>
        </row>
        <row r="87">
          <cell r="B87" t="str">
            <v xml:space="preserve">   General Service - Energy</v>
          </cell>
          <cell r="E87" t="str">
            <v>JT6</v>
          </cell>
          <cell r="F87" t="str">
            <v>JB1</v>
          </cell>
          <cell r="G87" t="str">
            <v>JF1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row>
        <row r="88">
          <cell r="B88" t="str">
            <v xml:space="preserve">   General Service - Demand</v>
          </cell>
          <cell r="E88" t="str">
            <v>JT7, JT8, JT9</v>
          </cell>
          <cell r="F88" t="str">
            <v>JB2, JB3, JB4</v>
          </cell>
          <cell r="G88" t="str">
            <v>JF2, JF3, JF4, M85</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row>
        <row r="89">
          <cell r="B89" t="str">
            <v xml:space="preserve">   General Service - Interval</v>
          </cell>
          <cell r="C89" t="str">
            <v>T96</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row>
        <row r="90">
          <cell r="A90" t="str">
            <v>MGSTX</v>
          </cell>
          <cell r="B90" t="str">
            <v>Total - General Service</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row>
        <row r="91">
          <cell r="B91" t="str">
            <v>Large GS</v>
          </cell>
          <cell r="F91" t="str">
            <v>N58</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row>
        <row r="92">
          <cell r="A92" t="str">
            <v>MLGSTX</v>
          </cell>
          <cell r="B92" t="str">
            <v>Total - Large GS</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row>
        <row r="93">
          <cell r="B93" t="str">
            <v>Lights</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row>
        <row r="94">
          <cell r="A94" t="str">
            <v>MLTTX</v>
          </cell>
          <cell r="B94" t="str">
            <v>Total - Lights</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row>
        <row r="95">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row>
        <row r="96">
          <cell r="A96" t="str">
            <v xml:space="preserve">Other MEUs </v>
          </cell>
          <cell r="D96" t="str">
            <v>** See attached schedule</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row>
        <row r="98">
          <cell r="A98" t="str">
            <v>MEUR</v>
          </cell>
          <cell r="B98" t="str">
            <v>Total - Residential</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row>
        <row r="99">
          <cell r="B99" t="str">
            <v>General Service</v>
          </cell>
        </row>
        <row r="100">
          <cell r="B100" t="str">
            <v xml:space="preserve">   General Service - Energy</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row>
        <row r="101">
          <cell r="B101" t="str">
            <v xml:space="preserve">   General Service - Demand</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row>
        <row r="102">
          <cell r="B102" t="str">
            <v xml:space="preserve">   General Service - Interval</v>
          </cell>
          <cell r="C102" t="str">
            <v>T96</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row>
        <row r="103">
          <cell r="A103" t="str">
            <v>MGS</v>
          </cell>
          <cell r="B103" t="str">
            <v>Total - General Service</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row>
        <row r="104">
          <cell r="B104" t="str">
            <v>Large GS</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row>
        <row r="105">
          <cell r="A105" t="str">
            <v>MLGS</v>
          </cell>
          <cell r="B105" t="str">
            <v>Total - Large GS</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row>
        <row r="106">
          <cell r="B106" t="str">
            <v>Lights</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row>
        <row r="107">
          <cell r="A107" t="str">
            <v>MLT</v>
          </cell>
          <cell r="B107" t="str">
            <v>Total - Lights</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row>
        <row r="110">
          <cell r="A110" t="str">
            <v>Total</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row>
      </sheetData>
      <sheetData sheetId="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 val="Aug CSS Actuals"/>
    </sheetNames>
    <sheetDataSet>
      <sheetData sheetId="0" refreshError="1">
        <row r="9">
          <cell r="B9" t="str">
            <v>Farm</v>
          </cell>
        </row>
        <row r="10">
          <cell r="B10" t="str">
            <v>Single Phase</v>
          </cell>
        </row>
        <row r="11">
          <cell r="B11" t="str">
            <v>Non RRA</v>
          </cell>
        </row>
        <row r="12">
          <cell r="B12" t="str">
            <v>Energy</v>
          </cell>
          <cell r="C12" t="str">
            <v>F40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row>
        <row r="13">
          <cell r="B13" t="str">
            <v>Demand</v>
          </cell>
          <cell r="C13" t="str">
            <v>(F42</v>
          </cell>
          <cell r="D13" t="str">
            <v>or F44</v>
          </cell>
          <cell r="E13" t="str">
            <v xml:space="preserve"> or F46)</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row>
        <row r="14">
          <cell r="B14" t="str">
            <v>RRA</v>
          </cell>
        </row>
        <row r="15">
          <cell r="B15" t="str">
            <v>Energy</v>
          </cell>
          <cell r="C15" t="str">
            <v>F41</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row>
        <row r="16">
          <cell r="B16" t="str">
            <v>Demand</v>
          </cell>
          <cell r="C16" t="str">
            <v>(F43</v>
          </cell>
          <cell r="D16" t="str">
            <v>or F45</v>
          </cell>
          <cell r="E16" t="str">
            <v>or  F47)</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row>
        <row r="17">
          <cell r="A17" t="str">
            <v>F21</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B19" t="str">
            <v>3-Phase</v>
          </cell>
        </row>
        <row r="20">
          <cell r="B20" t="str">
            <v>Non RRA</v>
          </cell>
        </row>
        <row r="21">
          <cell r="B21" t="str">
            <v>Energy</v>
          </cell>
          <cell r="C21" t="str">
            <v>F60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row>
        <row r="22">
          <cell r="B22" t="str">
            <v>Demand</v>
          </cell>
          <cell r="C22" t="str">
            <v>(F62</v>
          </cell>
          <cell r="D22" t="str">
            <v>or F64</v>
          </cell>
          <cell r="E22" t="str">
            <v xml:space="preserve"> or F66)</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row>
        <row r="23">
          <cell r="B23" t="str">
            <v>Interval</v>
          </cell>
          <cell r="C23" t="str">
            <v>T96</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B24" t="str">
            <v>RRA</v>
          </cell>
        </row>
        <row r="25">
          <cell r="B25" t="str">
            <v>Energy</v>
          </cell>
          <cell r="C25" t="str">
            <v>F61</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row>
        <row r="26">
          <cell r="B26" t="str">
            <v>Demand</v>
          </cell>
          <cell r="C26" t="str">
            <v>(F63</v>
          </cell>
          <cell r="D26" t="str">
            <v xml:space="preserve">or F65 </v>
          </cell>
          <cell r="E26" t="str">
            <v>or F67)</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row>
        <row r="27">
          <cell r="A27" t="str">
            <v>F23</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row>
        <row r="28">
          <cell r="A28" t="str">
            <v>FS</v>
          </cell>
          <cell r="B28" t="str">
            <v>Farm Secondary Service</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row>
        <row r="29">
          <cell r="B29" t="str">
            <v>General Service</v>
          </cell>
        </row>
        <row r="30">
          <cell r="B30" t="str">
            <v>Single Phase</v>
          </cell>
        </row>
        <row r="31">
          <cell r="B31" t="str">
            <v>Energy</v>
          </cell>
          <cell r="C31" t="str">
            <v>G40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row>
        <row r="32">
          <cell r="B32" t="str">
            <v>Demand</v>
          </cell>
          <cell r="C32" t="str">
            <v>(G42</v>
          </cell>
          <cell r="D32" t="str">
            <v>or G44</v>
          </cell>
          <cell r="E32" t="str">
            <v>or G46)</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row>
        <row r="33">
          <cell r="B33" t="str">
            <v>unmetered</v>
          </cell>
          <cell r="C33" t="str">
            <v>G48</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row>
        <row r="34">
          <cell r="B34" t="str">
            <v>Interval</v>
          </cell>
          <cell r="C34" t="str">
            <v>T96</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row>
        <row r="35">
          <cell r="B35" t="str">
            <v>Secondary Service</v>
          </cell>
          <cell r="C35" t="str">
            <v>S40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row>
        <row r="36">
          <cell r="A36" t="str">
            <v>G21</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row>
        <row r="37">
          <cell r="B37" t="str">
            <v>3-Phase</v>
          </cell>
        </row>
        <row r="38">
          <cell r="B38" t="str">
            <v>Energy</v>
          </cell>
          <cell r="C38" t="str">
            <v>G60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row>
        <row r="39">
          <cell r="B39" t="str">
            <v>Demand</v>
          </cell>
          <cell r="C39" t="str">
            <v>(G62</v>
          </cell>
          <cell r="D39" t="str">
            <v>or G64</v>
          </cell>
          <cell r="E39" t="str">
            <v>or G66)</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row>
        <row r="40">
          <cell r="B40" t="str">
            <v>Interval</v>
          </cell>
          <cell r="C40" t="str">
            <v>T96</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row>
        <row r="41">
          <cell r="B41" t="str">
            <v>unmetered</v>
          </cell>
          <cell r="C41" t="str">
            <v>G68</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row>
        <row r="42">
          <cell r="B42" t="str">
            <v>Secondary Service</v>
          </cell>
          <cell r="C42" t="str">
            <v>S60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row>
        <row r="43">
          <cell r="A43" t="str">
            <v>G23</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row>
        <row r="45">
          <cell r="B45" t="str">
            <v>Street Lights</v>
          </cell>
          <cell r="C45" t="str">
            <v>L40</v>
          </cell>
          <cell r="I45" t="str">
            <v>L4*</v>
          </cell>
        </row>
        <row r="46">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row>
        <row r="47">
          <cell r="A47" t="str">
            <v>L1</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row>
        <row r="49">
          <cell r="B49" t="str">
            <v>Residential (Energy Only)</v>
          </cell>
        </row>
        <row r="50">
          <cell r="B50" t="str">
            <v>High Density</v>
          </cell>
          <cell r="C50" t="str">
            <v>R40</v>
          </cell>
          <cell r="D50" t="str">
            <v>R42</v>
          </cell>
          <cell r="E50" t="str">
            <v>R44</v>
          </cell>
          <cell r="F50" t="str">
            <v>R46</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row>
        <row r="51">
          <cell r="A51" t="str">
            <v>R11</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row>
        <row r="52">
          <cell r="B52" t="str">
            <v>Norm Density (RRA)</v>
          </cell>
          <cell r="C52" t="str">
            <v>R50</v>
          </cell>
          <cell r="D52" t="str">
            <v>R52</v>
          </cell>
          <cell r="E52" t="str">
            <v>R54</v>
          </cell>
          <cell r="F52" t="str">
            <v>R56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row>
        <row r="53">
          <cell r="A53" t="str">
            <v>R21</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row>
        <row r="54">
          <cell r="B54" t="str">
            <v>Seasonal High</v>
          </cell>
          <cell r="C54" t="str">
            <v>R41</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row>
        <row r="55">
          <cell r="A55" t="str">
            <v>R31</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row>
        <row r="56">
          <cell r="B56" t="str">
            <v>Seasonal Norm</v>
          </cell>
          <cell r="C56" t="str">
            <v>R51</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row>
        <row r="57">
          <cell r="A57" t="str">
            <v>R41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row>
        <row r="58">
          <cell r="B58" t="str">
            <v>Transmission</v>
          </cell>
        </row>
        <row r="59">
          <cell r="B59" t="str">
            <v>Energy</v>
          </cell>
          <cell r="C59" t="str">
            <v>T60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row>
        <row r="60">
          <cell r="B60" t="str">
            <v>Interval</v>
          </cell>
          <cell r="C60" t="str">
            <v>T96</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row>
        <row r="61">
          <cell r="B61" t="str">
            <v>Demand</v>
          </cell>
          <cell r="C61" t="str">
            <v>T62</v>
          </cell>
          <cell r="D61" t="str">
            <v>T64</v>
          </cell>
          <cell r="E61" t="str">
            <v>T66</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row>
        <row r="62">
          <cell r="A62" t="str">
            <v>T2</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row>
        <row r="64">
          <cell r="B64" t="str">
            <v>Urban Gen Srvc</v>
          </cell>
        </row>
        <row r="65">
          <cell r="B65" t="str">
            <v xml:space="preserve">Single Phase </v>
          </cell>
        </row>
        <row r="66">
          <cell r="B66" t="str">
            <v>Energy</v>
          </cell>
          <cell r="C66" t="str">
            <v>U40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row>
        <row r="67">
          <cell r="B67" t="str">
            <v>Demand</v>
          </cell>
          <cell r="C67" t="str">
            <v>U42</v>
          </cell>
          <cell r="D67" t="str">
            <v>U44</v>
          </cell>
          <cell r="E67" t="str">
            <v>U46</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row>
        <row r="68">
          <cell r="B68" t="str">
            <v>Unmetered</v>
          </cell>
          <cell r="C68" t="str">
            <v>U48</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row>
        <row r="69">
          <cell r="B69" t="str">
            <v>3-Phase</v>
          </cell>
        </row>
        <row r="70">
          <cell r="B70" t="str">
            <v>Energy</v>
          </cell>
          <cell r="C70" t="str">
            <v>U60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row>
        <row r="71">
          <cell r="B71" t="str">
            <v>Demand</v>
          </cell>
          <cell r="C71" t="str">
            <v>U52</v>
          </cell>
          <cell r="D71" t="str">
            <v>U64</v>
          </cell>
          <cell r="E71" t="str">
            <v>U66</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row>
        <row r="72">
          <cell r="B72" t="str">
            <v>Interval</v>
          </cell>
          <cell r="C72" t="str">
            <v>T96</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row>
        <row r="73">
          <cell r="B73" t="str">
            <v>Unmetered</v>
          </cell>
          <cell r="C73" t="str">
            <v>U68</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row>
        <row r="74">
          <cell r="A74" t="str">
            <v>UG2</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row>
        <row r="76">
          <cell r="B76" t="str">
            <v>Urban residential (Energy Only)</v>
          </cell>
        </row>
        <row r="77">
          <cell r="B77" t="str">
            <v>Energy</v>
          </cell>
          <cell r="C77" t="str">
            <v>U50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row>
        <row r="78">
          <cell r="B78" t="str">
            <v>Demand</v>
          </cell>
          <cell r="C78" t="str">
            <v>U52</v>
          </cell>
          <cell r="D78" t="str">
            <v>U54</v>
          </cell>
          <cell r="E78" t="str">
            <v>U56</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row>
        <row r="79">
          <cell r="A79" t="str">
            <v>UR2</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row>
        <row r="85">
          <cell r="A85" t="str">
            <v>MEURTX</v>
          </cell>
          <cell r="B85" t="str">
            <v>Total - Residential</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B86" t="str">
            <v>General Service</v>
          </cell>
        </row>
        <row r="87">
          <cell r="B87" t="str">
            <v xml:space="preserve">   General Service - Energy</v>
          </cell>
          <cell r="E87" t="str">
            <v>JT6</v>
          </cell>
          <cell r="F87" t="str">
            <v>JB1</v>
          </cell>
          <cell r="G87" t="str">
            <v>JF1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row>
        <row r="88">
          <cell r="B88" t="str">
            <v xml:space="preserve">   General Service - Demand</v>
          </cell>
          <cell r="E88" t="str">
            <v>JT7, JT8, JT9</v>
          </cell>
          <cell r="F88" t="str">
            <v>JB2, JB3, JB4</v>
          </cell>
          <cell r="G88" t="str">
            <v>JF2, JF3, JF4, M85</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row>
        <row r="89">
          <cell r="B89" t="str">
            <v xml:space="preserve">   General Service - Interval</v>
          </cell>
          <cell r="C89" t="str">
            <v>T96</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row>
        <row r="90">
          <cell r="A90" t="str">
            <v>MGSTX</v>
          </cell>
          <cell r="B90" t="str">
            <v>Total - General Service</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row>
        <row r="91">
          <cell r="B91" t="str">
            <v>Large GS</v>
          </cell>
          <cell r="F91" t="str">
            <v>N58</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row>
        <row r="92">
          <cell r="A92" t="str">
            <v>MLGSTX</v>
          </cell>
          <cell r="B92" t="str">
            <v>Total - Large GS</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row>
        <row r="93">
          <cell r="B93" t="str">
            <v>Lights</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row>
        <row r="94">
          <cell r="A94" t="str">
            <v>MLTTX</v>
          </cell>
          <cell r="B94" t="str">
            <v>Total - Lights</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row>
        <row r="95">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row>
        <row r="96">
          <cell r="A96" t="str">
            <v xml:space="preserve">Other MEUs </v>
          </cell>
          <cell r="D96" t="str">
            <v>** See attached schedule</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row>
        <row r="98">
          <cell r="A98" t="str">
            <v>MEUR</v>
          </cell>
          <cell r="B98" t="str">
            <v>Total - Residential</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row>
        <row r="99">
          <cell r="B99" t="str">
            <v>General Service</v>
          </cell>
        </row>
        <row r="100">
          <cell r="B100" t="str">
            <v xml:space="preserve">   General Service - Energy</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row>
        <row r="101">
          <cell r="B101" t="str">
            <v xml:space="preserve">   General Service - Demand</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row>
        <row r="102">
          <cell r="B102" t="str">
            <v xml:space="preserve">   General Service - Interval</v>
          </cell>
          <cell r="C102" t="str">
            <v>T96</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row>
        <row r="103">
          <cell r="A103" t="str">
            <v>MGS</v>
          </cell>
          <cell r="B103" t="str">
            <v>Total - General Service</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row>
        <row r="104">
          <cell r="B104" t="str">
            <v>Large GS</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row>
        <row r="105">
          <cell r="A105" t="str">
            <v>MLGS</v>
          </cell>
          <cell r="B105" t="str">
            <v>Total - Large GS</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row>
        <row r="106">
          <cell r="B106" t="str">
            <v>Lights</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row>
        <row r="107">
          <cell r="A107" t="str">
            <v>MLT</v>
          </cell>
          <cell r="B107" t="str">
            <v>Total - Lights</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row>
        <row r="110">
          <cell r="A110" t="str">
            <v>Total</v>
          </cell>
          <cell r="K110">
            <v>0</v>
          </cell>
          <cell r="R110">
            <v>0</v>
          </cell>
        </row>
      </sheetData>
      <sheetData sheetId="1"/>
      <sheetData sheetId="2"/>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refreshError="1">
        <row r="9">
          <cell r="B9" t="str">
            <v>Farm</v>
          </cell>
        </row>
        <row r="10">
          <cell r="B10" t="str">
            <v>Single Phase</v>
          </cell>
        </row>
        <row r="11">
          <cell r="B11" t="str">
            <v>Non RRA</v>
          </cell>
        </row>
        <row r="12">
          <cell r="B12" t="str">
            <v>Energy</v>
          </cell>
          <cell r="C12" t="str">
            <v>F40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row>
        <row r="13">
          <cell r="B13" t="str">
            <v>Demand</v>
          </cell>
          <cell r="C13" t="str">
            <v>(F42</v>
          </cell>
          <cell r="D13" t="str">
            <v>or F44</v>
          </cell>
          <cell r="E13" t="str">
            <v xml:space="preserve"> or F46)</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row>
        <row r="14">
          <cell r="B14" t="str">
            <v>RRA</v>
          </cell>
        </row>
        <row r="15">
          <cell r="B15" t="str">
            <v>Energy</v>
          </cell>
          <cell r="C15" t="str">
            <v>F41</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row>
        <row r="16">
          <cell r="B16" t="str">
            <v>Demand</v>
          </cell>
          <cell r="C16" t="str">
            <v>(F43</v>
          </cell>
          <cell r="D16" t="str">
            <v>or F45</v>
          </cell>
          <cell r="E16" t="str">
            <v>or  F47)</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row>
        <row r="17">
          <cell r="A17" t="str">
            <v>F21</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B19" t="str">
            <v>3-Phase</v>
          </cell>
        </row>
        <row r="20">
          <cell r="B20" t="str">
            <v>Non RRA</v>
          </cell>
        </row>
        <row r="21">
          <cell r="B21" t="str">
            <v>Energy</v>
          </cell>
          <cell r="C21" t="str">
            <v>F60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row>
        <row r="22">
          <cell r="B22" t="str">
            <v>Demand</v>
          </cell>
          <cell r="C22" t="str">
            <v>(F62</v>
          </cell>
          <cell r="D22" t="str">
            <v>or F64</v>
          </cell>
          <cell r="E22" t="str">
            <v xml:space="preserve"> or F66)</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row>
        <row r="23">
          <cell r="B23" t="str">
            <v>Interval</v>
          </cell>
          <cell r="C23" t="str">
            <v>T96</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B24" t="str">
            <v>RRA</v>
          </cell>
        </row>
        <row r="25">
          <cell r="B25" t="str">
            <v>Energy</v>
          </cell>
          <cell r="C25" t="str">
            <v>F61</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row>
        <row r="26">
          <cell r="B26" t="str">
            <v>Demand</v>
          </cell>
          <cell r="C26" t="str">
            <v>(F63</v>
          </cell>
          <cell r="D26" t="str">
            <v xml:space="preserve">or F65 </v>
          </cell>
          <cell r="E26" t="str">
            <v>or F67)</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row>
        <row r="27">
          <cell r="A27" t="str">
            <v>F23</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row>
        <row r="28">
          <cell r="A28" t="str">
            <v>FS</v>
          </cell>
          <cell r="B28" t="str">
            <v>Farm Secondary Service</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row>
        <row r="29">
          <cell r="B29" t="str">
            <v>General Service</v>
          </cell>
        </row>
        <row r="30">
          <cell r="B30" t="str">
            <v>Single Phase</v>
          </cell>
        </row>
        <row r="31">
          <cell r="B31" t="str">
            <v>Energy</v>
          </cell>
          <cell r="C31" t="str">
            <v>G40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row>
        <row r="32">
          <cell r="B32" t="str">
            <v>Demand</v>
          </cell>
          <cell r="C32" t="str">
            <v>(G42</v>
          </cell>
          <cell r="D32" t="str">
            <v>or G44</v>
          </cell>
          <cell r="E32" t="str">
            <v>or G46)</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row>
        <row r="33">
          <cell r="B33" t="str">
            <v>unmetered</v>
          </cell>
          <cell r="C33" t="str">
            <v>G48</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row>
        <row r="34">
          <cell r="B34" t="str">
            <v>Interval</v>
          </cell>
          <cell r="C34" t="str">
            <v>T96</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row>
        <row r="35">
          <cell r="B35" t="str">
            <v>Secondary Service</v>
          </cell>
          <cell r="C35" t="str">
            <v>S40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row>
        <row r="36">
          <cell r="A36" t="str">
            <v>G21</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row>
        <row r="37">
          <cell r="B37" t="str">
            <v>3-Phase</v>
          </cell>
        </row>
        <row r="38">
          <cell r="B38" t="str">
            <v>Energy</v>
          </cell>
          <cell r="C38" t="str">
            <v>G60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row>
        <row r="39">
          <cell r="B39" t="str">
            <v>Demand</v>
          </cell>
          <cell r="C39" t="str">
            <v>(G62</v>
          </cell>
          <cell r="D39" t="str">
            <v>or G64</v>
          </cell>
          <cell r="E39" t="str">
            <v>or G66)</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row>
        <row r="40">
          <cell r="B40" t="str">
            <v>Interval</v>
          </cell>
          <cell r="C40" t="str">
            <v>T96</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row>
        <row r="41">
          <cell r="B41" t="str">
            <v>unmetered</v>
          </cell>
          <cell r="C41" t="str">
            <v>G68</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row>
        <row r="42">
          <cell r="B42" t="str">
            <v>Secondary Service</v>
          </cell>
          <cell r="C42" t="str">
            <v>S60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row>
        <row r="43">
          <cell r="A43" t="str">
            <v>G23</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row>
        <row r="45">
          <cell r="B45" t="str">
            <v>Street Lights</v>
          </cell>
          <cell r="C45" t="str">
            <v>L40</v>
          </cell>
          <cell r="I45" t="str">
            <v>L4*</v>
          </cell>
        </row>
        <row r="46">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row>
        <row r="47">
          <cell r="A47" t="str">
            <v>L1</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row>
        <row r="49">
          <cell r="B49" t="str">
            <v>Residential (Energy Only)</v>
          </cell>
        </row>
        <row r="50">
          <cell r="B50" t="str">
            <v>High Density</v>
          </cell>
          <cell r="C50" t="str">
            <v>R40</v>
          </cell>
          <cell r="D50" t="str">
            <v>R42</v>
          </cell>
          <cell r="E50" t="str">
            <v>R44</v>
          </cell>
          <cell r="F50" t="str">
            <v>R46</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row>
        <row r="51">
          <cell r="A51" t="str">
            <v>R11</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row>
        <row r="52">
          <cell r="B52" t="str">
            <v>Norm Density (RRA)</v>
          </cell>
          <cell r="C52" t="str">
            <v>R50</v>
          </cell>
          <cell r="D52" t="str">
            <v>R52</v>
          </cell>
          <cell r="E52" t="str">
            <v>R54</v>
          </cell>
          <cell r="F52" t="str">
            <v>R56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row>
        <row r="53">
          <cell r="A53" t="str">
            <v>R21</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row>
        <row r="54">
          <cell r="B54" t="str">
            <v>Seasonal High</v>
          </cell>
          <cell r="C54" t="str">
            <v>R41</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row>
        <row r="55">
          <cell r="A55" t="str">
            <v>R31</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row>
        <row r="56">
          <cell r="B56" t="str">
            <v>Seasonal Norm</v>
          </cell>
          <cell r="C56" t="str">
            <v>R51</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row>
        <row r="57">
          <cell r="A57" t="str">
            <v>R41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row>
        <row r="58">
          <cell r="B58" t="str">
            <v>Transmission</v>
          </cell>
        </row>
        <row r="59">
          <cell r="B59" t="str">
            <v>Energy</v>
          </cell>
          <cell r="C59" t="str">
            <v>T60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row>
        <row r="60">
          <cell r="B60" t="str">
            <v>Interval</v>
          </cell>
          <cell r="C60" t="str">
            <v>T96</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row>
        <row r="61">
          <cell r="B61" t="str">
            <v>Demand</v>
          </cell>
          <cell r="C61" t="str">
            <v>T62</v>
          </cell>
          <cell r="D61" t="str">
            <v>T64</v>
          </cell>
          <cell r="E61" t="str">
            <v>T66</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row>
        <row r="62">
          <cell r="A62" t="str">
            <v>T2</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row>
        <row r="64">
          <cell r="B64" t="str">
            <v>Urban Gen Srvc</v>
          </cell>
        </row>
        <row r="65">
          <cell r="B65" t="str">
            <v xml:space="preserve">Single Phase </v>
          </cell>
        </row>
        <row r="66">
          <cell r="B66" t="str">
            <v>Energy</v>
          </cell>
          <cell r="C66" t="str">
            <v>U40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row>
        <row r="67">
          <cell r="B67" t="str">
            <v>Demand</v>
          </cell>
          <cell r="C67" t="str">
            <v>U42</v>
          </cell>
          <cell r="D67" t="str">
            <v>U44</v>
          </cell>
          <cell r="E67" t="str">
            <v>U46</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row>
        <row r="68">
          <cell r="B68" t="str">
            <v>Unmetered</v>
          </cell>
          <cell r="C68" t="str">
            <v>U48</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row>
        <row r="69">
          <cell r="B69" t="str">
            <v>3-Phase</v>
          </cell>
        </row>
        <row r="70">
          <cell r="B70" t="str">
            <v>Energy</v>
          </cell>
          <cell r="C70" t="str">
            <v>U60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row>
        <row r="71">
          <cell r="B71" t="str">
            <v>Demand</v>
          </cell>
          <cell r="C71" t="str">
            <v>U52</v>
          </cell>
          <cell r="D71" t="str">
            <v>U64</v>
          </cell>
          <cell r="E71" t="str">
            <v>U66</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row>
        <row r="72">
          <cell r="B72" t="str">
            <v>Interval</v>
          </cell>
          <cell r="C72" t="str">
            <v>T96</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row>
        <row r="73">
          <cell r="B73" t="str">
            <v>Unmetered</v>
          </cell>
          <cell r="C73" t="str">
            <v>U68</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row>
        <row r="74">
          <cell r="A74" t="str">
            <v>UG2</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row>
        <row r="76">
          <cell r="B76" t="str">
            <v>Urban residential (Energy Only)</v>
          </cell>
        </row>
        <row r="77">
          <cell r="B77" t="str">
            <v>Energy</v>
          </cell>
          <cell r="C77" t="str">
            <v>U50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row>
        <row r="78">
          <cell r="B78" t="str">
            <v>Demand</v>
          </cell>
          <cell r="C78" t="str">
            <v>U52</v>
          </cell>
          <cell r="D78" t="str">
            <v>U54</v>
          </cell>
          <cell r="E78" t="str">
            <v>U56</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row>
        <row r="79">
          <cell r="A79" t="str">
            <v>UR2</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row>
        <row r="85">
          <cell r="A85" t="str">
            <v>MEURTX</v>
          </cell>
          <cell r="B85" t="str">
            <v>Total - Residential</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B86" t="str">
            <v>General Service</v>
          </cell>
        </row>
        <row r="87">
          <cell r="B87" t="str">
            <v xml:space="preserve">   General Service - Energy</v>
          </cell>
          <cell r="E87" t="str">
            <v>JT6</v>
          </cell>
          <cell r="F87" t="str">
            <v>JB1</v>
          </cell>
          <cell r="G87" t="str">
            <v>JF1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row>
        <row r="88">
          <cell r="B88" t="str">
            <v xml:space="preserve">   General Service - Demand</v>
          </cell>
          <cell r="E88" t="str">
            <v>JT7, JT8, JT9</v>
          </cell>
          <cell r="F88" t="str">
            <v>JB2, JB3, JB4</v>
          </cell>
          <cell r="G88" t="str">
            <v>JF2, JF3, JF4, M85</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row>
        <row r="89">
          <cell r="B89" t="str">
            <v xml:space="preserve">   General Service - Interval</v>
          </cell>
          <cell r="C89" t="str">
            <v>T96</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row>
        <row r="90">
          <cell r="A90" t="str">
            <v>MGSTX</v>
          </cell>
          <cell r="B90" t="str">
            <v>Total - General Service</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row>
        <row r="91">
          <cell r="B91" t="str">
            <v>Large GS</v>
          </cell>
          <cell r="F91" t="str">
            <v>N58</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row>
        <row r="92">
          <cell r="A92" t="str">
            <v>MLGSTX</v>
          </cell>
          <cell r="B92" t="str">
            <v>Total - Large GS</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row>
        <row r="93">
          <cell r="B93" t="str">
            <v>Lights</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row>
        <row r="94">
          <cell r="A94" t="str">
            <v>MLTTX</v>
          </cell>
          <cell r="B94" t="str">
            <v>Total - Lights</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row>
        <row r="95">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row>
        <row r="96">
          <cell r="A96" t="str">
            <v xml:space="preserve">Other MEUs </v>
          </cell>
          <cell r="D96" t="str">
            <v>** See attached schedule</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row>
        <row r="98">
          <cell r="A98" t="str">
            <v>MEUR</v>
          </cell>
          <cell r="B98" t="str">
            <v>Total - Residential</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row>
        <row r="99">
          <cell r="B99" t="str">
            <v>General Service</v>
          </cell>
        </row>
        <row r="100">
          <cell r="B100" t="str">
            <v xml:space="preserve">   General Service - Energy</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row>
        <row r="101">
          <cell r="B101" t="str">
            <v xml:space="preserve">   General Service - Demand</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row>
        <row r="102">
          <cell r="B102" t="str">
            <v xml:space="preserve">   General Service - Interval</v>
          </cell>
          <cell r="C102" t="str">
            <v>T96</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row>
        <row r="103">
          <cell r="A103" t="str">
            <v>MGS</v>
          </cell>
          <cell r="B103" t="str">
            <v>Total - General Service</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row>
        <row r="104">
          <cell r="B104" t="str">
            <v>Large GS</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row>
        <row r="105">
          <cell r="A105" t="str">
            <v>MLGS</v>
          </cell>
          <cell r="B105" t="str">
            <v>Total - Large GS</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row>
        <row r="106">
          <cell r="B106" t="str">
            <v>Lights</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row>
        <row r="107">
          <cell r="A107" t="str">
            <v>MLT</v>
          </cell>
          <cell r="B107" t="str">
            <v>Total - Lights</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row>
        <row r="110">
          <cell r="A110" t="str">
            <v>Total</v>
          </cell>
          <cell r="K110">
            <v>0</v>
          </cell>
          <cell r="R110">
            <v>0</v>
          </cell>
        </row>
      </sheetData>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refreshError="1">
        <row r="9">
          <cell r="B9" t="str">
            <v>Farm</v>
          </cell>
        </row>
        <row r="10">
          <cell r="B10" t="str">
            <v>Single Phase</v>
          </cell>
        </row>
        <row r="11">
          <cell r="B11" t="str">
            <v>Non RRA</v>
          </cell>
        </row>
        <row r="12">
          <cell r="B12" t="str">
            <v>Energy</v>
          </cell>
          <cell r="C12" t="str">
            <v>F40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row>
        <row r="13">
          <cell r="B13" t="str">
            <v>Demand</v>
          </cell>
          <cell r="C13" t="str">
            <v>(F42</v>
          </cell>
          <cell r="D13" t="str">
            <v>or F44</v>
          </cell>
          <cell r="E13" t="str">
            <v xml:space="preserve"> or F46)</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row>
        <row r="14">
          <cell r="B14" t="str">
            <v>RRA</v>
          </cell>
        </row>
        <row r="15">
          <cell r="B15" t="str">
            <v>Energy</v>
          </cell>
          <cell r="C15" t="str">
            <v>F41</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row>
        <row r="16">
          <cell r="B16" t="str">
            <v>Demand</v>
          </cell>
          <cell r="C16" t="str">
            <v>(F43</v>
          </cell>
          <cell r="D16" t="str">
            <v>or F45</v>
          </cell>
          <cell r="E16" t="str">
            <v>or  F47)</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row>
        <row r="17">
          <cell r="A17" t="str">
            <v>F21</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B19" t="str">
            <v>3-Phase</v>
          </cell>
        </row>
        <row r="20">
          <cell r="B20" t="str">
            <v>Non RRA</v>
          </cell>
        </row>
        <row r="21">
          <cell r="B21" t="str">
            <v>Energy</v>
          </cell>
          <cell r="C21" t="str">
            <v>F60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row>
        <row r="22">
          <cell r="B22" t="str">
            <v>Demand</v>
          </cell>
          <cell r="C22" t="str">
            <v>(F62</v>
          </cell>
          <cell r="D22" t="str">
            <v>or F64</v>
          </cell>
          <cell r="E22" t="str">
            <v xml:space="preserve"> or F66)</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row>
        <row r="23">
          <cell r="B23" t="str">
            <v>Interval</v>
          </cell>
          <cell r="C23" t="str">
            <v>T96</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B24" t="str">
            <v>RRA</v>
          </cell>
        </row>
        <row r="25">
          <cell r="B25" t="str">
            <v>Energy</v>
          </cell>
          <cell r="C25" t="str">
            <v>F61</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row>
        <row r="26">
          <cell r="B26" t="str">
            <v>Demand</v>
          </cell>
          <cell r="C26" t="str">
            <v>(F63</v>
          </cell>
          <cell r="D26" t="str">
            <v xml:space="preserve">or F65 </v>
          </cell>
          <cell r="E26" t="str">
            <v>or F67)</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row>
        <row r="27">
          <cell r="A27" t="str">
            <v>F23</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row>
        <row r="28">
          <cell r="A28" t="str">
            <v>FS</v>
          </cell>
          <cell r="B28" t="str">
            <v>Farm Secondary Service</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row>
        <row r="29">
          <cell r="B29" t="str">
            <v>General Service</v>
          </cell>
        </row>
        <row r="30">
          <cell r="B30" t="str">
            <v>Single Phase</v>
          </cell>
        </row>
        <row r="31">
          <cell r="B31" t="str">
            <v>Energy</v>
          </cell>
          <cell r="C31" t="str">
            <v>G40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row>
        <row r="32">
          <cell r="B32" t="str">
            <v>Demand</v>
          </cell>
          <cell r="C32" t="str">
            <v>(G42</v>
          </cell>
          <cell r="D32" t="str">
            <v>or G44</v>
          </cell>
          <cell r="E32" t="str">
            <v>or G46)</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row>
        <row r="33">
          <cell r="B33" t="str">
            <v>unmetered</v>
          </cell>
          <cell r="C33" t="str">
            <v>G48</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row>
        <row r="34">
          <cell r="B34" t="str">
            <v>Interval</v>
          </cell>
          <cell r="C34" t="str">
            <v>T96</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row>
        <row r="35">
          <cell r="B35" t="str">
            <v>Secondary Service</v>
          </cell>
          <cell r="C35" t="str">
            <v>S40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row>
        <row r="36">
          <cell r="A36" t="str">
            <v>G21</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row>
        <row r="37">
          <cell r="B37" t="str">
            <v>3-Phase</v>
          </cell>
        </row>
        <row r="38">
          <cell r="B38" t="str">
            <v>Energy</v>
          </cell>
          <cell r="C38" t="str">
            <v>G60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row>
        <row r="39">
          <cell r="B39" t="str">
            <v>Demand</v>
          </cell>
          <cell r="C39" t="str">
            <v>(G62</v>
          </cell>
          <cell r="D39" t="str">
            <v>or G64</v>
          </cell>
          <cell r="E39" t="str">
            <v>or G66)</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row>
        <row r="40">
          <cell r="B40" t="str">
            <v>Interval</v>
          </cell>
          <cell r="C40" t="str">
            <v>T96</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row>
        <row r="41">
          <cell r="B41" t="str">
            <v>unmetered</v>
          </cell>
          <cell r="C41" t="str">
            <v>G68</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row>
        <row r="42">
          <cell r="B42" t="str">
            <v>Secondary Service</v>
          </cell>
          <cell r="C42" t="str">
            <v>S60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row>
        <row r="43">
          <cell r="A43" t="str">
            <v>G23</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row>
        <row r="45">
          <cell r="B45" t="str">
            <v>Street Lights</v>
          </cell>
          <cell r="C45" t="str">
            <v>L40</v>
          </cell>
          <cell r="I45" t="str">
            <v>L4*</v>
          </cell>
        </row>
        <row r="46">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row>
        <row r="47">
          <cell r="A47" t="str">
            <v>L1</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row>
        <row r="49">
          <cell r="B49" t="str">
            <v>Residential (Energy Only)</v>
          </cell>
        </row>
        <row r="50">
          <cell r="B50" t="str">
            <v>High Density</v>
          </cell>
          <cell r="C50" t="str">
            <v>R40</v>
          </cell>
          <cell r="D50" t="str">
            <v>R42</v>
          </cell>
          <cell r="E50" t="str">
            <v>R44</v>
          </cell>
          <cell r="F50" t="str">
            <v>R46</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row>
        <row r="51">
          <cell r="A51" t="str">
            <v>R11</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row>
        <row r="52">
          <cell r="B52" t="str">
            <v>Norm Density (RRA)</v>
          </cell>
          <cell r="C52" t="str">
            <v>R50</v>
          </cell>
          <cell r="D52" t="str">
            <v>R52</v>
          </cell>
          <cell r="E52" t="str">
            <v>R54</v>
          </cell>
          <cell r="F52" t="str">
            <v>R56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row>
        <row r="53">
          <cell r="A53" t="str">
            <v>R21</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row>
        <row r="54">
          <cell r="B54" t="str">
            <v>Seasonal High</v>
          </cell>
          <cell r="C54" t="str">
            <v>R41</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row>
        <row r="55">
          <cell r="A55" t="str">
            <v>R31</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row>
        <row r="56">
          <cell r="B56" t="str">
            <v>Seasonal Norm</v>
          </cell>
          <cell r="C56" t="str">
            <v>R51</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row>
        <row r="57">
          <cell r="A57" t="str">
            <v>R41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row>
        <row r="58">
          <cell r="B58" t="str">
            <v>Transmission</v>
          </cell>
        </row>
        <row r="59">
          <cell r="B59" t="str">
            <v>Energy</v>
          </cell>
          <cell r="C59" t="str">
            <v>T60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row>
        <row r="60">
          <cell r="B60" t="str">
            <v>Interval</v>
          </cell>
          <cell r="C60" t="str">
            <v>T96</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row>
        <row r="61">
          <cell r="B61" t="str">
            <v>Demand</v>
          </cell>
          <cell r="C61" t="str">
            <v>T62</v>
          </cell>
          <cell r="D61" t="str">
            <v>T64</v>
          </cell>
          <cell r="E61" t="str">
            <v>T66</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row>
        <row r="62">
          <cell r="A62" t="str">
            <v>T2</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row>
        <row r="64">
          <cell r="B64" t="str">
            <v>Urban Gen Srvc</v>
          </cell>
        </row>
        <row r="65">
          <cell r="B65" t="str">
            <v xml:space="preserve">Single Phase </v>
          </cell>
        </row>
        <row r="66">
          <cell r="B66" t="str">
            <v>Energy</v>
          </cell>
          <cell r="C66" t="str">
            <v>U40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row>
        <row r="67">
          <cell r="B67" t="str">
            <v>Demand</v>
          </cell>
          <cell r="C67" t="str">
            <v>U42</v>
          </cell>
          <cell r="D67" t="str">
            <v>U44</v>
          </cell>
          <cell r="E67" t="str">
            <v>U46</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row>
        <row r="68">
          <cell r="B68" t="str">
            <v>Unmetered</v>
          </cell>
          <cell r="C68" t="str">
            <v>U48</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row>
        <row r="69">
          <cell r="B69" t="str">
            <v>3-Phase</v>
          </cell>
        </row>
        <row r="70">
          <cell r="B70" t="str">
            <v>Energy</v>
          </cell>
          <cell r="C70" t="str">
            <v>U60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row>
        <row r="71">
          <cell r="B71" t="str">
            <v>Demand</v>
          </cell>
          <cell r="C71" t="str">
            <v>U52</v>
          </cell>
          <cell r="D71" t="str">
            <v>U64</v>
          </cell>
          <cell r="E71" t="str">
            <v>U66</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row>
        <row r="72">
          <cell r="B72" t="str">
            <v>Interval</v>
          </cell>
          <cell r="C72" t="str">
            <v>T96</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row>
        <row r="73">
          <cell r="B73" t="str">
            <v>Unmetered</v>
          </cell>
          <cell r="C73" t="str">
            <v>U68</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row>
        <row r="74">
          <cell r="A74" t="str">
            <v>UG2</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row>
        <row r="76">
          <cell r="B76" t="str">
            <v>Urban residential (Energy Only)</v>
          </cell>
        </row>
        <row r="77">
          <cell r="B77" t="str">
            <v>Energy</v>
          </cell>
          <cell r="C77" t="str">
            <v>U50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row>
        <row r="78">
          <cell r="B78" t="str">
            <v>Demand</v>
          </cell>
          <cell r="C78" t="str">
            <v>U52</v>
          </cell>
          <cell r="D78" t="str">
            <v>U54</v>
          </cell>
          <cell r="E78" t="str">
            <v>U56</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row>
        <row r="79">
          <cell r="A79" t="str">
            <v>UR2</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row>
        <row r="85">
          <cell r="A85" t="str">
            <v>MEURTX</v>
          </cell>
          <cell r="B85" t="str">
            <v>Total - Residential</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B86" t="str">
            <v>General Service</v>
          </cell>
        </row>
        <row r="87">
          <cell r="B87" t="str">
            <v xml:space="preserve">   General Service - Energy</v>
          </cell>
          <cell r="E87" t="str">
            <v>JT6</v>
          </cell>
          <cell r="F87" t="str">
            <v>JB1</v>
          </cell>
          <cell r="G87" t="str">
            <v>JF1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row>
        <row r="88">
          <cell r="B88" t="str">
            <v xml:space="preserve">   General Service - Demand</v>
          </cell>
          <cell r="E88" t="str">
            <v>JT7, JT8, JT9</v>
          </cell>
          <cell r="F88" t="str">
            <v>JB2, JB3, JB4</v>
          </cell>
          <cell r="G88" t="str">
            <v>JF2, JF3, JF4, M85</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row>
        <row r="89">
          <cell r="B89" t="str">
            <v xml:space="preserve">   General Service - Interval</v>
          </cell>
          <cell r="C89" t="str">
            <v>T96</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row>
        <row r="90">
          <cell r="A90" t="str">
            <v>MGSTX</v>
          </cell>
          <cell r="B90" t="str">
            <v>Total - General Service</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row>
        <row r="91">
          <cell r="B91" t="str">
            <v>Large GS</v>
          </cell>
          <cell r="F91" t="str">
            <v>N58</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row>
        <row r="92">
          <cell r="A92" t="str">
            <v>MLGSTX</v>
          </cell>
          <cell r="B92" t="str">
            <v>Total - Large GS</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row>
        <row r="93">
          <cell r="B93" t="str">
            <v>Lights</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row>
        <row r="94">
          <cell r="A94" t="str">
            <v>MLTTX</v>
          </cell>
          <cell r="B94" t="str">
            <v>Total - Lights</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row>
        <row r="95">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row>
        <row r="96">
          <cell r="A96" t="str">
            <v xml:space="preserve">Other MEUs </v>
          </cell>
          <cell r="D96" t="str">
            <v>** See attached schedule</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row>
        <row r="98">
          <cell r="A98" t="str">
            <v>MEUR</v>
          </cell>
          <cell r="B98" t="str">
            <v>Total - Residential</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row>
        <row r="99">
          <cell r="B99" t="str">
            <v>General Service</v>
          </cell>
        </row>
        <row r="100">
          <cell r="B100" t="str">
            <v xml:space="preserve">   General Service - Energy</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row>
        <row r="101">
          <cell r="B101" t="str">
            <v xml:space="preserve">   General Service - Demand</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row>
        <row r="102">
          <cell r="B102" t="str">
            <v xml:space="preserve">   General Service - Interval</v>
          </cell>
          <cell r="C102" t="str">
            <v>T96</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row>
        <row r="103">
          <cell r="A103" t="str">
            <v>MGS</v>
          </cell>
          <cell r="B103" t="str">
            <v>Total - General Service</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row>
        <row r="104">
          <cell r="B104" t="str">
            <v>Large GS</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row>
        <row r="105">
          <cell r="A105" t="str">
            <v>MLGS</v>
          </cell>
          <cell r="B105" t="str">
            <v>Total - Large GS</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row>
        <row r="106">
          <cell r="B106" t="str">
            <v>Lights</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row>
        <row r="107">
          <cell r="A107" t="str">
            <v>MLT</v>
          </cell>
          <cell r="B107" t="str">
            <v>Total - Lights</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row>
        <row r="110">
          <cell r="A110" t="str">
            <v>Total</v>
          </cell>
          <cell r="K110">
            <v>0</v>
          </cell>
          <cell r="R110">
            <v>0</v>
          </cell>
        </row>
      </sheetData>
      <sheetData sheetId="1"/>
      <sheetData sheetId="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 val="Jan CSS Actuals"/>
    </sheetNames>
    <sheetDataSet>
      <sheetData sheetId="0" refreshError="1">
        <row r="9">
          <cell r="B9" t="str">
            <v>Farm</v>
          </cell>
        </row>
        <row r="10">
          <cell r="B10" t="str">
            <v>Single Phase</v>
          </cell>
        </row>
        <row r="11">
          <cell r="B11" t="str">
            <v>Non RRA</v>
          </cell>
        </row>
        <row r="12">
          <cell r="B12" t="str">
            <v>Energy</v>
          </cell>
          <cell r="C12" t="str">
            <v>F40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row>
        <row r="13">
          <cell r="B13" t="str">
            <v>Demand</v>
          </cell>
          <cell r="C13" t="str">
            <v>(F42</v>
          </cell>
          <cell r="D13" t="str">
            <v>or F44</v>
          </cell>
          <cell r="E13" t="str">
            <v xml:space="preserve"> or F46)</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row>
        <row r="14">
          <cell r="B14" t="str">
            <v>RRA</v>
          </cell>
        </row>
        <row r="15">
          <cell r="B15" t="str">
            <v>Energy</v>
          </cell>
          <cell r="C15" t="str">
            <v>F41</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row>
        <row r="16">
          <cell r="B16" t="str">
            <v>Demand</v>
          </cell>
          <cell r="C16" t="str">
            <v>(F43</v>
          </cell>
          <cell r="D16" t="str">
            <v>or F45</v>
          </cell>
          <cell r="E16" t="str">
            <v>or  F47)</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row>
        <row r="17">
          <cell r="A17" t="str">
            <v>F21</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B19" t="str">
            <v>3-Phase</v>
          </cell>
        </row>
        <row r="20">
          <cell r="B20" t="str">
            <v>Non RRA</v>
          </cell>
        </row>
        <row r="21">
          <cell r="B21" t="str">
            <v>Energy</v>
          </cell>
          <cell r="C21" t="str">
            <v>F60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row>
        <row r="22">
          <cell r="B22" t="str">
            <v>Demand</v>
          </cell>
          <cell r="C22" t="str">
            <v>(F62</v>
          </cell>
          <cell r="D22" t="str">
            <v>or F64</v>
          </cell>
          <cell r="E22" t="str">
            <v xml:space="preserve"> or F66)</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row>
        <row r="23">
          <cell r="B23" t="str">
            <v>Interval</v>
          </cell>
          <cell r="C23" t="str">
            <v>T96</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B24" t="str">
            <v>RRA</v>
          </cell>
        </row>
        <row r="25">
          <cell r="B25" t="str">
            <v>Energy</v>
          </cell>
          <cell r="C25" t="str">
            <v>F61</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row>
        <row r="26">
          <cell r="B26" t="str">
            <v>Demand</v>
          </cell>
          <cell r="C26" t="str">
            <v>(F63</v>
          </cell>
          <cell r="D26" t="str">
            <v xml:space="preserve">or F65 </v>
          </cell>
          <cell r="E26" t="str">
            <v>or F67)</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row>
        <row r="27">
          <cell r="A27" t="str">
            <v>F23</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row>
        <row r="28">
          <cell r="A28" t="str">
            <v>FS</v>
          </cell>
          <cell r="B28" t="str">
            <v>Farm Secondary Service</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row>
        <row r="29">
          <cell r="B29" t="str">
            <v>General Service</v>
          </cell>
        </row>
        <row r="30">
          <cell r="B30" t="str">
            <v>Single Phase</v>
          </cell>
        </row>
        <row r="31">
          <cell r="B31" t="str">
            <v>Energy</v>
          </cell>
          <cell r="C31" t="str">
            <v>G40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row>
        <row r="32">
          <cell r="B32" t="str">
            <v>Demand</v>
          </cell>
          <cell r="C32" t="str">
            <v>(G42</v>
          </cell>
          <cell r="D32" t="str">
            <v>or G44</v>
          </cell>
          <cell r="E32" t="str">
            <v>or G46)</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row>
        <row r="33">
          <cell r="B33" t="str">
            <v>unmetered</v>
          </cell>
          <cell r="C33" t="str">
            <v>G48</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row>
        <row r="34">
          <cell r="B34" t="str">
            <v>Interval</v>
          </cell>
          <cell r="C34" t="str">
            <v>T96</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row>
        <row r="35">
          <cell r="B35" t="str">
            <v>Secondary Service</v>
          </cell>
          <cell r="C35" t="str">
            <v>S40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row>
        <row r="36">
          <cell r="A36" t="str">
            <v>G21</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row>
        <row r="37">
          <cell r="B37" t="str">
            <v>3-Phase</v>
          </cell>
        </row>
        <row r="38">
          <cell r="B38" t="str">
            <v>Energy</v>
          </cell>
          <cell r="C38" t="str">
            <v>G60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row>
        <row r="39">
          <cell r="B39" t="str">
            <v>Demand</v>
          </cell>
          <cell r="C39" t="str">
            <v>(G62</v>
          </cell>
          <cell r="D39" t="str">
            <v>or G64</v>
          </cell>
          <cell r="E39" t="str">
            <v>or G66)</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row>
        <row r="40">
          <cell r="B40" t="str">
            <v>Interval</v>
          </cell>
          <cell r="C40" t="str">
            <v>T96</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row>
        <row r="41">
          <cell r="B41" t="str">
            <v>unmetered</v>
          </cell>
          <cell r="C41" t="str">
            <v>G68</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row>
        <row r="42">
          <cell r="B42" t="str">
            <v>Secondary Service</v>
          </cell>
          <cell r="C42" t="str">
            <v>S60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row>
        <row r="43">
          <cell r="A43" t="str">
            <v>G23</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row>
        <row r="45">
          <cell r="B45" t="str">
            <v>Street Lights</v>
          </cell>
          <cell r="C45" t="str">
            <v>L40</v>
          </cell>
          <cell r="I45" t="str">
            <v>L4*</v>
          </cell>
        </row>
        <row r="46">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row>
        <row r="47">
          <cell r="A47" t="str">
            <v>L1</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row>
        <row r="49">
          <cell r="B49" t="str">
            <v>Residential (Energy Only)</v>
          </cell>
        </row>
        <row r="50">
          <cell r="B50" t="str">
            <v>High Density</v>
          </cell>
          <cell r="C50" t="str">
            <v>R40</v>
          </cell>
          <cell r="D50" t="str">
            <v>R42</v>
          </cell>
          <cell r="E50" t="str">
            <v>R44</v>
          </cell>
          <cell r="F50" t="str">
            <v>R46</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row>
        <row r="51">
          <cell r="A51" t="str">
            <v>R11</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row>
        <row r="52">
          <cell r="B52" t="str">
            <v>Norm Density (RRA)</v>
          </cell>
          <cell r="C52" t="str">
            <v>R50</v>
          </cell>
          <cell r="D52" t="str">
            <v>R52</v>
          </cell>
          <cell r="E52" t="str">
            <v>R54</v>
          </cell>
          <cell r="F52" t="str">
            <v>R56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row>
        <row r="53">
          <cell r="A53" t="str">
            <v>R21</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row>
        <row r="54">
          <cell r="B54" t="str">
            <v>Seasonal High</v>
          </cell>
          <cell r="C54" t="str">
            <v>R41</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row>
        <row r="55">
          <cell r="A55" t="str">
            <v>R31</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row>
        <row r="56">
          <cell r="B56" t="str">
            <v>Seasonal Norm</v>
          </cell>
          <cell r="C56" t="str">
            <v>R51</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row>
        <row r="57">
          <cell r="A57" t="str">
            <v>R41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row>
        <row r="58">
          <cell r="B58" t="str">
            <v>Transmission</v>
          </cell>
        </row>
        <row r="59">
          <cell r="B59" t="str">
            <v>Energy</v>
          </cell>
          <cell r="C59" t="str">
            <v>T60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row>
        <row r="60">
          <cell r="B60" t="str">
            <v>Interval</v>
          </cell>
          <cell r="C60" t="str">
            <v>T96</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row>
        <row r="61">
          <cell r="B61" t="str">
            <v>Demand</v>
          </cell>
          <cell r="C61" t="str">
            <v>T62</v>
          </cell>
          <cell r="D61" t="str">
            <v>T64</v>
          </cell>
          <cell r="E61" t="str">
            <v>T66</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row>
        <row r="62">
          <cell r="A62" t="str">
            <v>T2</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row>
        <row r="64">
          <cell r="B64" t="str">
            <v>Urban Gen Srvc</v>
          </cell>
        </row>
        <row r="65">
          <cell r="B65" t="str">
            <v xml:space="preserve">Single Phase </v>
          </cell>
        </row>
        <row r="66">
          <cell r="B66" t="str">
            <v>Energy</v>
          </cell>
          <cell r="C66" t="str">
            <v>U40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row>
        <row r="67">
          <cell r="B67" t="str">
            <v>Demand</v>
          </cell>
          <cell r="C67" t="str">
            <v>U42</v>
          </cell>
          <cell r="D67" t="str">
            <v>U44</v>
          </cell>
          <cell r="E67" t="str">
            <v>U46</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row>
        <row r="68">
          <cell r="B68" t="str">
            <v>Unmetered</v>
          </cell>
          <cell r="C68" t="str">
            <v>U48</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row>
        <row r="69">
          <cell r="B69" t="str">
            <v>3-Phase</v>
          </cell>
        </row>
        <row r="70">
          <cell r="B70" t="str">
            <v>Energy</v>
          </cell>
          <cell r="C70" t="str">
            <v>U60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row>
        <row r="71">
          <cell r="B71" t="str">
            <v>Demand</v>
          </cell>
          <cell r="C71" t="str">
            <v>U52</v>
          </cell>
          <cell r="D71" t="str">
            <v>U64</v>
          </cell>
          <cell r="E71" t="str">
            <v>U66</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row>
        <row r="72">
          <cell r="B72" t="str">
            <v>Interval</v>
          </cell>
          <cell r="C72" t="str">
            <v>T96</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row>
        <row r="73">
          <cell r="B73" t="str">
            <v>Unmetered</v>
          </cell>
          <cell r="C73" t="str">
            <v>U68</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row>
        <row r="74">
          <cell r="A74" t="str">
            <v>UG2</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row>
        <row r="76">
          <cell r="B76" t="str">
            <v>Urban residential (Energy Only)</v>
          </cell>
        </row>
        <row r="77">
          <cell r="B77" t="str">
            <v>Energy</v>
          </cell>
          <cell r="C77" t="str">
            <v>U50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row>
        <row r="78">
          <cell r="B78" t="str">
            <v>Demand</v>
          </cell>
          <cell r="C78" t="str">
            <v>U52</v>
          </cell>
          <cell r="D78" t="str">
            <v>U54</v>
          </cell>
          <cell r="E78" t="str">
            <v>U56</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row>
        <row r="79">
          <cell r="A79" t="str">
            <v>UR2</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row>
        <row r="85">
          <cell r="A85" t="str">
            <v>MEURTX</v>
          </cell>
          <cell r="B85" t="str">
            <v>Total - Residential</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B86" t="str">
            <v>General Service</v>
          </cell>
        </row>
        <row r="87">
          <cell r="B87" t="str">
            <v xml:space="preserve">   General Service - Energy</v>
          </cell>
          <cell r="E87" t="str">
            <v>JT6</v>
          </cell>
          <cell r="F87" t="str">
            <v>JB1</v>
          </cell>
          <cell r="G87" t="str">
            <v>JF1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row>
        <row r="88">
          <cell r="B88" t="str">
            <v xml:space="preserve">   General Service - Demand</v>
          </cell>
          <cell r="E88" t="str">
            <v>JT7, JT8, JT9</v>
          </cell>
          <cell r="F88" t="str">
            <v>JB2, JB3, JB4</v>
          </cell>
          <cell r="G88" t="str">
            <v>JF2, JF3, JF4, M85</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row>
        <row r="89">
          <cell r="B89" t="str">
            <v xml:space="preserve">   General Service - Interval</v>
          </cell>
          <cell r="C89" t="str">
            <v>T96</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row>
        <row r="90">
          <cell r="A90" t="str">
            <v>MGSTX</v>
          </cell>
          <cell r="B90" t="str">
            <v>Total - General Service</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row>
        <row r="91">
          <cell r="B91" t="str">
            <v>Large GS</v>
          </cell>
          <cell r="F91" t="str">
            <v>N58</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row>
        <row r="92">
          <cell r="A92" t="str">
            <v>MLGSTX</v>
          </cell>
          <cell r="B92" t="str">
            <v>Total - Large GS</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row>
        <row r="93">
          <cell r="B93" t="str">
            <v>Lights</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row>
        <row r="94">
          <cell r="A94" t="str">
            <v>MLTTX</v>
          </cell>
          <cell r="B94" t="str">
            <v>Total - Lights</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row>
        <row r="95">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row>
        <row r="96">
          <cell r="A96" t="str">
            <v xml:space="preserve">Other MEUs </v>
          </cell>
          <cell r="D96" t="str">
            <v>** See attached schedule</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row>
        <row r="98">
          <cell r="A98" t="str">
            <v>MEUR</v>
          </cell>
          <cell r="B98" t="str">
            <v>Total - Residential</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row>
        <row r="99">
          <cell r="B99" t="str">
            <v>General Service</v>
          </cell>
        </row>
        <row r="100">
          <cell r="B100" t="str">
            <v xml:space="preserve">   General Service - Energy</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row>
        <row r="101">
          <cell r="B101" t="str">
            <v xml:space="preserve">   General Service - Demand</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row>
        <row r="102">
          <cell r="B102" t="str">
            <v xml:space="preserve">   General Service - Interval</v>
          </cell>
          <cell r="C102" t="str">
            <v>T96</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row>
        <row r="103">
          <cell r="A103" t="str">
            <v>MGS</v>
          </cell>
          <cell r="B103" t="str">
            <v>Total - General Service</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row>
        <row r="104">
          <cell r="B104" t="str">
            <v>Large GS</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row>
        <row r="105">
          <cell r="A105" t="str">
            <v>MLGS</v>
          </cell>
          <cell r="B105" t="str">
            <v>Total - Large GS</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row>
        <row r="106">
          <cell r="B106" t="str">
            <v>Lights</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row>
        <row r="107">
          <cell r="A107" t="str">
            <v>MLT</v>
          </cell>
          <cell r="B107" t="str">
            <v>Total - Lights</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row>
        <row r="110">
          <cell r="A110" t="str">
            <v>Total</v>
          </cell>
          <cell r="K110">
            <v>0</v>
          </cell>
          <cell r="R110">
            <v>0</v>
          </cell>
        </row>
      </sheetData>
      <sheetData sheetId="1"/>
      <sheetData sheetId="2"/>
      <sheetData sheetId="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refreshError="1">
        <row r="9">
          <cell r="B9" t="str">
            <v>Farm</v>
          </cell>
        </row>
        <row r="10">
          <cell r="B10" t="str">
            <v>Single Phase</v>
          </cell>
        </row>
        <row r="11">
          <cell r="B11" t="str">
            <v>Non RRA</v>
          </cell>
        </row>
        <row r="12">
          <cell r="B12" t="str">
            <v>Energy</v>
          </cell>
          <cell r="C12" t="str">
            <v>F40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row>
        <row r="13">
          <cell r="B13" t="str">
            <v>Demand</v>
          </cell>
          <cell r="C13" t="str">
            <v>(F42</v>
          </cell>
          <cell r="D13" t="str">
            <v>or F44</v>
          </cell>
          <cell r="E13" t="str">
            <v xml:space="preserve"> or F46)</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row>
        <row r="14">
          <cell r="B14" t="str">
            <v>RRA</v>
          </cell>
        </row>
        <row r="15">
          <cell r="B15" t="str">
            <v>Energy</v>
          </cell>
          <cell r="C15" t="str">
            <v>F41</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row>
        <row r="16">
          <cell r="B16" t="str">
            <v>Demand</v>
          </cell>
          <cell r="C16" t="str">
            <v>(F43</v>
          </cell>
          <cell r="D16" t="str">
            <v>or F45</v>
          </cell>
          <cell r="E16" t="str">
            <v>or  F47)</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row>
        <row r="17">
          <cell r="A17" t="str">
            <v>F21</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B19" t="str">
            <v>3-Phase</v>
          </cell>
        </row>
        <row r="20">
          <cell r="B20" t="str">
            <v>Non RRA</v>
          </cell>
        </row>
        <row r="21">
          <cell r="B21" t="str">
            <v>Energy</v>
          </cell>
          <cell r="C21" t="str">
            <v>F60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row>
        <row r="22">
          <cell r="B22" t="str">
            <v>Demand</v>
          </cell>
          <cell r="C22" t="str">
            <v>(F62</v>
          </cell>
          <cell r="D22" t="str">
            <v>or F64</v>
          </cell>
          <cell r="E22" t="str">
            <v xml:space="preserve"> or F66)</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row>
        <row r="23">
          <cell r="B23" t="str">
            <v>Interval</v>
          </cell>
          <cell r="C23" t="str">
            <v>T96</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B24" t="str">
            <v>RRA</v>
          </cell>
        </row>
        <row r="25">
          <cell r="B25" t="str">
            <v>Energy</v>
          </cell>
          <cell r="C25" t="str">
            <v>F61</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row>
        <row r="26">
          <cell r="B26" t="str">
            <v>Demand</v>
          </cell>
          <cell r="C26" t="str">
            <v>(F63</v>
          </cell>
          <cell r="D26" t="str">
            <v xml:space="preserve">or F65 </v>
          </cell>
          <cell r="E26" t="str">
            <v>or F67)</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row>
        <row r="27">
          <cell r="A27" t="str">
            <v>F23</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row>
        <row r="28">
          <cell r="A28" t="str">
            <v>FS</v>
          </cell>
          <cell r="B28" t="str">
            <v>Farm Secondary Service</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row>
        <row r="29">
          <cell r="B29" t="str">
            <v>General Service</v>
          </cell>
        </row>
        <row r="30">
          <cell r="B30" t="str">
            <v>Single Phase</v>
          </cell>
        </row>
        <row r="31">
          <cell r="B31" t="str">
            <v>Energy</v>
          </cell>
          <cell r="C31" t="str">
            <v>G40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row>
        <row r="32">
          <cell r="B32" t="str">
            <v>Demand</v>
          </cell>
          <cell r="C32" t="str">
            <v>(G42</v>
          </cell>
          <cell r="D32" t="str">
            <v>or G44</v>
          </cell>
          <cell r="E32" t="str">
            <v>or G46)</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row>
        <row r="33">
          <cell r="B33" t="str">
            <v>unmetered</v>
          </cell>
          <cell r="C33" t="str">
            <v>G48</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row>
        <row r="34">
          <cell r="B34" t="str">
            <v>Interval</v>
          </cell>
          <cell r="C34" t="str">
            <v>T96</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row>
        <row r="35">
          <cell r="B35" t="str">
            <v>Secondary Service</v>
          </cell>
          <cell r="C35" t="str">
            <v>S40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row>
        <row r="36">
          <cell r="A36" t="str">
            <v>G21</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row>
        <row r="37">
          <cell r="B37" t="str">
            <v>3-Phase</v>
          </cell>
        </row>
        <row r="38">
          <cell r="B38" t="str">
            <v>Energy</v>
          </cell>
          <cell r="C38" t="str">
            <v>G60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row>
        <row r="39">
          <cell r="B39" t="str">
            <v>Demand</v>
          </cell>
          <cell r="C39" t="str">
            <v>(G62</v>
          </cell>
          <cell r="D39" t="str">
            <v>or G64</v>
          </cell>
          <cell r="E39" t="str">
            <v>or G66)</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row>
        <row r="40">
          <cell r="B40" t="str">
            <v>Interval</v>
          </cell>
          <cell r="C40" t="str">
            <v>T96</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row>
        <row r="41">
          <cell r="B41" t="str">
            <v>unmetered</v>
          </cell>
          <cell r="C41" t="str">
            <v>G68</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row>
        <row r="42">
          <cell r="B42" t="str">
            <v>Secondary Service</v>
          </cell>
          <cell r="C42" t="str">
            <v>S60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row>
        <row r="43">
          <cell r="A43" t="str">
            <v>G23</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row>
        <row r="45">
          <cell r="B45" t="str">
            <v>Street Lights</v>
          </cell>
          <cell r="C45" t="str">
            <v>L40</v>
          </cell>
          <cell r="I45" t="str">
            <v>L4*</v>
          </cell>
        </row>
        <row r="46">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row>
        <row r="47">
          <cell r="A47" t="str">
            <v>L1</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row>
        <row r="49">
          <cell r="B49" t="str">
            <v>Residential (Energy Only)</v>
          </cell>
        </row>
        <row r="50">
          <cell r="B50" t="str">
            <v>High Density</v>
          </cell>
          <cell r="C50" t="str">
            <v>R40</v>
          </cell>
          <cell r="D50" t="str">
            <v>R42</v>
          </cell>
          <cell r="E50" t="str">
            <v>R44</v>
          </cell>
          <cell r="F50" t="str">
            <v>R46</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row>
        <row r="51">
          <cell r="A51" t="str">
            <v>R11</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row>
        <row r="52">
          <cell r="B52" t="str">
            <v>Norm Density (RRA)</v>
          </cell>
          <cell r="C52" t="str">
            <v>R50</v>
          </cell>
          <cell r="D52" t="str">
            <v>R52</v>
          </cell>
          <cell r="E52" t="str">
            <v>R54</v>
          </cell>
          <cell r="F52" t="str">
            <v>R56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row>
        <row r="53">
          <cell r="A53" t="str">
            <v>R21</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row>
        <row r="54">
          <cell r="B54" t="str">
            <v>Seasonal High</v>
          </cell>
          <cell r="C54" t="str">
            <v>R41</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row>
        <row r="55">
          <cell r="A55" t="str">
            <v>R31</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row>
        <row r="56">
          <cell r="B56" t="str">
            <v>Seasonal Norm</v>
          </cell>
          <cell r="C56" t="str">
            <v>R51</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row>
        <row r="57">
          <cell r="A57" t="str">
            <v>R41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row>
        <row r="58">
          <cell r="B58" t="str">
            <v>Transmission</v>
          </cell>
        </row>
        <row r="59">
          <cell r="B59" t="str">
            <v>Energy</v>
          </cell>
          <cell r="C59" t="str">
            <v>T60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row>
        <row r="60">
          <cell r="B60" t="str">
            <v>Interval</v>
          </cell>
          <cell r="C60" t="str">
            <v>T96</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row>
        <row r="61">
          <cell r="B61" t="str">
            <v>Demand</v>
          </cell>
          <cell r="C61" t="str">
            <v>T62</v>
          </cell>
          <cell r="D61" t="str">
            <v>T64</v>
          </cell>
          <cell r="E61" t="str">
            <v>T66</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row>
        <row r="62">
          <cell r="A62" t="str">
            <v>T2</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row>
        <row r="64">
          <cell r="B64" t="str">
            <v>Urban Gen Srvc</v>
          </cell>
        </row>
        <row r="65">
          <cell r="B65" t="str">
            <v xml:space="preserve">Single Phase </v>
          </cell>
        </row>
        <row r="66">
          <cell r="B66" t="str">
            <v>Energy</v>
          </cell>
          <cell r="C66" t="str">
            <v>U40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row>
        <row r="67">
          <cell r="B67" t="str">
            <v>Demand</v>
          </cell>
          <cell r="C67" t="str">
            <v>U42</v>
          </cell>
          <cell r="D67" t="str">
            <v>U44</v>
          </cell>
          <cell r="E67" t="str">
            <v>U46</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row>
        <row r="68">
          <cell r="B68" t="str">
            <v>Unmetered</v>
          </cell>
          <cell r="C68" t="str">
            <v>U48</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row>
        <row r="69">
          <cell r="B69" t="str">
            <v>3-Phase</v>
          </cell>
        </row>
        <row r="70">
          <cell r="B70" t="str">
            <v>Energy</v>
          </cell>
          <cell r="C70" t="str">
            <v>U60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row>
        <row r="71">
          <cell r="B71" t="str">
            <v>Demand</v>
          </cell>
          <cell r="C71" t="str">
            <v>U52</v>
          </cell>
          <cell r="D71" t="str">
            <v>U64</v>
          </cell>
          <cell r="E71" t="str">
            <v>U66</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row>
        <row r="72">
          <cell r="B72" t="str">
            <v>Interval</v>
          </cell>
          <cell r="C72" t="str">
            <v>T96</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row>
        <row r="73">
          <cell r="B73" t="str">
            <v>Unmetered</v>
          </cell>
          <cell r="C73" t="str">
            <v>U68</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row>
        <row r="74">
          <cell r="A74" t="str">
            <v>UG2</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row>
        <row r="76">
          <cell r="B76" t="str">
            <v>Urban residential (Energy Only)</v>
          </cell>
        </row>
        <row r="77">
          <cell r="B77" t="str">
            <v>Energy</v>
          </cell>
          <cell r="C77" t="str">
            <v>U50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row>
        <row r="78">
          <cell r="B78" t="str">
            <v>Demand</v>
          </cell>
          <cell r="C78" t="str">
            <v>U52</v>
          </cell>
          <cell r="D78" t="str">
            <v>U54</v>
          </cell>
          <cell r="E78" t="str">
            <v>U56</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row>
        <row r="79">
          <cell r="A79" t="str">
            <v>UR2</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row>
        <row r="85">
          <cell r="A85" t="str">
            <v>MEURTX</v>
          </cell>
          <cell r="B85" t="str">
            <v>Total - Residential</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B86" t="str">
            <v>General Service</v>
          </cell>
        </row>
        <row r="87">
          <cell r="B87" t="str">
            <v xml:space="preserve">   General Service - Energy</v>
          </cell>
          <cell r="E87" t="str">
            <v>JT6</v>
          </cell>
          <cell r="F87" t="str">
            <v>JB1</v>
          </cell>
          <cell r="G87" t="str">
            <v>JF1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row>
        <row r="88">
          <cell r="B88" t="str">
            <v xml:space="preserve">   General Service - Demand</v>
          </cell>
          <cell r="E88" t="str">
            <v>JT7, JT8, JT9</v>
          </cell>
          <cell r="F88" t="str">
            <v>JB2, JB3, JB4</v>
          </cell>
          <cell r="G88" t="str">
            <v>JF2, JF3, JF4, M85</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row>
        <row r="89">
          <cell r="B89" t="str">
            <v xml:space="preserve">   General Service - Interval</v>
          </cell>
          <cell r="C89" t="str">
            <v>T96</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row>
        <row r="90">
          <cell r="A90" t="str">
            <v>MGSTX</v>
          </cell>
          <cell r="B90" t="str">
            <v>Total - General Service</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row>
        <row r="91">
          <cell r="B91" t="str">
            <v>Large GS</v>
          </cell>
          <cell r="F91" t="str">
            <v>N58</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row>
        <row r="92">
          <cell r="A92" t="str">
            <v>MLGSTX</v>
          </cell>
          <cell r="B92" t="str">
            <v>Total - Large GS</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row>
        <row r="93">
          <cell r="B93" t="str">
            <v>Lights</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row>
        <row r="94">
          <cell r="A94" t="str">
            <v>MLTTX</v>
          </cell>
          <cell r="B94" t="str">
            <v>Total - Lights</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row>
        <row r="95">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row>
        <row r="96">
          <cell r="A96" t="str">
            <v xml:space="preserve">Other MEUs </v>
          </cell>
          <cell r="D96" t="str">
            <v>** See attached schedule</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row>
        <row r="98">
          <cell r="A98" t="str">
            <v>MEUR</v>
          </cell>
          <cell r="B98" t="str">
            <v>Total - Residential</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row>
        <row r="99">
          <cell r="B99" t="str">
            <v>General Service</v>
          </cell>
        </row>
        <row r="100">
          <cell r="B100" t="str">
            <v xml:space="preserve">   General Service - Energy</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row>
        <row r="101">
          <cell r="B101" t="str">
            <v xml:space="preserve">   General Service - Demand</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row>
        <row r="102">
          <cell r="B102" t="str">
            <v xml:space="preserve">   General Service - Interval</v>
          </cell>
          <cell r="C102" t="str">
            <v>T96</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row>
        <row r="103">
          <cell r="A103" t="str">
            <v>MGS</v>
          </cell>
          <cell r="B103" t="str">
            <v>Total - General Service</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row>
        <row r="104">
          <cell r="B104" t="str">
            <v>Large GS</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row>
        <row r="105">
          <cell r="A105" t="str">
            <v>MLGS</v>
          </cell>
          <cell r="B105" t="str">
            <v>Total - Large GS</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row>
        <row r="106">
          <cell r="B106" t="str">
            <v>Lights</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row>
        <row r="107">
          <cell r="A107" t="str">
            <v>MLT</v>
          </cell>
          <cell r="B107" t="str">
            <v>Total - Lights</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row>
        <row r="110">
          <cell r="A110" t="str">
            <v>Total</v>
          </cell>
          <cell r="K110">
            <v>0</v>
          </cell>
          <cell r="R110">
            <v>0</v>
          </cell>
        </row>
      </sheetData>
      <sheetData sheetId="1"/>
      <sheetData sheetId="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refreshError="1">
        <row r="9">
          <cell r="B9" t="str">
            <v>Farm</v>
          </cell>
        </row>
        <row r="10">
          <cell r="B10" t="str">
            <v>Single Phase</v>
          </cell>
        </row>
        <row r="11">
          <cell r="B11" t="str">
            <v>Non RRA</v>
          </cell>
        </row>
        <row r="12">
          <cell r="B12" t="str">
            <v>Energy</v>
          </cell>
          <cell r="C12" t="str">
            <v>F40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row>
        <row r="13">
          <cell r="B13" t="str">
            <v>Demand</v>
          </cell>
          <cell r="C13" t="str">
            <v>(F42</v>
          </cell>
          <cell r="D13" t="str">
            <v>or F44</v>
          </cell>
          <cell r="E13" t="str">
            <v xml:space="preserve"> or F46)</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row>
        <row r="14">
          <cell r="B14" t="str">
            <v>RRA</v>
          </cell>
        </row>
        <row r="15">
          <cell r="B15" t="str">
            <v>Energy</v>
          </cell>
          <cell r="C15" t="str">
            <v>F41</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row>
        <row r="16">
          <cell r="B16" t="str">
            <v>Demand</v>
          </cell>
          <cell r="C16" t="str">
            <v>(F43</v>
          </cell>
          <cell r="D16" t="str">
            <v>or F45</v>
          </cell>
          <cell r="E16" t="str">
            <v>or  F47)</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row>
        <row r="17">
          <cell r="A17" t="str">
            <v>F21</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B19" t="str">
            <v>3-Phase</v>
          </cell>
        </row>
        <row r="20">
          <cell r="B20" t="str">
            <v>Non RRA</v>
          </cell>
        </row>
        <row r="21">
          <cell r="B21" t="str">
            <v>Energy</v>
          </cell>
          <cell r="C21" t="str">
            <v>F60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row>
        <row r="22">
          <cell r="B22" t="str">
            <v>Demand</v>
          </cell>
          <cell r="C22" t="str">
            <v>(F62</v>
          </cell>
          <cell r="D22" t="str">
            <v>or F64</v>
          </cell>
          <cell r="E22" t="str">
            <v xml:space="preserve"> or F66)</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row>
        <row r="23">
          <cell r="B23" t="str">
            <v>Interval</v>
          </cell>
          <cell r="C23" t="str">
            <v>T96</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B24" t="str">
            <v>RRA</v>
          </cell>
        </row>
        <row r="25">
          <cell r="B25" t="str">
            <v>Energy</v>
          </cell>
          <cell r="C25" t="str">
            <v>F61</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row>
        <row r="26">
          <cell r="B26" t="str">
            <v>Demand</v>
          </cell>
          <cell r="C26" t="str">
            <v>(F63</v>
          </cell>
          <cell r="D26" t="str">
            <v xml:space="preserve">or F65 </v>
          </cell>
          <cell r="E26" t="str">
            <v>or F67)</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row>
        <row r="27">
          <cell r="A27" t="str">
            <v>F23</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row>
        <row r="28">
          <cell r="A28" t="str">
            <v>FS</v>
          </cell>
          <cell r="B28" t="str">
            <v>Farm Secondary Service</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row>
        <row r="29">
          <cell r="B29" t="str">
            <v>General Service</v>
          </cell>
        </row>
        <row r="30">
          <cell r="B30" t="str">
            <v>Single Phase</v>
          </cell>
        </row>
        <row r="31">
          <cell r="B31" t="str">
            <v>Energy</v>
          </cell>
          <cell r="C31" t="str">
            <v>G40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row>
        <row r="32">
          <cell r="B32" t="str">
            <v>Demand</v>
          </cell>
          <cell r="C32" t="str">
            <v>(G42</v>
          </cell>
          <cell r="D32" t="str">
            <v>or G44</v>
          </cell>
          <cell r="E32" t="str">
            <v>or G46)</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row>
        <row r="33">
          <cell r="B33" t="str">
            <v>unmetered</v>
          </cell>
          <cell r="C33" t="str">
            <v>G48</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row>
        <row r="34">
          <cell r="B34" t="str">
            <v>Interval</v>
          </cell>
          <cell r="C34" t="str">
            <v>T96</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row>
        <row r="35">
          <cell r="B35" t="str">
            <v>Secondary Service</v>
          </cell>
          <cell r="C35" t="str">
            <v>S40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row>
        <row r="36">
          <cell r="A36" t="str">
            <v>G21</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row>
        <row r="37">
          <cell r="B37" t="str">
            <v>3-Phase</v>
          </cell>
        </row>
        <row r="38">
          <cell r="B38" t="str">
            <v>Energy</v>
          </cell>
          <cell r="C38" t="str">
            <v>G60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row>
        <row r="39">
          <cell r="B39" t="str">
            <v>Demand</v>
          </cell>
          <cell r="C39" t="str">
            <v>(G62</v>
          </cell>
          <cell r="D39" t="str">
            <v>or G64</v>
          </cell>
          <cell r="E39" t="str">
            <v>or G66)</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row>
        <row r="40">
          <cell r="B40" t="str">
            <v>Interval</v>
          </cell>
          <cell r="C40" t="str">
            <v>T96</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row>
        <row r="41">
          <cell r="B41" t="str">
            <v>unmetered</v>
          </cell>
          <cell r="C41" t="str">
            <v>G68</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row>
        <row r="42">
          <cell r="B42" t="str">
            <v>Secondary Service</v>
          </cell>
          <cell r="C42" t="str">
            <v>S60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row>
        <row r="43">
          <cell r="A43" t="str">
            <v>G23</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row>
        <row r="45">
          <cell r="B45" t="str">
            <v>Street Lights</v>
          </cell>
          <cell r="C45" t="str">
            <v>L40</v>
          </cell>
          <cell r="I45" t="str">
            <v>L4*</v>
          </cell>
        </row>
        <row r="46">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row>
        <row r="47">
          <cell r="A47" t="str">
            <v>L1</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row>
        <row r="49">
          <cell r="B49" t="str">
            <v>Residential (Energy Only)</v>
          </cell>
        </row>
        <row r="50">
          <cell r="B50" t="str">
            <v>High Density</v>
          </cell>
          <cell r="C50" t="str">
            <v>R40</v>
          </cell>
          <cell r="D50" t="str">
            <v>R42</v>
          </cell>
          <cell r="E50" t="str">
            <v>R44</v>
          </cell>
          <cell r="F50" t="str">
            <v>R46</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row>
        <row r="51">
          <cell r="A51" t="str">
            <v>R11</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row>
        <row r="52">
          <cell r="B52" t="str">
            <v>Norm Density (RRA)</v>
          </cell>
          <cell r="C52" t="str">
            <v>R50</v>
          </cell>
          <cell r="D52" t="str">
            <v>R52</v>
          </cell>
          <cell r="E52" t="str">
            <v>R54</v>
          </cell>
          <cell r="F52" t="str">
            <v>R56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row>
        <row r="53">
          <cell r="A53" t="str">
            <v>R21</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row>
        <row r="54">
          <cell r="B54" t="str">
            <v>Seasonal High</v>
          </cell>
          <cell r="C54" t="str">
            <v>R41</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row>
        <row r="55">
          <cell r="A55" t="str">
            <v>R31</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row>
        <row r="56">
          <cell r="B56" t="str">
            <v>Seasonal Norm</v>
          </cell>
          <cell r="C56" t="str">
            <v>R51</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row>
        <row r="57">
          <cell r="A57" t="str">
            <v>R41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row>
        <row r="58">
          <cell r="B58" t="str">
            <v>Transmission</v>
          </cell>
        </row>
        <row r="59">
          <cell r="B59" t="str">
            <v>Energy</v>
          </cell>
          <cell r="C59" t="str">
            <v>T60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row>
        <row r="60">
          <cell r="B60" t="str">
            <v>Interval</v>
          </cell>
          <cell r="C60" t="str">
            <v>T96</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row>
        <row r="61">
          <cell r="B61" t="str">
            <v>Demand</v>
          </cell>
          <cell r="C61" t="str">
            <v>T62</v>
          </cell>
          <cell r="D61" t="str">
            <v>T64</v>
          </cell>
          <cell r="E61" t="str">
            <v>T66</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row>
        <row r="62">
          <cell r="A62" t="str">
            <v>T2</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row>
        <row r="64">
          <cell r="B64" t="str">
            <v>Urban Gen Srvc</v>
          </cell>
        </row>
        <row r="65">
          <cell r="B65" t="str">
            <v xml:space="preserve">Single Phase </v>
          </cell>
        </row>
        <row r="66">
          <cell r="B66" t="str">
            <v>Energy</v>
          </cell>
          <cell r="C66" t="str">
            <v>U40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row>
        <row r="67">
          <cell r="B67" t="str">
            <v>Demand</v>
          </cell>
          <cell r="C67" t="str">
            <v>U42</v>
          </cell>
          <cell r="D67" t="str">
            <v>U44</v>
          </cell>
          <cell r="E67" t="str">
            <v>U46</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row>
        <row r="68">
          <cell r="B68" t="str">
            <v>Unmetered</v>
          </cell>
          <cell r="C68" t="str">
            <v>U48</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row>
        <row r="69">
          <cell r="B69" t="str">
            <v>3-Phase</v>
          </cell>
        </row>
        <row r="70">
          <cell r="B70" t="str">
            <v>Energy</v>
          </cell>
          <cell r="C70" t="str">
            <v>U60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row>
        <row r="71">
          <cell r="B71" t="str">
            <v>Demand</v>
          </cell>
          <cell r="C71" t="str">
            <v>U52</v>
          </cell>
          <cell r="D71" t="str">
            <v>U64</v>
          </cell>
          <cell r="E71" t="str">
            <v>U66</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row>
        <row r="72">
          <cell r="B72" t="str">
            <v>Interval</v>
          </cell>
          <cell r="C72" t="str">
            <v>T96</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row>
        <row r="73">
          <cell r="B73" t="str">
            <v>Unmetered</v>
          </cell>
          <cell r="C73" t="str">
            <v>U68</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row>
        <row r="74">
          <cell r="A74" t="str">
            <v>UG2</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row>
        <row r="76">
          <cell r="B76" t="str">
            <v>Urban residential (Energy Only)</v>
          </cell>
        </row>
        <row r="77">
          <cell r="B77" t="str">
            <v>Energy</v>
          </cell>
          <cell r="C77" t="str">
            <v>U50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row>
        <row r="78">
          <cell r="B78" t="str">
            <v>Demand</v>
          </cell>
          <cell r="C78" t="str">
            <v>U52</v>
          </cell>
          <cell r="D78" t="str">
            <v>U54</v>
          </cell>
          <cell r="E78" t="str">
            <v>U56</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row>
        <row r="79">
          <cell r="A79" t="str">
            <v>UR2</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row>
        <row r="85">
          <cell r="A85" t="str">
            <v>MEURTX</v>
          </cell>
          <cell r="B85" t="str">
            <v>Total - Residential</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B86" t="str">
            <v>General Service</v>
          </cell>
        </row>
        <row r="87">
          <cell r="B87" t="str">
            <v xml:space="preserve">   General Service - Energy</v>
          </cell>
          <cell r="E87" t="str">
            <v>JT6</v>
          </cell>
          <cell r="F87" t="str">
            <v>JB1</v>
          </cell>
          <cell r="G87" t="str">
            <v>JF1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row>
        <row r="88">
          <cell r="B88" t="str">
            <v xml:space="preserve">   General Service - Demand</v>
          </cell>
          <cell r="E88" t="str">
            <v>JT7, JT8, JT9</v>
          </cell>
          <cell r="F88" t="str">
            <v>JB2, JB3, JB4</v>
          </cell>
          <cell r="G88" t="str">
            <v>JF2, JF3, JF4, M85</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row>
        <row r="89">
          <cell r="B89" t="str">
            <v xml:space="preserve">   General Service - Interval</v>
          </cell>
          <cell r="C89" t="str">
            <v>T96</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row>
        <row r="90">
          <cell r="A90" t="str">
            <v>MGSTX</v>
          </cell>
          <cell r="B90" t="str">
            <v>Total - General Service</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row>
        <row r="91">
          <cell r="B91" t="str">
            <v>Large GS</v>
          </cell>
          <cell r="F91" t="str">
            <v>N58</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row>
        <row r="92">
          <cell r="A92" t="str">
            <v>MLGSTX</v>
          </cell>
          <cell r="B92" t="str">
            <v>Total - Large GS</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row>
        <row r="93">
          <cell r="B93" t="str">
            <v>Lights</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row>
        <row r="94">
          <cell r="A94" t="str">
            <v>MLTTX</v>
          </cell>
          <cell r="B94" t="str">
            <v>Total - Lights</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row>
        <row r="95">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row>
        <row r="96">
          <cell r="A96" t="str">
            <v xml:space="preserve">Other MEUs </v>
          </cell>
          <cell r="D96" t="str">
            <v>** See attached schedule</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row>
        <row r="98">
          <cell r="A98" t="str">
            <v>MEUR</v>
          </cell>
          <cell r="B98" t="str">
            <v>Total - Residential</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row>
        <row r="99">
          <cell r="B99" t="str">
            <v>General Service</v>
          </cell>
        </row>
        <row r="100">
          <cell r="B100" t="str">
            <v xml:space="preserve">   General Service - Energy</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row>
        <row r="101">
          <cell r="B101" t="str">
            <v xml:space="preserve">   General Service - Demand</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row>
        <row r="102">
          <cell r="B102" t="str">
            <v xml:space="preserve">   General Service - Interval</v>
          </cell>
          <cell r="C102" t="str">
            <v>T96</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row>
        <row r="103">
          <cell r="A103" t="str">
            <v>MGS</v>
          </cell>
          <cell r="B103" t="str">
            <v>Total - General Service</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row>
        <row r="104">
          <cell r="B104" t="str">
            <v>Large GS</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row>
        <row r="105">
          <cell r="A105" t="str">
            <v>MLGS</v>
          </cell>
          <cell r="B105" t="str">
            <v>Total - Large GS</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row>
        <row r="106">
          <cell r="B106" t="str">
            <v>Lights</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row>
        <row r="107">
          <cell r="A107" t="str">
            <v>MLT</v>
          </cell>
          <cell r="B107" t="str">
            <v>Total - Lights</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row>
        <row r="110">
          <cell r="A110" t="str">
            <v>Total</v>
          </cell>
          <cell r="K110">
            <v>0</v>
          </cell>
          <cell r="R110">
            <v>0</v>
          </cell>
        </row>
      </sheetData>
      <sheetData sheetId="1"/>
      <sheetData sheetId="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refreshError="1">
        <row r="9">
          <cell r="B9" t="str">
            <v>Farm</v>
          </cell>
        </row>
        <row r="10">
          <cell r="B10" t="str">
            <v>Single Phase</v>
          </cell>
        </row>
        <row r="11">
          <cell r="B11" t="str">
            <v>Non RRA</v>
          </cell>
        </row>
        <row r="12">
          <cell r="B12" t="str">
            <v>Energy</v>
          </cell>
          <cell r="C12" t="str">
            <v>F40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row>
        <row r="13">
          <cell r="B13" t="str">
            <v>Demand</v>
          </cell>
          <cell r="C13" t="str">
            <v>(F42</v>
          </cell>
          <cell r="D13" t="str">
            <v>or F44</v>
          </cell>
          <cell r="E13" t="str">
            <v xml:space="preserve"> or F46)</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row>
        <row r="14">
          <cell r="B14" t="str">
            <v>RRA</v>
          </cell>
        </row>
        <row r="15">
          <cell r="B15" t="str">
            <v>Energy</v>
          </cell>
          <cell r="C15" t="str">
            <v>F41</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row>
        <row r="16">
          <cell r="B16" t="str">
            <v>Demand</v>
          </cell>
          <cell r="C16" t="str">
            <v>(F43</v>
          </cell>
          <cell r="D16" t="str">
            <v>or F45</v>
          </cell>
          <cell r="E16" t="str">
            <v>or  F47)</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row>
        <row r="17">
          <cell r="A17" t="str">
            <v>F21</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B19" t="str">
            <v>3-Phase</v>
          </cell>
        </row>
        <row r="20">
          <cell r="B20" t="str">
            <v>Non RRA</v>
          </cell>
        </row>
        <row r="21">
          <cell r="B21" t="str">
            <v>Energy</v>
          </cell>
          <cell r="C21" t="str">
            <v>F60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row>
        <row r="22">
          <cell r="B22" t="str">
            <v>Demand</v>
          </cell>
          <cell r="C22" t="str">
            <v>(F62</v>
          </cell>
          <cell r="D22" t="str">
            <v>or F64</v>
          </cell>
          <cell r="E22" t="str">
            <v xml:space="preserve"> or F66)</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row>
        <row r="23">
          <cell r="B23" t="str">
            <v>Interval</v>
          </cell>
          <cell r="C23" t="str">
            <v>T96</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B24" t="str">
            <v>RRA</v>
          </cell>
        </row>
        <row r="25">
          <cell r="B25" t="str">
            <v>Energy</v>
          </cell>
          <cell r="C25" t="str">
            <v>F61</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row>
        <row r="26">
          <cell r="B26" t="str">
            <v>Demand</v>
          </cell>
          <cell r="C26" t="str">
            <v>(F63</v>
          </cell>
          <cell r="D26" t="str">
            <v xml:space="preserve">or F65 </v>
          </cell>
          <cell r="E26" t="str">
            <v>or F67)</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row>
        <row r="27">
          <cell r="A27" t="str">
            <v>F23</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row>
        <row r="28">
          <cell r="A28" t="str">
            <v>FS</v>
          </cell>
          <cell r="B28" t="str">
            <v>Farm Secondary Service</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row>
        <row r="29">
          <cell r="B29" t="str">
            <v>General Service</v>
          </cell>
        </row>
        <row r="30">
          <cell r="B30" t="str">
            <v>Single Phase</v>
          </cell>
        </row>
        <row r="31">
          <cell r="B31" t="str">
            <v>Energy</v>
          </cell>
          <cell r="C31" t="str">
            <v>G40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row>
        <row r="32">
          <cell r="B32" t="str">
            <v>Demand</v>
          </cell>
          <cell r="C32" t="str">
            <v>(G42</v>
          </cell>
          <cell r="D32" t="str">
            <v>or G44</v>
          </cell>
          <cell r="E32" t="str">
            <v>or G46)</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row>
        <row r="33">
          <cell r="B33" t="str">
            <v>unmetered</v>
          </cell>
          <cell r="C33" t="str">
            <v>G48</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row>
        <row r="34">
          <cell r="B34" t="str">
            <v>Interval</v>
          </cell>
          <cell r="C34" t="str">
            <v>T96</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row>
        <row r="35">
          <cell r="B35" t="str">
            <v>Secondary Service</v>
          </cell>
          <cell r="C35" t="str">
            <v>S40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row>
        <row r="36">
          <cell r="A36" t="str">
            <v>G21</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row>
        <row r="37">
          <cell r="B37" t="str">
            <v>3-Phase</v>
          </cell>
        </row>
        <row r="38">
          <cell r="B38" t="str">
            <v>Energy</v>
          </cell>
          <cell r="C38" t="str">
            <v>G60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row>
        <row r="39">
          <cell r="B39" t="str">
            <v>Demand</v>
          </cell>
          <cell r="C39" t="str">
            <v>(G62</v>
          </cell>
          <cell r="D39" t="str">
            <v>or G64</v>
          </cell>
          <cell r="E39" t="str">
            <v>or G66)</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row>
        <row r="40">
          <cell r="B40" t="str">
            <v>Interval</v>
          </cell>
          <cell r="C40" t="str">
            <v>T96</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row>
        <row r="41">
          <cell r="B41" t="str">
            <v>unmetered</v>
          </cell>
          <cell r="C41" t="str">
            <v>G68</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row>
        <row r="42">
          <cell r="B42" t="str">
            <v>Secondary Service</v>
          </cell>
          <cell r="C42" t="str">
            <v>S60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row>
        <row r="43">
          <cell r="A43" t="str">
            <v>G23</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row>
        <row r="45">
          <cell r="B45" t="str">
            <v>Street Lights</v>
          </cell>
          <cell r="C45" t="str">
            <v>L40</v>
          </cell>
          <cell r="I45" t="str">
            <v>L4*</v>
          </cell>
        </row>
        <row r="46">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row>
        <row r="47">
          <cell r="A47" t="str">
            <v>L1</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row>
        <row r="49">
          <cell r="B49" t="str">
            <v>Residential (Energy Only)</v>
          </cell>
        </row>
        <row r="50">
          <cell r="B50" t="str">
            <v>High Density</v>
          </cell>
          <cell r="C50" t="str">
            <v>R40</v>
          </cell>
          <cell r="D50" t="str">
            <v>R42</v>
          </cell>
          <cell r="E50" t="str">
            <v>R44</v>
          </cell>
          <cell r="F50" t="str">
            <v>R46</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row>
        <row r="51">
          <cell r="A51" t="str">
            <v>R11</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row>
        <row r="52">
          <cell r="B52" t="str">
            <v>Norm Density (RRA)</v>
          </cell>
          <cell r="C52" t="str">
            <v>R50</v>
          </cell>
          <cell r="D52" t="str">
            <v>R52</v>
          </cell>
          <cell r="E52" t="str">
            <v>R54</v>
          </cell>
          <cell r="F52" t="str">
            <v>R56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row>
        <row r="53">
          <cell r="A53" t="str">
            <v>R21</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row>
        <row r="54">
          <cell r="B54" t="str">
            <v>Seasonal High</v>
          </cell>
          <cell r="C54" t="str">
            <v>R41</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row>
        <row r="55">
          <cell r="A55" t="str">
            <v>R31</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row>
        <row r="56">
          <cell r="B56" t="str">
            <v>Seasonal Norm</v>
          </cell>
          <cell r="C56" t="str">
            <v>R51</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row>
        <row r="57">
          <cell r="A57" t="str">
            <v>R41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row>
        <row r="58">
          <cell r="B58" t="str">
            <v>Transmission</v>
          </cell>
        </row>
        <row r="59">
          <cell r="B59" t="str">
            <v>Energy</v>
          </cell>
          <cell r="C59" t="str">
            <v>T60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row>
        <row r="60">
          <cell r="B60" t="str">
            <v>Interval</v>
          </cell>
          <cell r="C60" t="str">
            <v>T96</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row>
        <row r="61">
          <cell r="B61" t="str">
            <v>Demand</v>
          </cell>
          <cell r="C61" t="str">
            <v>T62</v>
          </cell>
          <cell r="D61" t="str">
            <v>T64</v>
          </cell>
          <cell r="E61" t="str">
            <v>T66</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row>
        <row r="62">
          <cell r="A62" t="str">
            <v>T2</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row>
        <row r="64">
          <cell r="B64" t="str">
            <v>Urban Gen Srvc</v>
          </cell>
        </row>
        <row r="65">
          <cell r="B65" t="str">
            <v xml:space="preserve">Single Phase </v>
          </cell>
        </row>
        <row r="66">
          <cell r="B66" t="str">
            <v>Energy</v>
          </cell>
          <cell r="C66" t="str">
            <v>U40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row>
        <row r="67">
          <cell r="B67" t="str">
            <v>Demand</v>
          </cell>
          <cell r="C67" t="str">
            <v>U42</v>
          </cell>
          <cell r="D67" t="str">
            <v>U44</v>
          </cell>
          <cell r="E67" t="str">
            <v>U46</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row>
        <row r="68">
          <cell r="B68" t="str">
            <v>Unmetered</v>
          </cell>
          <cell r="C68" t="str">
            <v>U48</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row>
        <row r="69">
          <cell r="B69" t="str">
            <v>3-Phase</v>
          </cell>
        </row>
        <row r="70">
          <cell r="B70" t="str">
            <v>Energy</v>
          </cell>
          <cell r="C70" t="str">
            <v>U60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row>
        <row r="71">
          <cell r="B71" t="str">
            <v>Demand</v>
          </cell>
          <cell r="C71" t="str">
            <v>U52</v>
          </cell>
          <cell r="D71" t="str">
            <v>U64</v>
          </cell>
          <cell r="E71" t="str">
            <v>U66</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row>
        <row r="72">
          <cell r="B72" t="str">
            <v>Interval</v>
          </cell>
          <cell r="C72" t="str">
            <v>T96</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row>
        <row r="73">
          <cell r="B73" t="str">
            <v>Unmetered</v>
          </cell>
          <cell r="C73" t="str">
            <v>U68</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row>
        <row r="74">
          <cell r="A74" t="str">
            <v>UG2</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row>
        <row r="76">
          <cell r="B76" t="str">
            <v>Urban residential (Energy Only)</v>
          </cell>
        </row>
        <row r="77">
          <cell r="B77" t="str">
            <v>Energy</v>
          </cell>
          <cell r="C77" t="str">
            <v>U50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row>
        <row r="78">
          <cell r="B78" t="str">
            <v>Demand</v>
          </cell>
          <cell r="C78" t="str">
            <v>U52</v>
          </cell>
          <cell r="D78" t="str">
            <v>U54</v>
          </cell>
          <cell r="E78" t="str">
            <v>U56</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row>
        <row r="79">
          <cell r="A79" t="str">
            <v>UR2</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row>
        <row r="85">
          <cell r="A85" t="str">
            <v>MEURTX</v>
          </cell>
          <cell r="B85" t="str">
            <v>Total - Residential</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B86" t="str">
            <v>General Service</v>
          </cell>
        </row>
        <row r="87">
          <cell r="B87" t="str">
            <v xml:space="preserve">   General Service - Energy</v>
          </cell>
          <cell r="E87" t="str">
            <v>JT6</v>
          </cell>
          <cell r="F87" t="str">
            <v>JB1</v>
          </cell>
          <cell r="G87" t="str">
            <v>JF1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row>
        <row r="88">
          <cell r="B88" t="str">
            <v xml:space="preserve">   General Service - Demand</v>
          </cell>
          <cell r="E88" t="str">
            <v>JT7, JT8, JT9</v>
          </cell>
          <cell r="F88" t="str">
            <v>JB2, JB3, JB4</v>
          </cell>
          <cell r="G88" t="str">
            <v>JF2, JF3, JF4, M85</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row>
        <row r="89">
          <cell r="B89" t="str">
            <v xml:space="preserve">   General Service - Interval</v>
          </cell>
          <cell r="C89" t="str">
            <v>T96</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row>
        <row r="90">
          <cell r="A90" t="str">
            <v>MGSTX</v>
          </cell>
          <cell r="B90" t="str">
            <v>Total - General Service</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row>
        <row r="91">
          <cell r="B91" t="str">
            <v>Large GS</v>
          </cell>
          <cell r="F91" t="str">
            <v>N58</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row>
        <row r="92">
          <cell r="A92" t="str">
            <v>MLGSTX</v>
          </cell>
          <cell r="B92" t="str">
            <v>Total - Large GS</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row>
        <row r="93">
          <cell r="B93" t="str">
            <v>Lights</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row>
        <row r="94">
          <cell r="A94" t="str">
            <v>MLTTX</v>
          </cell>
          <cell r="B94" t="str">
            <v>Total - Lights</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row>
        <row r="95">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row>
        <row r="96">
          <cell r="A96" t="str">
            <v xml:space="preserve">Other MEUs </v>
          </cell>
          <cell r="D96" t="str">
            <v>** See attached schedule</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row>
        <row r="98">
          <cell r="A98" t="str">
            <v>MEUR</v>
          </cell>
          <cell r="B98" t="str">
            <v>Total - Residential</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row>
        <row r="99">
          <cell r="B99" t="str">
            <v>General Service</v>
          </cell>
        </row>
        <row r="100">
          <cell r="B100" t="str">
            <v xml:space="preserve">   General Service - Energy</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row>
        <row r="101">
          <cell r="B101" t="str">
            <v xml:space="preserve">   General Service - Demand</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row>
        <row r="102">
          <cell r="B102" t="str">
            <v xml:space="preserve">   General Service - Interval</v>
          </cell>
          <cell r="C102" t="str">
            <v>T96</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row>
        <row r="103">
          <cell r="A103" t="str">
            <v>MGS</v>
          </cell>
          <cell r="B103" t="str">
            <v>Total - General Service</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row>
        <row r="104">
          <cell r="B104" t="str">
            <v>Large GS</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row>
        <row r="105">
          <cell r="A105" t="str">
            <v>MLGS</v>
          </cell>
          <cell r="B105" t="str">
            <v>Total - Large GS</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row>
        <row r="106">
          <cell r="B106" t="str">
            <v>Lights</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row>
        <row r="107">
          <cell r="A107" t="str">
            <v>MLT</v>
          </cell>
          <cell r="B107" t="str">
            <v>Total - Lights</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row>
        <row r="110">
          <cell r="A110" t="str">
            <v>Total</v>
          </cell>
          <cell r="K110">
            <v>0</v>
          </cell>
          <cell r="R110">
            <v>0</v>
          </cell>
        </row>
      </sheetData>
      <sheetData sheetId="1"/>
      <sheetData sheetId="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refreshError="1">
        <row r="9">
          <cell r="B9" t="str">
            <v>Farm</v>
          </cell>
        </row>
        <row r="10">
          <cell r="B10" t="str">
            <v>Single Phase</v>
          </cell>
        </row>
        <row r="11">
          <cell r="B11" t="str">
            <v>Non RRA</v>
          </cell>
        </row>
        <row r="12">
          <cell r="B12" t="str">
            <v>Energy</v>
          </cell>
          <cell r="C12" t="str">
            <v>F40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row>
        <row r="13">
          <cell r="B13" t="str">
            <v>Demand</v>
          </cell>
          <cell r="C13" t="str">
            <v>(F42</v>
          </cell>
          <cell r="D13" t="str">
            <v>or F44</v>
          </cell>
          <cell r="E13" t="str">
            <v xml:space="preserve"> or F46)</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row>
        <row r="14">
          <cell r="B14" t="str">
            <v>RRA</v>
          </cell>
        </row>
        <row r="15">
          <cell r="B15" t="str">
            <v>Energy</v>
          </cell>
          <cell r="C15" t="str">
            <v>F41</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row>
        <row r="16">
          <cell r="B16" t="str">
            <v>Demand</v>
          </cell>
          <cell r="C16" t="str">
            <v>(F43</v>
          </cell>
          <cell r="D16" t="str">
            <v>or F45</v>
          </cell>
          <cell r="E16" t="str">
            <v>or  F47)</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row>
        <row r="17">
          <cell r="A17" t="str">
            <v>F21</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B19" t="str">
            <v>3-Phase</v>
          </cell>
        </row>
        <row r="20">
          <cell r="B20" t="str">
            <v>Non RRA</v>
          </cell>
        </row>
        <row r="21">
          <cell r="B21" t="str">
            <v>Energy</v>
          </cell>
          <cell r="C21" t="str">
            <v>F60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row>
        <row r="22">
          <cell r="B22" t="str">
            <v>Demand</v>
          </cell>
          <cell r="C22" t="str">
            <v>(F62</v>
          </cell>
          <cell r="D22" t="str">
            <v>or F64</v>
          </cell>
          <cell r="E22" t="str">
            <v xml:space="preserve"> or F66)</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row>
        <row r="23">
          <cell r="B23" t="str">
            <v>Interval</v>
          </cell>
          <cell r="C23" t="str">
            <v>T96</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B24" t="str">
            <v>RRA</v>
          </cell>
        </row>
        <row r="25">
          <cell r="B25" t="str">
            <v>Energy</v>
          </cell>
          <cell r="C25" t="str">
            <v>F61</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row>
        <row r="26">
          <cell r="B26" t="str">
            <v>Demand</v>
          </cell>
          <cell r="C26" t="str">
            <v>(F63</v>
          </cell>
          <cell r="D26" t="str">
            <v xml:space="preserve">or F65 </v>
          </cell>
          <cell r="E26" t="str">
            <v>or F67)</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row>
        <row r="27">
          <cell r="A27" t="str">
            <v>F23</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row>
        <row r="28">
          <cell r="A28" t="str">
            <v>FS</v>
          </cell>
          <cell r="B28" t="str">
            <v>Farm Secondary Service</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row>
        <row r="29">
          <cell r="B29" t="str">
            <v>General Service</v>
          </cell>
        </row>
        <row r="30">
          <cell r="B30" t="str">
            <v>Single Phase</v>
          </cell>
        </row>
        <row r="31">
          <cell r="B31" t="str">
            <v>Energy</v>
          </cell>
          <cell r="C31" t="str">
            <v>G40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row>
        <row r="32">
          <cell r="B32" t="str">
            <v>Demand</v>
          </cell>
          <cell r="C32" t="str">
            <v>(G42</v>
          </cell>
          <cell r="D32" t="str">
            <v>or G44</v>
          </cell>
          <cell r="E32" t="str">
            <v>or G46)</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row>
        <row r="33">
          <cell r="B33" t="str">
            <v>unmetered</v>
          </cell>
          <cell r="C33" t="str">
            <v>G48</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row>
        <row r="34">
          <cell r="B34" t="str">
            <v>Interval</v>
          </cell>
          <cell r="C34" t="str">
            <v>T96</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row>
        <row r="35">
          <cell r="B35" t="str">
            <v>Secondary Service</v>
          </cell>
          <cell r="C35" t="str">
            <v>S40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row>
        <row r="36">
          <cell r="A36" t="str">
            <v>G21</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row>
        <row r="37">
          <cell r="B37" t="str">
            <v>3-Phase</v>
          </cell>
        </row>
        <row r="38">
          <cell r="B38" t="str">
            <v>Energy</v>
          </cell>
          <cell r="C38" t="str">
            <v>G60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row>
        <row r="39">
          <cell r="B39" t="str">
            <v>Demand</v>
          </cell>
          <cell r="C39" t="str">
            <v>(G62</v>
          </cell>
          <cell r="D39" t="str">
            <v>or G64</v>
          </cell>
          <cell r="E39" t="str">
            <v>or G66)</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row>
        <row r="40">
          <cell r="B40" t="str">
            <v>Interval</v>
          </cell>
          <cell r="C40" t="str">
            <v>T96</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row>
        <row r="41">
          <cell r="B41" t="str">
            <v>unmetered</v>
          </cell>
          <cell r="C41" t="str">
            <v>G68</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row>
        <row r="42">
          <cell r="B42" t="str">
            <v>Secondary Service</v>
          </cell>
          <cell r="C42" t="str">
            <v>S60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row>
        <row r="43">
          <cell r="A43" t="str">
            <v>G23</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row>
        <row r="45">
          <cell r="B45" t="str">
            <v>Street Lights</v>
          </cell>
          <cell r="C45" t="str">
            <v>L40</v>
          </cell>
          <cell r="I45" t="str">
            <v>L4*</v>
          </cell>
        </row>
        <row r="46">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row>
        <row r="47">
          <cell r="A47" t="str">
            <v>L1</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row>
        <row r="49">
          <cell r="B49" t="str">
            <v>Residential (Energy Only)</v>
          </cell>
        </row>
        <row r="50">
          <cell r="B50" t="str">
            <v>High Density</v>
          </cell>
          <cell r="C50" t="str">
            <v>R40</v>
          </cell>
          <cell r="D50" t="str">
            <v>R42</v>
          </cell>
          <cell r="E50" t="str">
            <v>R44</v>
          </cell>
          <cell r="F50" t="str">
            <v>R46</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row>
        <row r="51">
          <cell r="A51" t="str">
            <v>R11</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row>
        <row r="52">
          <cell r="B52" t="str">
            <v>Norm Density (RRA)</v>
          </cell>
          <cell r="C52" t="str">
            <v>R50</v>
          </cell>
          <cell r="D52" t="str">
            <v>R52</v>
          </cell>
          <cell r="E52" t="str">
            <v>R54</v>
          </cell>
          <cell r="F52" t="str">
            <v>R56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row>
        <row r="53">
          <cell r="A53" t="str">
            <v>R21</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row>
        <row r="54">
          <cell r="B54" t="str">
            <v>Seasonal High</v>
          </cell>
          <cell r="C54" t="str">
            <v>R41</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row>
        <row r="55">
          <cell r="A55" t="str">
            <v>R31</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row>
        <row r="56">
          <cell r="B56" t="str">
            <v>Seasonal Norm</v>
          </cell>
          <cell r="C56" t="str">
            <v>R51</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row>
        <row r="57">
          <cell r="A57" t="str">
            <v>R41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row>
        <row r="58">
          <cell r="B58" t="str">
            <v>Transmission</v>
          </cell>
        </row>
        <row r="59">
          <cell r="B59" t="str">
            <v>Energy</v>
          </cell>
          <cell r="C59" t="str">
            <v>T60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row>
        <row r="60">
          <cell r="B60" t="str">
            <v>Interval</v>
          </cell>
          <cell r="C60" t="str">
            <v>T96</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row>
        <row r="61">
          <cell r="B61" t="str">
            <v>Demand</v>
          </cell>
          <cell r="C61" t="str">
            <v>T62</v>
          </cell>
          <cell r="D61" t="str">
            <v>T64</v>
          </cell>
          <cell r="E61" t="str">
            <v>T66</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row>
        <row r="62">
          <cell r="A62" t="str">
            <v>T2</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row>
        <row r="64">
          <cell r="B64" t="str">
            <v>Urban Gen Srvc</v>
          </cell>
        </row>
        <row r="65">
          <cell r="B65" t="str">
            <v xml:space="preserve">Single Phase </v>
          </cell>
        </row>
        <row r="66">
          <cell r="B66" t="str">
            <v>Energy</v>
          </cell>
          <cell r="C66" t="str">
            <v>U40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row>
        <row r="67">
          <cell r="B67" t="str">
            <v>Demand</v>
          </cell>
          <cell r="C67" t="str">
            <v>U42</v>
          </cell>
          <cell r="D67" t="str">
            <v>U44</v>
          </cell>
          <cell r="E67" t="str">
            <v>U46</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row>
        <row r="68">
          <cell r="B68" t="str">
            <v>Unmetered</v>
          </cell>
          <cell r="C68" t="str">
            <v>U48</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row>
        <row r="69">
          <cell r="B69" t="str">
            <v>3-Phase</v>
          </cell>
        </row>
        <row r="70">
          <cell r="B70" t="str">
            <v>Energy</v>
          </cell>
          <cell r="C70" t="str">
            <v>U60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row>
        <row r="71">
          <cell r="B71" t="str">
            <v>Demand</v>
          </cell>
          <cell r="C71" t="str">
            <v>U52</v>
          </cell>
          <cell r="D71" t="str">
            <v>U64</v>
          </cell>
          <cell r="E71" t="str">
            <v>U66</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row>
        <row r="72">
          <cell r="B72" t="str">
            <v>Interval</v>
          </cell>
          <cell r="C72" t="str">
            <v>T96</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row>
        <row r="73">
          <cell r="B73" t="str">
            <v>Unmetered</v>
          </cell>
          <cell r="C73" t="str">
            <v>U68</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row>
        <row r="74">
          <cell r="A74" t="str">
            <v>UG2</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row>
        <row r="76">
          <cell r="B76" t="str">
            <v>Urban residential (Energy Only)</v>
          </cell>
        </row>
        <row r="77">
          <cell r="B77" t="str">
            <v>Energy</v>
          </cell>
          <cell r="C77" t="str">
            <v>U50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row>
        <row r="78">
          <cell r="B78" t="str">
            <v>Demand</v>
          </cell>
          <cell r="C78" t="str">
            <v>U52</v>
          </cell>
          <cell r="D78" t="str">
            <v>U54</v>
          </cell>
          <cell r="E78" t="str">
            <v>U56</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row>
        <row r="79">
          <cell r="A79" t="str">
            <v>UR2</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row>
        <row r="85">
          <cell r="A85" t="str">
            <v>MEURTX</v>
          </cell>
          <cell r="B85" t="str">
            <v>Total - Residential</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B86" t="str">
            <v>General Service</v>
          </cell>
        </row>
        <row r="87">
          <cell r="B87" t="str">
            <v xml:space="preserve">   General Service - Energy</v>
          </cell>
          <cell r="E87" t="str">
            <v>JT6</v>
          </cell>
          <cell r="F87" t="str">
            <v>JB1</v>
          </cell>
          <cell r="G87" t="str">
            <v>JF1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row>
        <row r="88">
          <cell r="B88" t="str">
            <v xml:space="preserve">   General Service - Demand</v>
          </cell>
          <cell r="E88" t="str">
            <v>JT7, JT8, JT9</v>
          </cell>
          <cell r="F88" t="str">
            <v>JB2, JB3, JB4</v>
          </cell>
          <cell r="G88" t="str">
            <v>JF2, JF3, JF4, M85</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row>
        <row r="89">
          <cell r="B89" t="str">
            <v xml:space="preserve">   General Service - Interval</v>
          </cell>
          <cell r="C89" t="str">
            <v>T96</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row>
        <row r="90">
          <cell r="A90" t="str">
            <v>MGSTX</v>
          </cell>
          <cell r="B90" t="str">
            <v>Total - General Service</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row>
        <row r="91">
          <cell r="B91" t="str">
            <v>Large GS</v>
          </cell>
          <cell r="F91" t="str">
            <v>N58</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row>
        <row r="92">
          <cell r="A92" t="str">
            <v>MLGSTX</v>
          </cell>
          <cell r="B92" t="str">
            <v>Total - Large GS</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row>
        <row r="93">
          <cell r="B93" t="str">
            <v>Lights</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row>
        <row r="94">
          <cell r="A94" t="str">
            <v>MLTTX</v>
          </cell>
          <cell r="B94" t="str">
            <v>Total - Lights</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row>
        <row r="95">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row>
        <row r="96">
          <cell r="A96" t="str">
            <v xml:space="preserve">Other MEUs </v>
          </cell>
          <cell r="D96" t="str">
            <v>** See attached schedule</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row>
        <row r="98">
          <cell r="A98" t="str">
            <v>MEUR</v>
          </cell>
          <cell r="B98" t="str">
            <v>Total - Residential</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row>
        <row r="99">
          <cell r="B99" t="str">
            <v>General Service</v>
          </cell>
        </row>
        <row r="100">
          <cell r="B100" t="str">
            <v xml:space="preserve">   General Service - Energy</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row>
        <row r="101">
          <cell r="B101" t="str">
            <v xml:space="preserve">   General Service - Demand</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row>
        <row r="102">
          <cell r="B102" t="str">
            <v xml:space="preserve">   General Service - Interval</v>
          </cell>
          <cell r="C102" t="str">
            <v>T96</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row>
        <row r="103">
          <cell r="A103" t="str">
            <v>MGS</v>
          </cell>
          <cell r="B103" t="str">
            <v>Total - General Service</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row>
        <row r="104">
          <cell r="B104" t="str">
            <v>Large GS</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row>
        <row r="105">
          <cell r="A105" t="str">
            <v>MLGS</v>
          </cell>
          <cell r="B105" t="str">
            <v>Total - Large GS</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row>
        <row r="106">
          <cell r="B106" t="str">
            <v>Lights</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row>
        <row r="107">
          <cell r="A107" t="str">
            <v>MLT</v>
          </cell>
          <cell r="B107" t="str">
            <v>Total - Lights</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row>
        <row r="110">
          <cell r="A110" t="str">
            <v>Total</v>
          </cell>
          <cell r="K110">
            <v>0</v>
          </cell>
          <cell r="R110">
            <v>0</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RL ENTRIES all"/>
      <sheetName val="pivot am jrls"/>
      <sheetName val="AM jrls load and conv"/>
      <sheetName val="GL BAL JAN 31, 2007 sum"/>
      <sheetName val="GL ACS Fixed assets"/>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refreshError="1">
        <row r="9">
          <cell r="B9" t="str">
            <v>Farm</v>
          </cell>
        </row>
        <row r="10">
          <cell r="B10" t="str">
            <v>Single Phase</v>
          </cell>
        </row>
        <row r="11">
          <cell r="B11" t="str">
            <v>Non RRA</v>
          </cell>
        </row>
        <row r="12">
          <cell r="B12" t="str">
            <v>Energy</v>
          </cell>
          <cell r="C12" t="str">
            <v>F40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row>
        <row r="13">
          <cell r="B13" t="str">
            <v>Demand</v>
          </cell>
          <cell r="C13" t="str">
            <v>(F42</v>
          </cell>
          <cell r="D13" t="str">
            <v>or F44</v>
          </cell>
          <cell r="E13" t="str">
            <v xml:space="preserve"> or F46)</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row>
        <row r="14">
          <cell r="B14" t="str">
            <v>RRA</v>
          </cell>
        </row>
        <row r="15">
          <cell r="B15" t="str">
            <v>Energy</v>
          </cell>
          <cell r="C15" t="str">
            <v>F41</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row>
        <row r="16">
          <cell r="B16" t="str">
            <v>Demand</v>
          </cell>
          <cell r="C16" t="str">
            <v>(F43</v>
          </cell>
          <cell r="D16" t="str">
            <v>or F45</v>
          </cell>
          <cell r="E16" t="str">
            <v>or  F47)</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row>
        <row r="17">
          <cell r="A17" t="str">
            <v>F21</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B19" t="str">
            <v>3-Phase</v>
          </cell>
        </row>
        <row r="20">
          <cell r="B20" t="str">
            <v>Non RRA</v>
          </cell>
        </row>
        <row r="21">
          <cell r="B21" t="str">
            <v>Energy</v>
          </cell>
          <cell r="C21" t="str">
            <v>F60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row>
        <row r="22">
          <cell r="B22" t="str">
            <v>Demand</v>
          </cell>
          <cell r="C22" t="str">
            <v>(F62</v>
          </cell>
          <cell r="D22" t="str">
            <v>or F64</v>
          </cell>
          <cell r="E22" t="str">
            <v xml:space="preserve"> or F66)</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row>
        <row r="23">
          <cell r="B23" t="str">
            <v>Interval</v>
          </cell>
          <cell r="C23" t="str">
            <v>T96</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B24" t="str">
            <v>RRA</v>
          </cell>
        </row>
        <row r="25">
          <cell r="B25" t="str">
            <v>Energy</v>
          </cell>
          <cell r="C25" t="str">
            <v>F61</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row>
        <row r="26">
          <cell r="B26" t="str">
            <v>Demand</v>
          </cell>
          <cell r="C26" t="str">
            <v>(F63</v>
          </cell>
          <cell r="D26" t="str">
            <v xml:space="preserve">or F65 </v>
          </cell>
          <cell r="E26" t="str">
            <v>or F67)</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row>
        <row r="27">
          <cell r="A27" t="str">
            <v>F23</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row>
        <row r="28">
          <cell r="A28" t="str">
            <v>FS</v>
          </cell>
          <cell r="B28" t="str">
            <v>Farm Secondary Service</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row>
        <row r="29">
          <cell r="B29" t="str">
            <v>General Service</v>
          </cell>
        </row>
        <row r="30">
          <cell r="B30" t="str">
            <v>Single Phase</v>
          </cell>
        </row>
        <row r="31">
          <cell r="B31" t="str">
            <v>Energy</v>
          </cell>
          <cell r="C31" t="str">
            <v>G40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row>
        <row r="32">
          <cell r="B32" t="str">
            <v>Demand</v>
          </cell>
          <cell r="C32" t="str">
            <v>(G42</v>
          </cell>
          <cell r="D32" t="str">
            <v>or G44</v>
          </cell>
          <cell r="E32" t="str">
            <v>or G46)</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row>
        <row r="33">
          <cell r="B33" t="str">
            <v>unmetered</v>
          </cell>
          <cell r="C33" t="str">
            <v>G48</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row>
        <row r="34">
          <cell r="B34" t="str">
            <v>Interval</v>
          </cell>
          <cell r="C34" t="str">
            <v>T96</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row>
        <row r="35">
          <cell r="B35" t="str">
            <v>Secondary Service</v>
          </cell>
          <cell r="C35" t="str">
            <v>S40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row>
        <row r="36">
          <cell r="A36" t="str">
            <v>G21</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row>
        <row r="37">
          <cell r="B37" t="str">
            <v>3-Phase</v>
          </cell>
        </row>
        <row r="38">
          <cell r="B38" t="str">
            <v>Energy</v>
          </cell>
          <cell r="C38" t="str">
            <v>G60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row>
        <row r="39">
          <cell r="B39" t="str">
            <v>Demand</v>
          </cell>
          <cell r="C39" t="str">
            <v>(G62</v>
          </cell>
          <cell r="D39" t="str">
            <v>or G64</v>
          </cell>
          <cell r="E39" t="str">
            <v>or G66)</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row>
        <row r="40">
          <cell r="B40" t="str">
            <v>Interval</v>
          </cell>
          <cell r="C40" t="str">
            <v>T96</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row>
        <row r="41">
          <cell r="B41" t="str">
            <v>unmetered</v>
          </cell>
          <cell r="C41" t="str">
            <v>G68</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row>
        <row r="42">
          <cell r="B42" t="str">
            <v>Secondary Service</v>
          </cell>
          <cell r="C42" t="str">
            <v>S60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row>
        <row r="43">
          <cell r="A43" t="str">
            <v>G23</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row>
        <row r="45">
          <cell r="B45" t="str">
            <v>Street Lights</v>
          </cell>
          <cell r="C45" t="str">
            <v>L40</v>
          </cell>
          <cell r="I45" t="str">
            <v>L4*</v>
          </cell>
        </row>
        <row r="46">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row>
        <row r="47">
          <cell r="A47" t="str">
            <v>L1</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row>
        <row r="49">
          <cell r="B49" t="str">
            <v>Residential (Energy Only)</v>
          </cell>
        </row>
        <row r="50">
          <cell r="B50" t="str">
            <v>High Density</v>
          </cell>
          <cell r="C50" t="str">
            <v>R40</v>
          </cell>
          <cell r="D50" t="str">
            <v>R42</v>
          </cell>
          <cell r="E50" t="str">
            <v>R44</v>
          </cell>
          <cell r="F50" t="str">
            <v>R46</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row>
        <row r="51">
          <cell r="A51" t="str">
            <v>R11</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row>
        <row r="52">
          <cell r="B52" t="str">
            <v>Norm Density (RRA)</v>
          </cell>
          <cell r="C52" t="str">
            <v>R50</v>
          </cell>
          <cell r="D52" t="str">
            <v>R52</v>
          </cell>
          <cell r="E52" t="str">
            <v>R54</v>
          </cell>
          <cell r="F52" t="str">
            <v>R56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row>
        <row r="53">
          <cell r="A53" t="str">
            <v>R21</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row>
        <row r="54">
          <cell r="B54" t="str">
            <v>Seasonal High</v>
          </cell>
          <cell r="C54" t="str">
            <v>R41</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row>
        <row r="55">
          <cell r="A55" t="str">
            <v>R31</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row>
        <row r="56">
          <cell r="B56" t="str">
            <v>Seasonal Norm</v>
          </cell>
          <cell r="C56" t="str">
            <v>R51</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row>
        <row r="57">
          <cell r="A57" t="str">
            <v>R41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row>
        <row r="58">
          <cell r="B58" t="str">
            <v>Transmission</v>
          </cell>
        </row>
        <row r="59">
          <cell r="B59" t="str">
            <v>Energy</v>
          </cell>
          <cell r="C59" t="str">
            <v>T60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row>
        <row r="60">
          <cell r="B60" t="str">
            <v>Interval</v>
          </cell>
          <cell r="C60" t="str">
            <v>T96</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row>
        <row r="61">
          <cell r="B61" t="str">
            <v>Demand</v>
          </cell>
          <cell r="C61" t="str">
            <v>T62</v>
          </cell>
          <cell r="D61" t="str">
            <v>T64</v>
          </cell>
          <cell r="E61" t="str">
            <v>T66</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row>
        <row r="62">
          <cell r="A62" t="str">
            <v>T2</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row>
        <row r="64">
          <cell r="B64" t="str">
            <v>Urban Gen Srvc</v>
          </cell>
        </row>
        <row r="65">
          <cell r="B65" t="str">
            <v xml:space="preserve">Single Phase </v>
          </cell>
        </row>
        <row r="66">
          <cell r="B66" t="str">
            <v>Energy</v>
          </cell>
          <cell r="C66" t="str">
            <v>U40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row>
        <row r="67">
          <cell r="B67" t="str">
            <v>Demand</v>
          </cell>
          <cell r="C67" t="str">
            <v>U42</v>
          </cell>
          <cell r="D67" t="str">
            <v>U44</v>
          </cell>
          <cell r="E67" t="str">
            <v>U46</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row>
        <row r="68">
          <cell r="B68" t="str">
            <v>Unmetered</v>
          </cell>
          <cell r="C68" t="str">
            <v>U48</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row>
        <row r="69">
          <cell r="B69" t="str">
            <v>3-Phase</v>
          </cell>
        </row>
        <row r="70">
          <cell r="B70" t="str">
            <v>Energy</v>
          </cell>
          <cell r="C70" t="str">
            <v>U60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row>
        <row r="71">
          <cell r="B71" t="str">
            <v>Demand</v>
          </cell>
          <cell r="C71" t="str">
            <v>U52</v>
          </cell>
          <cell r="D71" t="str">
            <v>U64</v>
          </cell>
          <cell r="E71" t="str">
            <v>U66</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row>
        <row r="72">
          <cell r="B72" t="str">
            <v>Interval</v>
          </cell>
          <cell r="C72" t="str">
            <v>T96</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row>
        <row r="73">
          <cell r="B73" t="str">
            <v>Unmetered</v>
          </cell>
          <cell r="C73" t="str">
            <v>U68</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row>
        <row r="74">
          <cell r="A74" t="str">
            <v>UG2</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row>
        <row r="76">
          <cell r="B76" t="str">
            <v>Urban residential (Energy Only)</v>
          </cell>
        </row>
        <row r="77">
          <cell r="B77" t="str">
            <v>Energy</v>
          </cell>
          <cell r="C77" t="str">
            <v>U50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row>
        <row r="78">
          <cell r="B78" t="str">
            <v>Demand</v>
          </cell>
          <cell r="C78" t="str">
            <v>U52</v>
          </cell>
          <cell r="D78" t="str">
            <v>U54</v>
          </cell>
          <cell r="E78" t="str">
            <v>U56</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row>
        <row r="79">
          <cell r="A79" t="str">
            <v>UR2</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row>
        <row r="85">
          <cell r="A85" t="str">
            <v>MEURTX</v>
          </cell>
          <cell r="B85" t="str">
            <v>Total - Residential</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B86" t="str">
            <v>General Service</v>
          </cell>
        </row>
        <row r="87">
          <cell r="B87" t="str">
            <v xml:space="preserve">   General Service - Energy</v>
          </cell>
          <cell r="E87" t="str">
            <v>JT6</v>
          </cell>
          <cell r="F87" t="str">
            <v>JB1</v>
          </cell>
          <cell r="G87" t="str">
            <v>JF1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row>
        <row r="88">
          <cell r="B88" t="str">
            <v xml:space="preserve">   General Service - Demand</v>
          </cell>
          <cell r="E88" t="str">
            <v>JT7, JT8, JT9</v>
          </cell>
          <cell r="F88" t="str">
            <v>JB2, JB3, JB4</v>
          </cell>
          <cell r="G88" t="str">
            <v>JF2, JF3, JF4, M85</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row>
        <row r="89">
          <cell r="B89" t="str">
            <v xml:space="preserve">   General Service - Interval</v>
          </cell>
          <cell r="C89" t="str">
            <v>T96</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row>
        <row r="90">
          <cell r="A90" t="str">
            <v>MGSTX</v>
          </cell>
          <cell r="B90" t="str">
            <v>Total - General Service</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row>
        <row r="91">
          <cell r="B91" t="str">
            <v>Large GS</v>
          </cell>
          <cell r="F91" t="str">
            <v>N58</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row>
        <row r="92">
          <cell r="A92" t="str">
            <v>MLGSTX</v>
          </cell>
          <cell r="B92" t="str">
            <v>Total - Large GS</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row>
        <row r="93">
          <cell r="B93" t="str">
            <v>Lights</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row>
        <row r="94">
          <cell r="A94" t="str">
            <v>MLTTX</v>
          </cell>
          <cell r="B94" t="str">
            <v>Total - Lights</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row>
        <row r="95">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row>
        <row r="96">
          <cell r="A96" t="str">
            <v xml:space="preserve">Other MEUs </v>
          </cell>
          <cell r="D96" t="str">
            <v>** See attached schedule</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row>
        <row r="98">
          <cell r="A98" t="str">
            <v>MEUR</v>
          </cell>
          <cell r="B98" t="str">
            <v>Total - Residential</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row>
        <row r="99">
          <cell r="B99" t="str">
            <v>General Service</v>
          </cell>
        </row>
        <row r="100">
          <cell r="B100" t="str">
            <v xml:space="preserve">   General Service - Energy</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row>
        <row r="101">
          <cell r="B101" t="str">
            <v xml:space="preserve">   General Service - Demand</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row>
        <row r="102">
          <cell r="B102" t="str">
            <v xml:space="preserve">   General Service - Interval</v>
          </cell>
          <cell r="C102" t="str">
            <v>T96</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row>
        <row r="103">
          <cell r="A103" t="str">
            <v>MGS</v>
          </cell>
          <cell r="B103" t="str">
            <v>Total - General Service</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row>
        <row r="104">
          <cell r="B104" t="str">
            <v>Large GS</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row>
        <row r="105">
          <cell r="A105" t="str">
            <v>MLGS</v>
          </cell>
          <cell r="B105" t="str">
            <v>Total - Large GS</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row>
        <row r="106">
          <cell r="B106" t="str">
            <v>Lights</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row>
        <row r="107">
          <cell r="A107" t="str">
            <v>MLT</v>
          </cell>
          <cell r="B107" t="str">
            <v>Total - Lights</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row>
        <row r="110">
          <cell r="A110" t="str">
            <v>Total</v>
          </cell>
          <cell r="K110">
            <v>0</v>
          </cell>
          <cell r="R110">
            <v>0</v>
          </cell>
        </row>
      </sheetData>
      <sheetData sheetId="1"/>
      <sheetData sheetId="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refreshError="1">
        <row r="9">
          <cell r="B9" t="str">
            <v>Farm</v>
          </cell>
        </row>
        <row r="10">
          <cell r="B10" t="str">
            <v>Single Phase</v>
          </cell>
        </row>
        <row r="11">
          <cell r="B11" t="str">
            <v>Non RRA</v>
          </cell>
        </row>
        <row r="12">
          <cell r="B12" t="str">
            <v>Energy</v>
          </cell>
          <cell r="C12" t="str">
            <v>F40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row>
        <row r="13">
          <cell r="B13" t="str">
            <v>Demand</v>
          </cell>
          <cell r="C13" t="str">
            <v>(F42</v>
          </cell>
          <cell r="D13" t="str">
            <v>or F44</v>
          </cell>
          <cell r="E13" t="str">
            <v xml:space="preserve"> or F46)</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row>
        <row r="14">
          <cell r="B14" t="str">
            <v>RRA</v>
          </cell>
        </row>
        <row r="15">
          <cell r="B15" t="str">
            <v>Energy</v>
          </cell>
          <cell r="C15" t="str">
            <v>F41</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row>
        <row r="16">
          <cell r="B16" t="str">
            <v>Demand</v>
          </cell>
          <cell r="C16" t="str">
            <v>(F43</v>
          </cell>
          <cell r="D16" t="str">
            <v>or F45</v>
          </cell>
          <cell r="E16" t="str">
            <v>or  F47)</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row>
        <row r="17">
          <cell r="A17" t="str">
            <v>F21</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B19" t="str">
            <v>3-Phase</v>
          </cell>
        </row>
        <row r="20">
          <cell r="B20" t="str">
            <v>Non RRA</v>
          </cell>
        </row>
        <row r="21">
          <cell r="B21" t="str">
            <v>Energy</v>
          </cell>
          <cell r="C21" t="str">
            <v>F60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row>
        <row r="22">
          <cell r="B22" t="str">
            <v>Demand</v>
          </cell>
          <cell r="C22" t="str">
            <v>(F62</v>
          </cell>
          <cell r="D22" t="str">
            <v>or F64</v>
          </cell>
          <cell r="E22" t="str">
            <v xml:space="preserve"> or F66)</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row>
        <row r="23">
          <cell r="B23" t="str">
            <v>Interval</v>
          </cell>
          <cell r="C23" t="str">
            <v>T96</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B24" t="str">
            <v>RRA</v>
          </cell>
        </row>
        <row r="25">
          <cell r="B25" t="str">
            <v>Energy</v>
          </cell>
          <cell r="C25" t="str">
            <v>F61</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row>
        <row r="26">
          <cell r="B26" t="str">
            <v>Demand</v>
          </cell>
          <cell r="C26" t="str">
            <v>(F63</v>
          </cell>
          <cell r="D26" t="str">
            <v xml:space="preserve">or F65 </v>
          </cell>
          <cell r="E26" t="str">
            <v>or F67)</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row>
        <row r="27">
          <cell r="A27" t="str">
            <v>F23</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row>
        <row r="28">
          <cell r="A28" t="str">
            <v>FS</v>
          </cell>
          <cell r="B28" t="str">
            <v>Farm Secondary Service</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row>
        <row r="29">
          <cell r="B29" t="str">
            <v>General Service</v>
          </cell>
        </row>
        <row r="30">
          <cell r="B30" t="str">
            <v>Single Phase</v>
          </cell>
        </row>
        <row r="31">
          <cell r="B31" t="str">
            <v>Energy</v>
          </cell>
          <cell r="C31" t="str">
            <v>G40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row>
        <row r="32">
          <cell r="B32" t="str">
            <v>Demand</v>
          </cell>
          <cell r="C32" t="str">
            <v>(G42</v>
          </cell>
          <cell r="D32" t="str">
            <v>or G44</v>
          </cell>
          <cell r="E32" t="str">
            <v>or G46)</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row>
        <row r="33">
          <cell r="B33" t="str">
            <v>unmetered</v>
          </cell>
          <cell r="C33" t="str">
            <v>G48</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row>
        <row r="34">
          <cell r="B34" t="str">
            <v>Interval</v>
          </cell>
          <cell r="C34" t="str">
            <v>T96</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row>
        <row r="35">
          <cell r="B35" t="str">
            <v>Secondary Service</v>
          </cell>
          <cell r="C35" t="str">
            <v>S40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row>
        <row r="36">
          <cell r="A36" t="str">
            <v>G21</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row>
        <row r="37">
          <cell r="B37" t="str">
            <v>3-Phase</v>
          </cell>
        </row>
        <row r="38">
          <cell r="B38" t="str">
            <v>Energy</v>
          </cell>
          <cell r="C38" t="str">
            <v>G60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row>
        <row r="39">
          <cell r="B39" t="str">
            <v>Demand</v>
          </cell>
          <cell r="C39" t="str">
            <v>(G62</v>
          </cell>
          <cell r="D39" t="str">
            <v>or G64</v>
          </cell>
          <cell r="E39" t="str">
            <v>or G66)</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row>
        <row r="40">
          <cell r="B40" t="str">
            <v>Interval</v>
          </cell>
          <cell r="C40" t="str">
            <v>T96</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row>
        <row r="41">
          <cell r="B41" t="str">
            <v>unmetered</v>
          </cell>
          <cell r="C41" t="str">
            <v>G68</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row>
        <row r="42">
          <cell r="B42" t="str">
            <v>Secondary Service</v>
          </cell>
          <cell r="C42" t="str">
            <v>S60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row>
        <row r="43">
          <cell r="A43" t="str">
            <v>G23</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row>
        <row r="45">
          <cell r="B45" t="str">
            <v>Street Lights</v>
          </cell>
          <cell r="C45" t="str">
            <v>L40</v>
          </cell>
          <cell r="I45" t="str">
            <v>L4*</v>
          </cell>
        </row>
        <row r="46">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row>
        <row r="47">
          <cell r="A47" t="str">
            <v>L1</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row>
        <row r="49">
          <cell r="B49" t="str">
            <v>Residential (Energy Only)</v>
          </cell>
        </row>
        <row r="50">
          <cell r="B50" t="str">
            <v>High Density</v>
          </cell>
          <cell r="C50" t="str">
            <v>R40</v>
          </cell>
          <cell r="D50" t="str">
            <v>R42</v>
          </cell>
          <cell r="E50" t="str">
            <v>R44</v>
          </cell>
          <cell r="F50" t="str">
            <v>R46</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row>
        <row r="51">
          <cell r="A51" t="str">
            <v>R11</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row>
        <row r="52">
          <cell r="B52" t="str">
            <v>Norm Density (RRA)</v>
          </cell>
          <cell r="C52" t="str">
            <v>R50</v>
          </cell>
          <cell r="D52" t="str">
            <v>R52</v>
          </cell>
          <cell r="E52" t="str">
            <v>R54</v>
          </cell>
          <cell r="F52" t="str">
            <v>R56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row>
        <row r="53">
          <cell r="A53" t="str">
            <v>R21</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row>
        <row r="54">
          <cell r="B54" t="str">
            <v>Seasonal High</v>
          </cell>
          <cell r="C54" t="str">
            <v>R41</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row>
        <row r="55">
          <cell r="A55" t="str">
            <v>R31</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row>
        <row r="56">
          <cell r="B56" t="str">
            <v>Seasonal Norm</v>
          </cell>
          <cell r="C56" t="str">
            <v>R51</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row>
        <row r="57">
          <cell r="A57" t="str">
            <v>R41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row>
        <row r="58">
          <cell r="B58" t="str">
            <v>Transmission</v>
          </cell>
        </row>
        <row r="59">
          <cell r="B59" t="str">
            <v>Energy</v>
          </cell>
          <cell r="C59" t="str">
            <v>T60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row>
        <row r="60">
          <cell r="B60" t="str">
            <v>Interval</v>
          </cell>
          <cell r="C60" t="str">
            <v>T96</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row>
        <row r="61">
          <cell r="B61" t="str">
            <v>Demand</v>
          </cell>
          <cell r="C61" t="str">
            <v>T62</v>
          </cell>
          <cell r="D61" t="str">
            <v>T64</v>
          </cell>
          <cell r="E61" t="str">
            <v>T66</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row>
        <row r="62">
          <cell r="A62" t="str">
            <v>T2</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row>
        <row r="64">
          <cell r="B64" t="str">
            <v>Urban Gen Srvc</v>
          </cell>
        </row>
        <row r="65">
          <cell r="B65" t="str">
            <v xml:space="preserve">Single Phase </v>
          </cell>
        </row>
        <row r="66">
          <cell r="B66" t="str">
            <v>Energy</v>
          </cell>
          <cell r="C66" t="str">
            <v>U40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row>
        <row r="67">
          <cell r="B67" t="str">
            <v>Demand</v>
          </cell>
          <cell r="C67" t="str">
            <v>U42</v>
          </cell>
          <cell r="D67" t="str">
            <v>U44</v>
          </cell>
          <cell r="E67" t="str">
            <v>U46</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row>
        <row r="68">
          <cell r="B68" t="str">
            <v>Unmetered</v>
          </cell>
          <cell r="C68" t="str">
            <v>U48</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row>
        <row r="69">
          <cell r="B69" t="str">
            <v>3-Phase</v>
          </cell>
        </row>
        <row r="70">
          <cell r="B70" t="str">
            <v>Energy</v>
          </cell>
          <cell r="C70" t="str">
            <v>U60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row>
        <row r="71">
          <cell r="B71" t="str">
            <v>Demand</v>
          </cell>
          <cell r="C71" t="str">
            <v>U52</v>
          </cell>
          <cell r="D71" t="str">
            <v>U64</v>
          </cell>
          <cell r="E71" t="str">
            <v>U66</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row>
        <row r="72">
          <cell r="B72" t="str">
            <v>Interval</v>
          </cell>
          <cell r="C72" t="str">
            <v>T96</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row>
        <row r="73">
          <cell r="B73" t="str">
            <v>Unmetered</v>
          </cell>
          <cell r="C73" t="str">
            <v>U68</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row>
        <row r="74">
          <cell r="A74" t="str">
            <v>UG2</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row>
        <row r="76">
          <cell r="B76" t="str">
            <v>Urban residential (Energy Only)</v>
          </cell>
        </row>
        <row r="77">
          <cell r="B77" t="str">
            <v>Energy</v>
          </cell>
          <cell r="C77" t="str">
            <v>U50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row>
        <row r="78">
          <cell r="B78" t="str">
            <v>Demand</v>
          </cell>
          <cell r="C78" t="str">
            <v>U52</v>
          </cell>
          <cell r="D78" t="str">
            <v>U54</v>
          </cell>
          <cell r="E78" t="str">
            <v>U56</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row>
        <row r="79">
          <cell r="A79" t="str">
            <v>UR2</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row>
        <row r="85">
          <cell r="A85" t="str">
            <v>MEURTX</v>
          </cell>
          <cell r="B85" t="str">
            <v>Total - Residential</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B86" t="str">
            <v>General Service</v>
          </cell>
        </row>
        <row r="87">
          <cell r="B87" t="str">
            <v xml:space="preserve">   General Service - Energy</v>
          </cell>
          <cell r="E87" t="str">
            <v>JT6</v>
          </cell>
          <cell r="F87" t="str">
            <v>JB1</v>
          </cell>
          <cell r="G87" t="str">
            <v>JF1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row>
        <row r="88">
          <cell r="B88" t="str">
            <v xml:space="preserve">   General Service - Demand</v>
          </cell>
          <cell r="E88" t="str">
            <v>JT7, JT8, JT9</v>
          </cell>
          <cell r="F88" t="str">
            <v>JB2, JB3, JB4</v>
          </cell>
          <cell r="G88" t="str">
            <v>JF2, JF3, JF4, M85</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row>
        <row r="89">
          <cell r="B89" t="str">
            <v xml:space="preserve">   General Service - Interval</v>
          </cell>
          <cell r="C89" t="str">
            <v>T96</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row>
        <row r="90">
          <cell r="A90" t="str">
            <v>MGSTX</v>
          </cell>
          <cell r="B90" t="str">
            <v>Total - General Service</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row>
        <row r="91">
          <cell r="B91" t="str">
            <v>Large GS</v>
          </cell>
          <cell r="F91" t="str">
            <v>N58</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row>
        <row r="92">
          <cell r="A92" t="str">
            <v>MLGSTX</v>
          </cell>
          <cell r="B92" t="str">
            <v>Total - Large GS</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row>
        <row r="93">
          <cell r="B93" t="str">
            <v>Lights</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row>
        <row r="94">
          <cell r="A94" t="str">
            <v>MLTTX</v>
          </cell>
          <cell r="B94" t="str">
            <v>Total - Lights</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row>
        <row r="95">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row>
        <row r="96">
          <cell r="A96" t="str">
            <v xml:space="preserve">Other MEUs </v>
          </cell>
          <cell r="D96" t="str">
            <v>** See attached schedule</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row>
        <row r="98">
          <cell r="A98" t="str">
            <v>MEUR</v>
          </cell>
          <cell r="B98" t="str">
            <v>Total - Residential</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row>
        <row r="99">
          <cell r="B99" t="str">
            <v>General Service</v>
          </cell>
        </row>
        <row r="100">
          <cell r="B100" t="str">
            <v xml:space="preserve">   General Service - Energy</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row>
        <row r="101">
          <cell r="B101" t="str">
            <v xml:space="preserve">   General Service - Demand</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row>
        <row r="102">
          <cell r="B102" t="str">
            <v xml:space="preserve">   General Service - Interval</v>
          </cell>
          <cell r="C102" t="str">
            <v>T96</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row>
        <row r="103">
          <cell r="A103" t="str">
            <v>MGS</v>
          </cell>
          <cell r="B103" t="str">
            <v>Total - General Service</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row>
        <row r="104">
          <cell r="B104" t="str">
            <v>Large GS</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row>
        <row r="105">
          <cell r="A105" t="str">
            <v>MLGS</v>
          </cell>
          <cell r="B105" t="str">
            <v>Total - Large GS</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row>
        <row r="106">
          <cell r="B106" t="str">
            <v>Lights</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row>
        <row r="107">
          <cell r="A107" t="str">
            <v>MLT</v>
          </cell>
          <cell r="B107" t="str">
            <v>Total - Lights</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row>
        <row r="110">
          <cell r="A110" t="str">
            <v>Total</v>
          </cell>
          <cell r="K110">
            <v>0</v>
          </cell>
          <cell r="R110">
            <v>0</v>
          </cell>
        </row>
      </sheetData>
      <sheetData sheetId="1"/>
      <sheetData sheetId="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refreshError="1">
        <row r="9">
          <cell r="B9" t="str">
            <v>Farm</v>
          </cell>
        </row>
        <row r="10">
          <cell r="B10" t="str">
            <v>Single Phase</v>
          </cell>
        </row>
        <row r="11">
          <cell r="B11" t="str">
            <v>Non RRA</v>
          </cell>
        </row>
        <row r="12">
          <cell r="B12" t="str">
            <v>Energy</v>
          </cell>
          <cell r="C12" t="str">
            <v>F40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row>
        <row r="13">
          <cell r="B13" t="str">
            <v>Demand</v>
          </cell>
          <cell r="C13" t="str">
            <v>(F42</v>
          </cell>
          <cell r="D13" t="str">
            <v>or F44</v>
          </cell>
          <cell r="E13" t="str">
            <v xml:space="preserve"> or F46)</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row>
        <row r="14">
          <cell r="B14" t="str">
            <v>RRA</v>
          </cell>
        </row>
        <row r="15">
          <cell r="B15" t="str">
            <v>Energy</v>
          </cell>
          <cell r="C15" t="str">
            <v>F41</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row>
        <row r="16">
          <cell r="B16" t="str">
            <v>Demand</v>
          </cell>
          <cell r="C16" t="str">
            <v>(F43</v>
          </cell>
          <cell r="D16" t="str">
            <v>or F45</v>
          </cell>
          <cell r="E16" t="str">
            <v>or  F47)</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row>
        <row r="17">
          <cell r="A17" t="str">
            <v>F21</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B19" t="str">
            <v>3-Phase</v>
          </cell>
        </row>
        <row r="20">
          <cell r="B20" t="str">
            <v>Non RRA</v>
          </cell>
        </row>
        <row r="21">
          <cell r="B21" t="str">
            <v>Energy</v>
          </cell>
          <cell r="C21" t="str">
            <v>F60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row>
        <row r="22">
          <cell r="B22" t="str">
            <v>Demand</v>
          </cell>
          <cell r="C22" t="str">
            <v>(F62</v>
          </cell>
          <cell r="D22" t="str">
            <v>or F64</v>
          </cell>
          <cell r="E22" t="str">
            <v xml:space="preserve"> or F66)</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row>
        <row r="23">
          <cell r="B23" t="str">
            <v>Interval</v>
          </cell>
          <cell r="C23" t="str">
            <v>T96</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B24" t="str">
            <v>RRA</v>
          </cell>
        </row>
        <row r="25">
          <cell r="B25" t="str">
            <v>Energy</v>
          </cell>
          <cell r="C25" t="str">
            <v>F61</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row>
        <row r="26">
          <cell r="B26" t="str">
            <v>Demand</v>
          </cell>
          <cell r="C26" t="str">
            <v>(F63</v>
          </cell>
          <cell r="D26" t="str">
            <v xml:space="preserve">or F65 </v>
          </cell>
          <cell r="E26" t="str">
            <v>or F67)</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row>
        <row r="27">
          <cell r="A27" t="str">
            <v>F23</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row>
        <row r="28">
          <cell r="A28" t="str">
            <v>FS</v>
          </cell>
          <cell r="B28" t="str">
            <v>Farm Secondary Service</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row>
        <row r="29">
          <cell r="B29" t="str">
            <v>General Service</v>
          </cell>
        </row>
        <row r="30">
          <cell r="B30" t="str">
            <v>Single Phase</v>
          </cell>
        </row>
        <row r="31">
          <cell r="B31" t="str">
            <v>Energy</v>
          </cell>
          <cell r="C31" t="str">
            <v>G40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row>
        <row r="32">
          <cell r="B32" t="str">
            <v>Demand</v>
          </cell>
          <cell r="C32" t="str">
            <v>(G42</v>
          </cell>
          <cell r="D32" t="str">
            <v>or G44</v>
          </cell>
          <cell r="E32" t="str">
            <v>or G46)</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row>
        <row r="33">
          <cell r="B33" t="str">
            <v>unmetered</v>
          </cell>
          <cell r="C33" t="str">
            <v>G48</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row>
        <row r="34">
          <cell r="B34" t="str">
            <v>Interval</v>
          </cell>
          <cell r="C34" t="str">
            <v>T96</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row>
        <row r="35">
          <cell r="B35" t="str">
            <v>Secondary Service</v>
          </cell>
          <cell r="C35" t="str">
            <v>S40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row>
        <row r="36">
          <cell r="A36" t="str">
            <v>G21</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row>
        <row r="37">
          <cell r="B37" t="str">
            <v>3-Phase</v>
          </cell>
        </row>
        <row r="38">
          <cell r="B38" t="str">
            <v>Energy</v>
          </cell>
          <cell r="C38" t="str">
            <v>G60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row>
        <row r="39">
          <cell r="B39" t="str">
            <v>Demand</v>
          </cell>
          <cell r="C39" t="str">
            <v>(G62</v>
          </cell>
          <cell r="D39" t="str">
            <v>or G64</v>
          </cell>
          <cell r="E39" t="str">
            <v>or G66)</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row>
        <row r="40">
          <cell r="B40" t="str">
            <v>Interval</v>
          </cell>
          <cell r="C40" t="str">
            <v>T96</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row>
        <row r="41">
          <cell r="B41" t="str">
            <v>unmetered</v>
          </cell>
          <cell r="C41" t="str">
            <v>G68</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row>
        <row r="42">
          <cell r="B42" t="str">
            <v>Secondary Service</v>
          </cell>
          <cell r="C42" t="str">
            <v>S60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row>
        <row r="43">
          <cell r="A43" t="str">
            <v>G23</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row>
        <row r="45">
          <cell r="B45" t="str">
            <v>Street Lights</v>
          </cell>
          <cell r="C45" t="str">
            <v>L40</v>
          </cell>
          <cell r="I45" t="str">
            <v>L4*</v>
          </cell>
        </row>
        <row r="46">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row>
        <row r="47">
          <cell r="A47" t="str">
            <v>L1</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row>
        <row r="49">
          <cell r="B49" t="str">
            <v>Residential (Energy Only)</v>
          </cell>
        </row>
        <row r="50">
          <cell r="B50" t="str">
            <v>High Density</v>
          </cell>
          <cell r="C50" t="str">
            <v>R40</v>
          </cell>
          <cell r="D50" t="str">
            <v>R42</v>
          </cell>
          <cell r="E50" t="str">
            <v>R44</v>
          </cell>
          <cell r="F50" t="str">
            <v>R46</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row>
        <row r="51">
          <cell r="A51" t="str">
            <v>R11</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row>
        <row r="52">
          <cell r="B52" t="str">
            <v>Norm Density (RRA)</v>
          </cell>
          <cell r="C52" t="str">
            <v>R50</v>
          </cell>
          <cell r="D52" t="str">
            <v>R52</v>
          </cell>
          <cell r="E52" t="str">
            <v>R54</v>
          </cell>
          <cell r="F52" t="str">
            <v>R56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row>
        <row r="53">
          <cell r="A53" t="str">
            <v>R21</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row>
        <row r="54">
          <cell r="B54" t="str">
            <v>Seasonal High</v>
          </cell>
          <cell r="C54" t="str">
            <v>R41</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row>
        <row r="55">
          <cell r="A55" t="str">
            <v>R31</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row>
        <row r="56">
          <cell r="B56" t="str">
            <v>Seasonal Norm</v>
          </cell>
          <cell r="C56" t="str">
            <v>R51</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row>
        <row r="57">
          <cell r="A57" t="str">
            <v>R41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row>
        <row r="58">
          <cell r="B58" t="str">
            <v>Transmission</v>
          </cell>
        </row>
        <row r="59">
          <cell r="B59" t="str">
            <v>Energy</v>
          </cell>
          <cell r="C59" t="str">
            <v>T60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row>
        <row r="60">
          <cell r="B60" t="str">
            <v>Interval</v>
          </cell>
          <cell r="C60" t="str">
            <v>T96</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row>
        <row r="61">
          <cell r="B61" t="str">
            <v>Demand</v>
          </cell>
          <cell r="C61" t="str">
            <v>T62</v>
          </cell>
          <cell r="D61" t="str">
            <v>T64</v>
          </cell>
          <cell r="E61" t="str">
            <v>T66</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row>
        <row r="62">
          <cell r="A62" t="str">
            <v>T2</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row>
        <row r="64">
          <cell r="B64" t="str">
            <v>Urban Gen Srvc</v>
          </cell>
        </row>
        <row r="65">
          <cell r="B65" t="str">
            <v xml:space="preserve">Single Phase </v>
          </cell>
        </row>
        <row r="66">
          <cell r="B66" t="str">
            <v>Energy</v>
          </cell>
          <cell r="C66" t="str">
            <v>U40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row>
        <row r="67">
          <cell r="B67" t="str">
            <v>Demand</v>
          </cell>
          <cell r="C67" t="str">
            <v>U42</v>
          </cell>
          <cell r="D67" t="str">
            <v>U44</v>
          </cell>
          <cell r="E67" t="str">
            <v>U46</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row>
        <row r="68">
          <cell r="B68" t="str">
            <v>Unmetered</v>
          </cell>
          <cell r="C68" t="str">
            <v>U48</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row>
        <row r="69">
          <cell r="B69" t="str">
            <v>3-Phase</v>
          </cell>
        </row>
        <row r="70">
          <cell r="B70" t="str">
            <v>Energy</v>
          </cell>
          <cell r="C70" t="str">
            <v>U60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row>
        <row r="71">
          <cell r="B71" t="str">
            <v>Demand</v>
          </cell>
          <cell r="C71" t="str">
            <v>U52</v>
          </cell>
          <cell r="D71" t="str">
            <v>U64</v>
          </cell>
          <cell r="E71" t="str">
            <v>U66</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row>
        <row r="72">
          <cell r="B72" t="str">
            <v>Interval</v>
          </cell>
          <cell r="C72" t="str">
            <v>T96</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row>
        <row r="73">
          <cell r="B73" t="str">
            <v>Unmetered</v>
          </cell>
          <cell r="C73" t="str">
            <v>U68</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row>
        <row r="74">
          <cell r="A74" t="str">
            <v>UG2</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row>
        <row r="76">
          <cell r="B76" t="str">
            <v>Urban residential (Energy Only)</v>
          </cell>
        </row>
        <row r="77">
          <cell r="B77" t="str">
            <v>Energy</v>
          </cell>
          <cell r="C77" t="str">
            <v>U50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row>
        <row r="78">
          <cell r="B78" t="str">
            <v>Demand</v>
          </cell>
          <cell r="C78" t="str">
            <v>U52</v>
          </cell>
          <cell r="D78" t="str">
            <v>U54</v>
          </cell>
          <cell r="E78" t="str">
            <v>U56</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row>
        <row r="79">
          <cell r="A79" t="str">
            <v>UR2</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row>
        <row r="85">
          <cell r="A85" t="str">
            <v>MEURTX</v>
          </cell>
          <cell r="B85" t="str">
            <v>Total - Residential</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B86" t="str">
            <v>General Service</v>
          </cell>
        </row>
        <row r="87">
          <cell r="B87" t="str">
            <v xml:space="preserve">   General Service - Energy</v>
          </cell>
          <cell r="E87" t="str">
            <v>JT6</v>
          </cell>
          <cell r="F87" t="str">
            <v>JB1</v>
          </cell>
          <cell r="G87" t="str">
            <v>JF1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row>
        <row r="88">
          <cell r="B88" t="str">
            <v xml:space="preserve">   General Service - Demand</v>
          </cell>
          <cell r="E88" t="str">
            <v>JT7, JT8, JT9</v>
          </cell>
          <cell r="F88" t="str">
            <v>JB2, JB3, JB4</v>
          </cell>
          <cell r="G88" t="str">
            <v>JF2, JF3, JF4, M85</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row>
        <row r="89">
          <cell r="B89" t="str">
            <v xml:space="preserve">   General Service - Interval</v>
          </cell>
          <cell r="C89" t="str">
            <v>T96</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row>
        <row r="90">
          <cell r="A90" t="str">
            <v>MGSTX</v>
          </cell>
          <cell r="B90" t="str">
            <v>Total - General Service</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row>
        <row r="91">
          <cell r="B91" t="str">
            <v>Large GS</v>
          </cell>
          <cell r="F91" t="str">
            <v>N58</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row>
        <row r="92">
          <cell r="A92" t="str">
            <v>MLGSTX</v>
          </cell>
          <cell r="B92" t="str">
            <v>Total - Large GS</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row>
        <row r="93">
          <cell r="B93" t="str">
            <v>Lights</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row>
        <row r="94">
          <cell r="A94" t="str">
            <v>MLTTX</v>
          </cell>
          <cell r="B94" t="str">
            <v>Total - Lights</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row>
        <row r="95">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row>
        <row r="96">
          <cell r="A96" t="str">
            <v xml:space="preserve">Other MEUs </v>
          </cell>
          <cell r="D96" t="str">
            <v>** See attached schedule</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row>
        <row r="98">
          <cell r="A98" t="str">
            <v>MEUR</v>
          </cell>
          <cell r="B98" t="str">
            <v>Total - Residential</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row>
        <row r="99">
          <cell r="B99" t="str">
            <v>General Service</v>
          </cell>
        </row>
        <row r="100">
          <cell r="B100" t="str">
            <v xml:space="preserve">   General Service - Energy</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row>
        <row r="101">
          <cell r="B101" t="str">
            <v xml:space="preserve">   General Service - Demand</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row>
        <row r="102">
          <cell r="B102" t="str">
            <v xml:space="preserve">   General Service - Interval</v>
          </cell>
          <cell r="C102" t="str">
            <v>T96</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row>
        <row r="103">
          <cell r="A103" t="str">
            <v>MGS</v>
          </cell>
          <cell r="B103" t="str">
            <v>Total - General Service</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row>
        <row r="104">
          <cell r="B104" t="str">
            <v>Large GS</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row>
        <row r="105">
          <cell r="A105" t="str">
            <v>MLGS</v>
          </cell>
          <cell r="B105" t="str">
            <v>Total - Large GS</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row>
        <row r="106">
          <cell r="B106" t="str">
            <v>Lights</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row>
        <row r="107">
          <cell r="A107" t="str">
            <v>MLT</v>
          </cell>
          <cell r="B107" t="str">
            <v>Total - Lights</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row>
        <row r="110">
          <cell r="A110" t="str">
            <v>Total</v>
          </cell>
          <cell r="K110">
            <v>0</v>
          </cell>
          <cell r="R110">
            <v>0</v>
          </cell>
        </row>
      </sheetData>
      <sheetData sheetId="1"/>
      <sheetData sheetId="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1- BU FA CONTNUTY  SCHED"/>
      <sheetName val="Report 2- TXDX FA CONTNUITY SCH"/>
      <sheetName val="Report 3-  MFA ADDS BY BU"/>
      <sheetName val="REPORT 4 - PSAM VS GL"/>
      <sheetName val="checks and balances"/>
      <sheetName val="TXDX Support 1- Continuity"/>
      <sheetName val="CIP SUPPORT - CAP PROJ "/>
      <sheetName val="CIP SUPPORT - C1e_FDM FOR CIP  "/>
      <sheetName val="CIP SUPPORT -174090  tran clsfy"/>
      <sheetName val="CIP SUPPORT - 174090 jrl det"/>
      <sheetName val="SUPPORT 6 - GL ACCOUNT BALANCES"/>
      <sheetName val="SUPPORT 6A - LEDGER BAL CONTROL"/>
      <sheetName val="SUPPORT 6B - LEDGER BAL SUSP"/>
      <sheetName val="GL ACS Fixed assets BASIC"/>
      <sheetName val="SUPPORT 5 -110190 transtn clsfy"/>
      <sheetName val="SUPPORT 5A - 110190-jrl detl-GL"/>
      <sheetName val="SUPPORT 1B - PIVOT PSAM CONT  "/>
      <sheetName val="SUPPORT 1A- PSAM CONT SCHED EXT"/>
      <sheetName val="Alloc%"/>
      <sheetName val="Notes"/>
      <sheetName val="SQ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la intangiblles june 4"/>
      <sheetName val="cn43n intangible PID"/>
      <sheetName val="ar01 ltd dec 2013 intangibles "/>
      <sheetName val="PT CIP intangibles YTD"/>
      <sheetName val="Intangible CIP continuity"/>
      <sheetName val="JOURNAL"/>
      <sheetName val="ar01 may 2014 intangilbe CIP al"/>
      <sheetName val="anep intangibles june 4"/>
      <sheetName val="tty and text stdzn lookup"/>
    </sheetNames>
    <sheetDataSet>
      <sheetData sheetId="0"/>
      <sheetData sheetId="1"/>
      <sheetData sheetId="2"/>
      <sheetData sheetId="3"/>
      <sheetData sheetId="4"/>
      <sheetData sheetId="5"/>
      <sheetData sheetId="6"/>
      <sheetData sheetId="7">
        <row r="1">
          <cell r="AA1" t="str">
            <v>Depreciation area</v>
          </cell>
          <cell r="AB1" t="str">
            <v>10</v>
          </cell>
        </row>
        <row r="3">
          <cell r="AA3" t="str">
            <v>Sum of Amount posted</v>
          </cell>
          <cell r="AC3" t="str">
            <v>tty desc clsy (lookup)</v>
          </cell>
        </row>
        <row r="4">
          <cell r="AA4" t="str">
            <v>Asset</v>
          </cell>
          <cell r="AB4" t="str">
            <v>Asset value date</v>
          </cell>
          <cell r="AC4" t="str">
            <v>CIP Capex</v>
          </cell>
          <cell r="AD4" t="str">
            <v>CIP in-serv</v>
          </cell>
          <cell r="AE4" t="str">
            <v>Grand Total</v>
          </cell>
        </row>
        <row r="5">
          <cell r="AA5" t="str">
            <v>900000010698</v>
          </cell>
          <cell r="AC5">
            <v>-15686.400000000001</v>
          </cell>
          <cell r="AD5">
            <v>15686.400000000001</v>
          </cell>
          <cell r="AE5">
            <v>0</v>
          </cell>
        </row>
        <row r="6">
          <cell r="AA6" t="str">
            <v>900000010873</v>
          </cell>
          <cell r="AD6">
            <v>-24187.16</v>
          </cell>
          <cell r="AE6">
            <v>-24187.16</v>
          </cell>
        </row>
        <row r="7">
          <cell r="AA7" t="str">
            <v>900000011318</v>
          </cell>
          <cell r="AC7">
            <v>945231.41</v>
          </cell>
          <cell r="AD7">
            <v>-862723.47000000009</v>
          </cell>
          <cell r="AE7">
            <v>82507.939999999944</v>
          </cell>
        </row>
        <row r="8">
          <cell r="AA8" t="str">
            <v>900000011787</v>
          </cell>
          <cell r="AC8">
            <v>0</v>
          </cell>
          <cell r="AE8">
            <v>0</v>
          </cell>
        </row>
        <row r="9">
          <cell r="AA9" t="str">
            <v>900000011819</v>
          </cell>
          <cell r="AC9">
            <v>0</v>
          </cell>
          <cell r="AD9">
            <v>0</v>
          </cell>
          <cell r="AE9">
            <v>0</v>
          </cell>
        </row>
        <row r="10">
          <cell r="AA10" t="str">
            <v>900000012253</v>
          </cell>
          <cell r="AC10">
            <v>0</v>
          </cell>
          <cell r="AD10">
            <v>0</v>
          </cell>
          <cell r="AE10">
            <v>0</v>
          </cell>
        </row>
        <row r="11">
          <cell r="AA11" t="str">
            <v>900000013443</v>
          </cell>
          <cell r="AC11">
            <v>-85264.650000001857</v>
          </cell>
          <cell r="AD11">
            <v>85264.65</v>
          </cell>
          <cell r="AE11">
            <v>-1.862645149230957E-9</v>
          </cell>
        </row>
        <row r="12">
          <cell r="AA12" t="str">
            <v>900000013521</v>
          </cell>
          <cell r="AC12">
            <v>0</v>
          </cell>
          <cell r="AD12">
            <v>0</v>
          </cell>
          <cell r="AE12">
            <v>0</v>
          </cell>
        </row>
        <row r="13">
          <cell r="AA13" t="str">
            <v>900000013571</v>
          </cell>
          <cell r="AC13">
            <v>13124.25</v>
          </cell>
          <cell r="AD13">
            <v>-13124.25</v>
          </cell>
          <cell r="AE13">
            <v>0</v>
          </cell>
        </row>
        <row r="14">
          <cell r="AA14" t="str">
            <v>900000014455</v>
          </cell>
          <cell r="AC14">
            <v>0</v>
          </cell>
          <cell r="AD14">
            <v>0</v>
          </cell>
          <cell r="AE14">
            <v>0</v>
          </cell>
        </row>
        <row r="15">
          <cell r="AA15" t="str">
            <v>900000014949</v>
          </cell>
          <cell r="AC15">
            <v>642066.95000000007</v>
          </cell>
          <cell r="AE15">
            <v>642066.95000000007</v>
          </cell>
        </row>
        <row r="16">
          <cell r="AA16" t="str">
            <v>900000015337</v>
          </cell>
          <cell r="AC16">
            <v>-1931.2</v>
          </cell>
          <cell r="AD16">
            <v>1931.2</v>
          </cell>
          <cell r="AE16">
            <v>0</v>
          </cell>
        </row>
        <row r="17">
          <cell r="AA17" t="str">
            <v>900000016447</v>
          </cell>
          <cell r="AC17">
            <v>855509.10999999987</v>
          </cell>
          <cell r="AE17">
            <v>855509.10999999987</v>
          </cell>
        </row>
        <row r="18">
          <cell r="AA18" t="str">
            <v>900000016720</v>
          </cell>
          <cell r="AC18">
            <v>-1.1368683772161603E-13</v>
          </cell>
          <cell r="AD18">
            <v>1.1368683772161603E-13</v>
          </cell>
          <cell r="AE18">
            <v>0</v>
          </cell>
        </row>
        <row r="19">
          <cell r="AA19" t="str">
            <v>900000016933</v>
          </cell>
          <cell r="AC19">
            <v>61139.42000000002</v>
          </cell>
          <cell r="AD19">
            <v>-61139.42000000002</v>
          </cell>
          <cell r="AE19">
            <v>0</v>
          </cell>
        </row>
        <row r="20">
          <cell r="AA20" t="str">
            <v>900000017587</v>
          </cell>
          <cell r="AC20">
            <v>0</v>
          </cell>
          <cell r="AD20">
            <v>0</v>
          </cell>
          <cell r="AE20">
            <v>0</v>
          </cell>
        </row>
        <row r="21">
          <cell r="AA21" t="str">
            <v>900000018246</v>
          </cell>
          <cell r="AD21">
            <v>-31281.33</v>
          </cell>
          <cell r="AE21">
            <v>-31281.33</v>
          </cell>
        </row>
        <row r="22">
          <cell r="AA22" t="str">
            <v>900000019722</v>
          </cell>
          <cell r="AC22">
            <v>5128383.6399999997</v>
          </cell>
          <cell r="AE22">
            <v>5128383.6399999997</v>
          </cell>
        </row>
        <row r="23">
          <cell r="AA23" t="str">
            <v>Grand Total</v>
          </cell>
          <cell r="AC23">
            <v>7542572.5299999975</v>
          </cell>
          <cell r="AD23">
            <v>-889573.38000000012</v>
          </cell>
          <cell r="AE23">
            <v>6652999.1499999976</v>
          </cell>
        </row>
      </sheetData>
      <sheetData sheetId="8">
        <row r="1">
          <cell r="A1" t="str">
            <v xml:space="preserve">TRANSACTION TYPES SET UP IN SAP AA for processing (used as a lookup for classifying transactions) </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4.-Tx Dx Continuity"/>
      <sheetName val="Report 1-.FA CONTINUITY  SCHED"/>
      <sheetName val="Report 2-  MFA ADDS BY BU "/>
      <sheetName val="Report 3 -FA  Sub-Ledger Recon"/>
      <sheetName val="Support 1- FA CONT SCHED PS AM "/>
      <sheetName val=" SUPPORT 2 -FA CONT GROUP SCHD "/>
      <sheetName val=" SUPPORT 3 - CIP CONT  DETAIL "/>
      <sheetName val="SUPPORT 3A - C1e_FDM FOR CIP "/>
      <sheetName val="SUPPORT 3B -FDM c2 CAP PROJ LTD"/>
      <sheetName val="SUPPORT 4-174090  transtn clsfy"/>
      <sheetName val="SUPPORT 4a  174090 jr detail-GL"/>
      <sheetName val="SUPPORT 5 -110190 transtn clsfy"/>
      <sheetName val="SUPPORT 5A - 110190-jrl detl-GL"/>
      <sheetName val="SUPPORT 6 - GL ACCOUNT BALANCES"/>
      <sheetName val="SUPPORT 1A-  PSOFT AM CONT SCHE"/>
      <sheetName val="SUPPORT - CHECKS "/>
      <sheetName val="Alloc%"/>
      <sheetName val="Instx on updating workbook"/>
    </sheetNames>
    <sheetDataSet>
      <sheetData sheetId="0" refreshError="1"/>
      <sheetData sheetId="1" refreshError="1"/>
      <sheetData sheetId="2" refreshError="1"/>
      <sheetData sheetId="3" refreshError="1"/>
      <sheetData sheetId="4" refreshError="1"/>
      <sheetData sheetId="5" refreshError="1">
        <row r="4">
          <cell r="C4" t="str">
            <v>BU</v>
          </cell>
          <cell r="D4" t="str">
            <v>ADD</v>
          </cell>
          <cell r="E4" t="str">
            <v>RET</v>
          </cell>
          <cell r="F4" t="str">
            <v>TRF</v>
          </cell>
          <cell r="G4" t="str">
            <v>TOTAL</v>
          </cell>
          <cell r="I4" t="str">
            <v>Major adds (fr subledger)</v>
          </cell>
          <cell r="J4" t="str">
            <v>MFA adds(fr subledger)</v>
          </cell>
          <cell r="K4" t="str">
            <v>TOTAL ADDS</v>
          </cell>
          <cell r="L4" t="str">
            <v>Chk Total to col D</v>
          </cell>
        </row>
        <row r="5">
          <cell r="C5">
            <v>210</v>
          </cell>
          <cell r="D5">
            <v>42886205</v>
          </cell>
          <cell r="E5">
            <v>-2535793</v>
          </cell>
          <cell r="F5">
            <v>-5438105.0099999998</v>
          </cell>
          <cell r="G5">
            <v>34912308</v>
          </cell>
          <cell r="I5">
            <v>42886205.079999998</v>
          </cell>
          <cell r="J5">
            <v>0</v>
          </cell>
          <cell r="K5">
            <v>42886205.079999998</v>
          </cell>
          <cell r="L5">
            <v>7.9999998211860657E-2</v>
          </cell>
        </row>
        <row r="6">
          <cell r="C6">
            <v>220</v>
          </cell>
          <cell r="D6">
            <v>87692458</v>
          </cell>
          <cell r="E6">
            <v>-876670</v>
          </cell>
          <cell r="F6">
            <v>7203299.3799999999</v>
          </cell>
          <cell r="G6">
            <v>94019087</v>
          </cell>
          <cell r="I6">
            <v>87692457.739999995</v>
          </cell>
          <cell r="J6">
            <v>0</v>
          </cell>
          <cell r="K6">
            <v>87692457.739999995</v>
          </cell>
          <cell r="L6">
            <v>-0.26000000536441803</v>
          </cell>
        </row>
        <row r="7">
          <cell r="C7">
            <v>300</v>
          </cell>
          <cell r="D7">
            <v>28007819</v>
          </cell>
          <cell r="E7">
            <v>-6126137</v>
          </cell>
          <cell r="F7">
            <v>-1765194.37</v>
          </cell>
          <cell r="G7">
            <v>20116487</v>
          </cell>
          <cell r="I7">
            <v>8815212.9900000002</v>
          </cell>
          <cell r="J7">
            <v>19192605.960000001</v>
          </cell>
          <cell r="K7">
            <v>28007818.950000003</v>
          </cell>
          <cell r="L7">
            <v>-4.9999997019767761E-2</v>
          </cell>
        </row>
        <row r="8">
          <cell r="C8">
            <v>510</v>
          </cell>
          <cell r="D8">
            <v>3554784</v>
          </cell>
          <cell r="E8">
            <v>-450317</v>
          </cell>
          <cell r="G8">
            <v>3104467</v>
          </cell>
          <cell r="I8">
            <v>3456869.89</v>
          </cell>
          <cell r="J8">
            <v>97914.4</v>
          </cell>
          <cell r="K8">
            <v>3554784.29</v>
          </cell>
          <cell r="L8">
            <v>0.2900000000372529</v>
          </cell>
        </row>
        <row r="9">
          <cell r="C9">
            <v>610</v>
          </cell>
          <cell r="D9">
            <v>649</v>
          </cell>
          <cell r="E9">
            <v>-83388</v>
          </cell>
          <cell r="G9">
            <v>-82739</v>
          </cell>
          <cell r="I9">
            <v>649.34</v>
          </cell>
          <cell r="J9">
            <v>0</v>
          </cell>
          <cell r="K9">
            <v>649.34</v>
          </cell>
          <cell r="L9">
            <v>0.34000000000003183</v>
          </cell>
        </row>
        <row r="10">
          <cell r="C10">
            <v>650</v>
          </cell>
          <cell r="D10">
            <v>1446816</v>
          </cell>
          <cell r="E10">
            <v>-199355</v>
          </cell>
          <cell r="F10">
            <v>0</v>
          </cell>
          <cell r="G10">
            <v>1247461</v>
          </cell>
          <cell r="I10">
            <v>1439533.43</v>
          </cell>
          <cell r="J10">
            <v>7283</v>
          </cell>
          <cell r="K10">
            <v>1446816.43</v>
          </cell>
          <cell r="L10">
            <v>0.42999999993480742</v>
          </cell>
        </row>
        <row r="11">
          <cell r="I11">
            <v>0</v>
          </cell>
          <cell r="J11">
            <v>0</v>
          </cell>
          <cell r="K11">
            <v>0</v>
          </cell>
          <cell r="L11">
            <v>0</v>
          </cell>
        </row>
        <row r="12">
          <cell r="I12">
            <v>0</v>
          </cell>
          <cell r="J12">
            <v>0</v>
          </cell>
          <cell r="K12">
            <v>0</v>
          </cell>
          <cell r="L12">
            <v>0</v>
          </cell>
        </row>
        <row r="13">
          <cell r="I13">
            <v>0</v>
          </cell>
          <cell r="J13">
            <v>0</v>
          </cell>
          <cell r="K13">
            <v>0</v>
          </cell>
          <cell r="L13">
            <v>0</v>
          </cell>
        </row>
        <row r="14">
          <cell r="I14">
            <v>0</v>
          </cell>
          <cell r="J14">
            <v>0</v>
          </cell>
          <cell r="K14">
            <v>0</v>
          </cell>
          <cell r="L14">
            <v>0</v>
          </cell>
        </row>
        <row r="15">
          <cell r="D15">
            <v>163588731</v>
          </cell>
          <cell r="E15">
            <v>-10271660</v>
          </cell>
          <cell r="F15">
            <v>0</v>
          </cell>
          <cell r="G15">
            <v>153317071</v>
          </cell>
          <cell r="I15">
            <v>144290928.47</v>
          </cell>
          <cell r="J15">
            <v>19297803.359999999</v>
          </cell>
          <cell r="K15">
            <v>163588731.82999998</v>
          </cell>
          <cell r="L15">
            <v>0.82999999579976702</v>
          </cell>
          <cell r="M15" t="str">
            <v>Calc total</v>
          </cell>
        </row>
        <row r="23">
          <cell r="C23" t="str">
            <v>BU</v>
          </cell>
          <cell r="D23" t="str">
            <v>OPEN</v>
          </cell>
          <cell r="E23" t="str">
            <v>YTD CHANGES (E)</v>
          </cell>
          <cell r="F23" t="str">
            <v>ENDING</v>
          </cell>
          <cell r="G23" t="str">
            <v>Calc total changes (A = B+C+D)</v>
          </cell>
          <cell r="H23" t="str">
            <v>Major adds (from 110190 txn analysis) (B)</v>
          </cell>
          <cell r="I23" t="str">
            <v>Major Ret/tsfr etc (fr 110190 txn anal) (C)</v>
          </cell>
          <cell r="J23" t="str">
            <v>MFA adds (fr MFA susp)</v>
          </cell>
        </row>
        <row r="24">
          <cell r="C24">
            <v>100</v>
          </cell>
          <cell r="D24">
            <v>5764612</v>
          </cell>
          <cell r="F24">
            <v>5764612</v>
          </cell>
          <cell r="G24">
            <v>0</v>
          </cell>
          <cell r="H24">
            <v>0</v>
          </cell>
          <cell r="I24">
            <v>0</v>
          </cell>
          <cell r="J24">
            <v>0</v>
          </cell>
        </row>
        <row r="25">
          <cell r="C25">
            <v>210</v>
          </cell>
          <cell r="D25">
            <v>61521525</v>
          </cell>
          <cell r="E25">
            <v>506700</v>
          </cell>
          <cell r="F25">
            <v>62028225</v>
          </cell>
          <cell r="G25">
            <v>506701.00000000745</v>
          </cell>
          <cell r="H25">
            <v>7.4505805969238281E-9</v>
          </cell>
          <cell r="I25">
            <v>506701</v>
          </cell>
          <cell r="J25">
            <v>0</v>
          </cell>
        </row>
        <row r="26">
          <cell r="C26">
            <v>220</v>
          </cell>
          <cell r="D26">
            <v>1489782</v>
          </cell>
          <cell r="E26">
            <v>-1118290</v>
          </cell>
          <cell r="F26">
            <v>371492</v>
          </cell>
          <cell r="G26">
            <v>-1118289.109999985</v>
          </cell>
          <cell r="H26">
            <v>-1511589.1099999845</v>
          </cell>
          <cell r="I26">
            <v>393299.99999999953</v>
          </cell>
          <cell r="J26">
            <v>0</v>
          </cell>
        </row>
        <row r="27">
          <cell r="C27">
            <v>300</v>
          </cell>
          <cell r="D27">
            <v>7234349</v>
          </cell>
          <cell r="E27">
            <v>-6855973</v>
          </cell>
          <cell r="F27">
            <v>378375</v>
          </cell>
          <cell r="G27">
            <v>-6855973.21</v>
          </cell>
          <cell r="H27">
            <v>-5102826.2099999934</v>
          </cell>
          <cell r="I27">
            <v>627161.99999999348</v>
          </cell>
          <cell r="J27">
            <v>-2380309</v>
          </cell>
        </row>
        <row r="28">
          <cell r="C28">
            <v>650</v>
          </cell>
          <cell r="D28">
            <v>16606</v>
          </cell>
          <cell r="E28">
            <v>-4606</v>
          </cell>
          <cell r="F28">
            <v>12000</v>
          </cell>
          <cell r="G28">
            <v>-4605.6599999999162</v>
          </cell>
          <cell r="H28">
            <v>-16605.659999999916</v>
          </cell>
          <cell r="I28">
            <v>0</v>
          </cell>
          <cell r="J28">
            <v>12000</v>
          </cell>
        </row>
        <row r="29">
          <cell r="G29">
            <v>0</v>
          </cell>
          <cell r="H29">
            <v>0</v>
          </cell>
          <cell r="I29">
            <v>0</v>
          </cell>
          <cell r="J29">
            <v>0</v>
          </cell>
        </row>
        <row r="30">
          <cell r="G30">
            <v>0</v>
          </cell>
          <cell r="H30">
            <v>0</v>
          </cell>
          <cell r="I30">
            <v>0</v>
          </cell>
          <cell r="J30">
            <v>0</v>
          </cell>
        </row>
        <row r="31">
          <cell r="G31">
            <v>0</v>
          </cell>
          <cell r="H31">
            <v>0</v>
          </cell>
          <cell r="I31">
            <v>0</v>
          </cell>
          <cell r="J31">
            <v>0</v>
          </cell>
        </row>
        <row r="32">
          <cell r="G32">
            <v>0</v>
          </cell>
          <cell r="H32">
            <v>0</v>
          </cell>
          <cell r="I32">
            <v>0</v>
          </cell>
          <cell r="J32">
            <v>0</v>
          </cell>
        </row>
        <row r="33">
          <cell r="G33">
            <v>0</v>
          </cell>
          <cell r="H33">
            <v>0</v>
          </cell>
          <cell r="I33">
            <v>0</v>
          </cell>
          <cell r="J33">
            <v>0</v>
          </cell>
        </row>
        <row r="34">
          <cell r="G34">
            <v>0</v>
          </cell>
          <cell r="H34">
            <v>0</v>
          </cell>
          <cell r="I34">
            <v>0</v>
          </cell>
          <cell r="J34">
            <v>0</v>
          </cell>
        </row>
        <row r="35">
          <cell r="D35">
            <v>76026874</v>
          </cell>
          <cell r="E35">
            <v>-7472169</v>
          </cell>
          <cell r="F35">
            <v>68554704</v>
          </cell>
          <cell r="G35">
            <v>-7472166.9799999781</v>
          </cell>
          <cell r="H35">
            <v>-6631020.9799999706</v>
          </cell>
          <cell r="I35">
            <v>1527162.999999993</v>
          </cell>
          <cell r="J35">
            <v>-2368309</v>
          </cell>
        </row>
        <row r="42">
          <cell r="C42" t="str">
            <v>BU</v>
          </cell>
          <cell r="D42" t="str">
            <v>OPEN BALANCE</v>
          </cell>
          <cell r="E42" t="str">
            <v>YTD CHANGES</v>
          </cell>
          <cell r="F42" t="str">
            <v>END BALANCE</v>
          </cell>
          <cell r="G42" t="str">
            <v>Calc total of ytd changes</v>
          </cell>
          <cell r="H42" t="str">
            <v>Major addns (SL &amp; susp)</v>
          </cell>
          <cell r="I42" t="str">
            <v>MFA addn (SL &amp; susp)</v>
          </cell>
          <cell r="J42" t="str">
            <v>Other YTD changes (ret/tsfrs etc.)</v>
          </cell>
          <cell r="K42" t="str">
            <v>TWE adds (fr MFA worksheet)</v>
          </cell>
        </row>
        <row r="43">
          <cell r="C43">
            <v>100</v>
          </cell>
          <cell r="D43">
            <v>6862811</v>
          </cell>
          <cell r="F43">
            <v>6862811</v>
          </cell>
          <cell r="G43">
            <v>0</v>
          </cell>
          <cell r="H43">
            <v>0</v>
          </cell>
          <cell r="I43">
            <v>0</v>
          </cell>
          <cell r="J43">
            <v>0</v>
          </cell>
          <cell r="K43">
            <v>0</v>
          </cell>
        </row>
        <row r="44">
          <cell r="C44">
            <v>210</v>
          </cell>
          <cell r="D44">
            <v>9296179249</v>
          </cell>
          <cell r="E44">
            <v>35461119</v>
          </cell>
          <cell r="F44">
            <v>9331640369</v>
          </cell>
          <cell r="G44">
            <v>35461119</v>
          </cell>
          <cell r="H44">
            <v>42886205.080000006</v>
          </cell>
          <cell r="I44">
            <v>0</v>
          </cell>
          <cell r="J44">
            <v>-7425086.0800000057</v>
          </cell>
          <cell r="K44">
            <v>0</v>
          </cell>
        </row>
        <row r="45">
          <cell r="C45">
            <v>215</v>
          </cell>
          <cell r="D45">
            <v>11290701</v>
          </cell>
          <cell r="F45">
            <v>11290701</v>
          </cell>
          <cell r="G45">
            <v>0</v>
          </cell>
          <cell r="H45">
            <v>0</v>
          </cell>
          <cell r="I45">
            <v>0</v>
          </cell>
          <cell r="J45">
            <v>0</v>
          </cell>
          <cell r="K45">
            <v>0</v>
          </cell>
        </row>
        <row r="46">
          <cell r="C46">
            <v>220</v>
          </cell>
          <cell r="D46">
            <v>5121528921</v>
          </cell>
          <cell r="E46">
            <v>92900797</v>
          </cell>
          <cell r="F46">
            <v>5214429718</v>
          </cell>
          <cell r="G46">
            <v>92900797</v>
          </cell>
          <cell r="H46">
            <v>86180868.63000001</v>
          </cell>
          <cell r="I46">
            <v>0</v>
          </cell>
          <cell r="J46">
            <v>6719928.3699999899</v>
          </cell>
          <cell r="K46">
            <v>0</v>
          </cell>
        </row>
        <row r="47">
          <cell r="C47">
            <v>300</v>
          </cell>
          <cell r="D47">
            <v>604850986</v>
          </cell>
          <cell r="E47">
            <v>13281315</v>
          </cell>
          <cell r="F47">
            <v>618132301</v>
          </cell>
          <cell r="G47">
            <v>13281315</v>
          </cell>
          <cell r="H47">
            <v>3712386.7800000068</v>
          </cell>
          <cell r="I47">
            <v>16812296.960000001</v>
          </cell>
          <cell r="J47">
            <v>-7243368.7400000095</v>
          </cell>
          <cell r="K47">
            <v>9418127.7600000016</v>
          </cell>
        </row>
        <row r="48">
          <cell r="C48">
            <v>510</v>
          </cell>
          <cell r="D48">
            <v>86086468</v>
          </cell>
          <cell r="E48">
            <v>3043810</v>
          </cell>
          <cell r="F48">
            <v>89130279</v>
          </cell>
          <cell r="G48">
            <v>3043810</v>
          </cell>
          <cell r="H48">
            <v>3456869.89</v>
          </cell>
          <cell r="I48">
            <v>97914.4</v>
          </cell>
          <cell r="J48">
            <v>-510974.29000000004</v>
          </cell>
          <cell r="K48">
            <v>0</v>
          </cell>
        </row>
        <row r="49">
          <cell r="C49">
            <v>610</v>
          </cell>
          <cell r="D49">
            <v>1826201</v>
          </cell>
          <cell r="E49">
            <v>-82739</v>
          </cell>
          <cell r="F49">
            <v>1743462</v>
          </cell>
          <cell r="G49">
            <v>-82739</v>
          </cell>
          <cell r="H49">
            <v>649.34</v>
          </cell>
          <cell r="I49">
            <v>0</v>
          </cell>
          <cell r="J49">
            <v>-83388.34</v>
          </cell>
          <cell r="K49">
            <v>0</v>
          </cell>
        </row>
        <row r="50">
          <cell r="C50">
            <v>620</v>
          </cell>
          <cell r="D50">
            <v>744403</v>
          </cell>
          <cell r="F50">
            <v>744403</v>
          </cell>
          <cell r="G50">
            <v>0</v>
          </cell>
          <cell r="H50">
            <v>0</v>
          </cell>
          <cell r="I50">
            <v>0</v>
          </cell>
          <cell r="J50">
            <v>0</v>
          </cell>
          <cell r="K50">
            <v>0</v>
          </cell>
        </row>
        <row r="51">
          <cell r="C51">
            <v>650</v>
          </cell>
          <cell r="D51">
            <v>39156373</v>
          </cell>
          <cell r="E51">
            <v>1242856</v>
          </cell>
          <cell r="F51">
            <v>40399229</v>
          </cell>
          <cell r="G51">
            <v>1242856</v>
          </cell>
          <cell r="H51">
            <v>1422927.77</v>
          </cell>
          <cell r="I51">
            <v>19283</v>
          </cell>
          <cell r="J51">
            <v>-199354.77000000002</v>
          </cell>
          <cell r="K51">
            <v>0</v>
          </cell>
        </row>
        <row r="52">
          <cell r="G52">
            <v>0</v>
          </cell>
          <cell r="H52">
            <v>0</v>
          </cell>
          <cell r="I52">
            <v>0</v>
          </cell>
          <cell r="J52">
            <v>0</v>
          </cell>
          <cell r="K52">
            <v>0</v>
          </cell>
        </row>
        <row r="53">
          <cell r="G53">
            <v>0</v>
          </cell>
          <cell r="H53">
            <v>0</v>
          </cell>
          <cell r="I53">
            <v>0</v>
          </cell>
          <cell r="J53">
            <v>0</v>
          </cell>
          <cell r="K53">
            <v>0</v>
          </cell>
        </row>
        <row r="54">
          <cell r="G54">
            <v>0</v>
          </cell>
          <cell r="H54">
            <v>0</v>
          </cell>
          <cell r="I54">
            <v>0</v>
          </cell>
          <cell r="J54">
            <v>0</v>
          </cell>
          <cell r="K54">
            <v>0</v>
          </cell>
        </row>
        <row r="55">
          <cell r="G55">
            <v>0</v>
          </cell>
          <cell r="H55">
            <v>0</v>
          </cell>
          <cell r="I55">
            <v>0</v>
          </cell>
          <cell r="J55">
            <v>0</v>
          </cell>
          <cell r="K55">
            <v>0</v>
          </cell>
        </row>
        <row r="56">
          <cell r="D56">
            <v>15168526113</v>
          </cell>
          <cell r="E56">
            <v>145847158</v>
          </cell>
          <cell r="F56">
            <v>15314373273</v>
          </cell>
          <cell r="G56">
            <v>145847158</v>
          </cell>
          <cell r="H56">
            <v>137659907.49000001</v>
          </cell>
          <cell r="I56">
            <v>16929494.359999999</v>
          </cell>
          <cell r="J56">
            <v>-8742243.8500000238</v>
          </cell>
          <cell r="K56">
            <v>9418127.7600000016</v>
          </cell>
        </row>
        <row r="64">
          <cell r="C64" t="str">
            <v>BU</v>
          </cell>
          <cell r="D64" t="str">
            <v>DPR</v>
          </cell>
          <cell r="E64" t="str">
            <v>PDP</v>
          </cell>
          <cell r="F64" t="str">
            <v>RET</v>
          </cell>
          <cell r="G64" t="str">
            <v>TRF</v>
          </cell>
          <cell r="H64" t="str">
            <v>Total</v>
          </cell>
        </row>
        <row r="65">
          <cell r="C65">
            <v>200</v>
          </cell>
          <cell r="D65">
            <v>1</v>
          </cell>
          <cell r="H65">
            <v>1</v>
          </cell>
        </row>
        <row r="66">
          <cell r="C66">
            <v>210</v>
          </cell>
          <cell r="D66">
            <v>-78678735</v>
          </cell>
          <cell r="E66">
            <v>-431971</v>
          </cell>
          <cell r="F66">
            <v>2535793</v>
          </cell>
          <cell r="G66">
            <v>3809682.78</v>
          </cell>
          <cell r="H66">
            <v>-72765231</v>
          </cell>
        </row>
        <row r="67">
          <cell r="C67">
            <v>215</v>
          </cell>
          <cell r="D67">
            <v>-144934</v>
          </cell>
          <cell r="H67">
            <v>-144934</v>
          </cell>
        </row>
        <row r="68">
          <cell r="C68">
            <v>220</v>
          </cell>
          <cell r="D68">
            <v>-50088515</v>
          </cell>
          <cell r="E68">
            <v>-130294</v>
          </cell>
          <cell r="F68">
            <v>876670</v>
          </cell>
          <cell r="G68">
            <v>-4656900.76</v>
          </cell>
          <cell r="H68">
            <v>-53999040</v>
          </cell>
        </row>
        <row r="69">
          <cell r="C69">
            <v>300</v>
          </cell>
          <cell r="D69">
            <v>-22435597</v>
          </cell>
          <cell r="E69">
            <v>-40312</v>
          </cell>
          <cell r="F69">
            <v>5568208</v>
          </cell>
          <cell r="G69">
            <v>847217.98</v>
          </cell>
          <cell r="H69">
            <v>-16060483</v>
          </cell>
        </row>
        <row r="70">
          <cell r="C70">
            <v>510</v>
          </cell>
          <cell r="D70">
            <v>-2150566</v>
          </cell>
          <cell r="E70">
            <v>-42662</v>
          </cell>
          <cell r="F70">
            <v>66768</v>
          </cell>
          <cell r="H70">
            <v>-2126461</v>
          </cell>
        </row>
        <row r="71">
          <cell r="C71">
            <v>610</v>
          </cell>
          <cell r="D71">
            <v>-45553</v>
          </cell>
          <cell r="E71">
            <v>-65</v>
          </cell>
          <cell r="F71">
            <v>5559</v>
          </cell>
          <cell r="H71">
            <v>-40059</v>
          </cell>
        </row>
        <row r="72">
          <cell r="C72">
            <v>650</v>
          </cell>
          <cell r="D72">
            <v>-1028772</v>
          </cell>
          <cell r="E72">
            <v>-70411</v>
          </cell>
          <cell r="F72">
            <v>199177</v>
          </cell>
          <cell r="G72">
            <v>0</v>
          </cell>
          <cell r="H72">
            <v>-900006</v>
          </cell>
        </row>
        <row r="75">
          <cell r="D75">
            <v>-154572671</v>
          </cell>
          <cell r="E75">
            <v>-715715</v>
          </cell>
          <cell r="F75">
            <v>9252175</v>
          </cell>
          <cell r="G75">
            <v>0</v>
          </cell>
          <cell r="H75">
            <v>-146036213</v>
          </cell>
        </row>
      </sheetData>
      <sheetData sheetId="6" refreshError="1">
        <row r="18">
          <cell r="E18">
            <v>210</v>
          </cell>
          <cell r="F18">
            <v>215</v>
          </cell>
          <cell r="G18">
            <v>220</v>
          </cell>
          <cell r="H18">
            <v>230</v>
          </cell>
          <cell r="I18">
            <v>300</v>
          </cell>
          <cell r="J18">
            <v>510</v>
          </cell>
          <cell r="K18">
            <v>610</v>
          </cell>
          <cell r="L18">
            <v>620</v>
          </cell>
          <cell r="M18">
            <v>650</v>
          </cell>
          <cell r="N18">
            <v>680</v>
          </cell>
          <cell r="O18" t="str">
            <v>Total</v>
          </cell>
        </row>
        <row r="19">
          <cell r="E19">
            <v>2333</v>
          </cell>
          <cell r="F19">
            <v>0</v>
          </cell>
          <cell r="G19">
            <v>1486</v>
          </cell>
          <cell r="H19">
            <v>0</v>
          </cell>
          <cell r="I19">
            <v>275490026</v>
          </cell>
          <cell r="J19">
            <v>1897761</v>
          </cell>
          <cell r="K19">
            <v>55191</v>
          </cell>
          <cell r="L19">
            <v>0</v>
          </cell>
          <cell r="M19">
            <v>418880</v>
          </cell>
          <cell r="N19">
            <v>0</v>
          </cell>
          <cell r="O19">
            <v>277865677</v>
          </cell>
        </row>
        <row r="20">
          <cell r="O20">
            <v>0</v>
          </cell>
        </row>
        <row r="21">
          <cell r="O21">
            <v>0</v>
          </cell>
        </row>
        <row r="22">
          <cell r="O22">
            <v>0</v>
          </cell>
        </row>
        <row r="23">
          <cell r="O23">
            <v>0</v>
          </cell>
        </row>
        <row r="24">
          <cell r="E24">
            <v>118025</v>
          </cell>
          <cell r="F24">
            <v>0</v>
          </cell>
          <cell r="G24">
            <v>-523614</v>
          </cell>
          <cell r="H24">
            <v>0</v>
          </cell>
          <cell r="I24">
            <v>-311712</v>
          </cell>
          <cell r="J24">
            <v>0</v>
          </cell>
          <cell r="K24">
            <v>0</v>
          </cell>
          <cell r="L24">
            <v>0</v>
          </cell>
          <cell r="M24">
            <v>-201000.53</v>
          </cell>
          <cell r="N24">
            <v>0</v>
          </cell>
          <cell r="O24">
            <v>-918301.53</v>
          </cell>
        </row>
        <row r="25">
          <cell r="E25">
            <v>-777.11000000010245</v>
          </cell>
          <cell r="F25">
            <v>0</v>
          </cell>
          <cell r="G25">
            <v>-1485.4799999999814</v>
          </cell>
          <cell r="H25">
            <v>0</v>
          </cell>
          <cell r="I25">
            <v>3825856.59</v>
          </cell>
          <cell r="J25">
            <v>0</v>
          </cell>
          <cell r="K25">
            <v>0</v>
          </cell>
          <cell r="L25">
            <v>0</v>
          </cell>
          <cell r="M25">
            <v>0</v>
          </cell>
          <cell r="N25">
            <v>0</v>
          </cell>
          <cell r="O25">
            <v>3823594</v>
          </cell>
        </row>
        <row r="26">
          <cell r="E26">
            <v>119580.8899999999</v>
          </cell>
          <cell r="F26">
            <v>0</v>
          </cell>
          <cell r="G26">
            <v>-523613.48</v>
          </cell>
          <cell r="I26">
            <v>279004170.58999997</v>
          </cell>
          <cell r="J26">
            <v>1897761</v>
          </cell>
          <cell r="K26">
            <v>55191</v>
          </cell>
          <cell r="L26">
            <v>0</v>
          </cell>
          <cell r="M26">
            <v>217879.47</v>
          </cell>
          <cell r="N26">
            <v>0</v>
          </cell>
          <cell r="O26">
            <v>280770969.47000003</v>
          </cell>
        </row>
        <row r="29">
          <cell r="E29">
            <v>210</v>
          </cell>
          <cell r="F29">
            <v>215</v>
          </cell>
          <cell r="G29">
            <v>220</v>
          </cell>
          <cell r="H29">
            <v>230</v>
          </cell>
          <cell r="I29">
            <v>300</v>
          </cell>
          <cell r="J29">
            <v>510</v>
          </cell>
          <cell r="K29">
            <v>610</v>
          </cell>
          <cell r="L29">
            <v>620</v>
          </cell>
          <cell r="M29">
            <v>650</v>
          </cell>
          <cell r="N29">
            <v>680</v>
          </cell>
          <cell r="O29" t="str">
            <v>Total</v>
          </cell>
        </row>
        <row r="30">
          <cell r="B30">
            <v>174050</v>
          </cell>
          <cell r="C30" t="str">
            <v>CIP suspense</v>
          </cell>
          <cell r="E30">
            <v>1556</v>
          </cell>
          <cell r="F30">
            <v>0</v>
          </cell>
          <cell r="G30">
            <v>0</v>
          </cell>
          <cell r="H30">
            <v>0</v>
          </cell>
          <cell r="I30">
            <v>130350494</v>
          </cell>
          <cell r="J30">
            <v>3403104</v>
          </cell>
          <cell r="K30">
            <v>649</v>
          </cell>
          <cell r="L30">
            <v>0</v>
          </cell>
          <cell r="M30">
            <v>1422927</v>
          </cell>
          <cell r="N30">
            <v>0</v>
          </cell>
          <cell r="O30">
            <v>135178730</v>
          </cell>
        </row>
        <row r="31">
          <cell r="B31">
            <v>174000</v>
          </cell>
          <cell r="C31" t="str">
            <v>WIP Suspense</v>
          </cell>
          <cell r="O31">
            <v>0</v>
          </cell>
        </row>
        <row r="32">
          <cell r="B32">
            <v>174010</v>
          </cell>
          <cell r="C32" t="str">
            <v xml:space="preserve">Unconverted WO </v>
          </cell>
          <cell r="O32">
            <v>0</v>
          </cell>
        </row>
        <row r="33">
          <cell r="B33">
            <v>174020</v>
          </cell>
          <cell r="C33" t="str">
            <v>WIP - Unbilled NS</v>
          </cell>
          <cell r="O33">
            <v>0</v>
          </cell>
        </row>
        <row r="34">
          <cell r="B34">
            <v>174030</v>
          </cell>
          <cell r="C34" t="str">
            <v>WIP PS Conversion Account</v>
          </cell>
          <cell r="O34">
            <v>0</v>
          </cell>
        </row>
        <row r="35">
          <cell r="B35">
            <v>174090</v>
          </cell>
          <cell r="C35" t="str">
            <v xml:space="preserve">CIP/WIP not in Project Costing </v>
          </cell>
          <cell r="E35">
            <v>0</v>
          </cell>
          <cell r="F35">
            <v>0</v>
          </cell>
          <cell r="G35">
            <v>0</v>
          </cell>
          <cell r="H35">
            <v>0</v>
          </cell>
          <cell r="I35">
            <v>0</v>
          </cell>
          <cell r="J35">
            <v>0</v>
          </cell>
          <cell r="K35">
            <v>0</v>
          </cell>
          <cell r="L35">
            <v>0</v>
          </cell>
          <cell r="M35">
            <v>0</v>
          </cell>
          <cell r="N35">
            <v>0</v>
          </cell>
          <cell r="O35">
            <v>0</v>
          </cell>
        </row>
        <row r="36">
          <cell r="B36">
            <v>174999</v>
          </cell>
          <cell r="C36" t="str">
            <v>CIP/WIP Over/Under Recovery</v>
          </cell>
          <cell r="O36">
            <v>0</v>
          </cell>
        </row>
        <row r="37">
          <cell r="B37" t="str">
            <v>Total In-service from CIP</v>
          </cell>
          <cell r="E37">
            <v>1556</v>
          </cell>
          <cell r="F37">
            <v>0</v>
          </cell>
          <cell r="G37">
            <v>0</v>
          </cell>
          <cell r="I37">
            <v>130350494</v>
          </cell>
          <cell r="J37">
            <v>3403104</v>
          </cell>
          <cell r="K37">
            <v>649</v>
          </cell>
          <cell r="L37">
            <v>0</v>
          </cell>
          <cell r="M37">
            <v>1422927</v>
          </cell>
          <cell r="N37">
            <v>0</v>
          </cell>
          <cell r="O37">
            <v>135178730</v>
          </cell>
        </row>
        <row r="40">
          <cell r="E40">
            <v>210</v>
          </cell>
          <cell r="F40">
            <v>215</v>
          </cell>
          <cell r="G40">
            <v>220</v>
          </cell>
          <cell r="H40">
            <v>230</v>
          </cell>
          <cell r="I40">
            <v>300</v>
          </cell>
          <cell r="J40">
            <v>510</v>
          </cell>
          <cell r="K40">
            <v>610</v>
          </cell>
          <cell r="L40">
            <v>620</v>
          </cell>
          <cell r="M40">
            <v>650</v>
          </cell>
          <cell r="N40">
            <v>680</v>
          </cell>
          <cell r="O40" t="str">
            <v>Total</v>
          </cell>
        </row>
        <row r="41">
          <cell r="B41">
            <v>174050</v>
          </cell>
          <cell r="C41" t="str">
            <v>CIP suspense</v>
          </cell>
          <cell r="E41">
            <v>0</v>
          </cell>
          <cell r="F41">
            <v>0</v>
          </cell>
          <cell r="G41">
            <v>0</v>
          </cell>
          <cell r="H41">
            <v>0</v>
          </cell>
          <cell r="I41">
            <v>-7034</v>
          </cell>
          <cell r="J41">
            <v>-38925</v>
          </cell>
          <cell r="K41">
            <v>0</v>
          </cell>
          <cell r="L41">
            <v>0</v>
          </cell>
          <cell r="M41">
            <v>1239</v>
          </cell>
          <cell r="N41">
            <v>0</v>
          </cell>
          <cell r="O41">
            <v>-44720</v>
          </cell>
        </row>
        <row r="42">
          <cell r="B42">
            <v>174000</v>
          </cell>
          <cell r="C42" t="str">
            <v>WIP Suspense</v>
          </cell>
          <cell r="O42">
            <v>0</v>
          </cell>
        </row>
        <row r="43">
          <cell r="B43">
            <v>174010</v>
          </cell>
          <cell r="C43" t="str">
            <v xml:space="preserve">Unconverted WO </v>
          </cell>
          <cell r="O43">
            <v>0</v>
          </cell>
        </row>
        <row r="44">
          <cell r="B44">
            <v>174020</v>
          </cell>
          <cell r="C44" t="str">
            <v>WIP - Unbilled NS</v>
          </cell>
          <cell r="O44">
            <v>0</v>
          </cell>
        </row>
        <row r="45">
          <cell r="B45">
            <v>174030</v>
          </cell>
          <cell r="C45" t="str">
            <v>WIP PS Conversion Account</v>
          </cell>
          <cell r="O45">
            <v>0</v>
          </cell>
        </row>
        <row r="46">
          <cell r="B46">
            <v>174090</v>
          </cell>
          <cell r="C46" t="str">
            <v xml:space="preserve">CIP/WIP not in Project Costing </v>
          </cell>
          <cell r="E46">
            <v>0</v>
          </cell>
          <cell r="F46">
            <v>0</v>
          </cell>
          <cell r="G46">
            <v>0</v>
          </cell>
          <cell r="H46">
            <v>0</v>
          </cell>
          <cell r="I46">
            <v>0</v>
          </cell>
          <cell r="J46">
            <v>0</v>
          </cell>
          <cell r="K46">
            <v>0</v>
          </cell>
          <cell r="L46">
            <v>0</v>
          </cell>
          <cell r="M46">
            <v>0</v>
          </cell>
          <cell r="N46">
            <v>0</v>
          </cell>
          <cell r="O46">
            <v>0</v>
          </cell>
        </row>
        <row r="47">
          <cell r="B47">
            <v>174999</v>
          </cell>
          <cell r="C47" t="str">
            <v>CIP/WIP Over/Under Recovery</v>
          </cell>
          <cell r="O47">
            <v>0</v>
          </cell>
        </row>
        <row r="48">
          <cell r="B48" t="str">
            <v xml:space="preserve">Total cancellation write offs and excess cap contrib </v>
          </cell>
          <cell r="E48">
            <v>0</v>
          </cell>
          <cell r="F48">
            <v>0</v>
          </cell>
          <cell r="G48">
            <v>0</v>
          </cell>
          <cell r="I48">
            <v>-7034</v>
          </cell>
          <cell r="J48">
            <v>-38925</v>
          </cell>
          <cell r="K48">
            <v>0</v>
          </cell>
          <cell r="L48">
            <v>0</v>
          </cell>
          <cell r="M48">
            <v>1239</v>
          </cell>
          <cell r="N48">
            <v>0</v>
          </cell>
          <cell r="O48">
            <v>-44720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EX_Summary"/>
      <sheetName val="capex account mapping"/>
      <sheetName val="FA-022 (source)"/>
      <sheetName val="PT - MFA adds -&amp; OTHER"/>
      <sheetName val="PV-FIXED ASSETS ACCOUNTS"/>
      <sheetName val="Summary mm revised  "/>
      <sheetName val="Summary from FACS"/>
      <sheetName val="BI Summary"/>
      <sheetName val="Costs"/>
      <sheetName val="Accum Deprec"/>
      <sheetName val="CIP"/>
      <sheetName val="Costs - Intangibles"/>
      <sheetName val="Accum Deprec - Intangibles"/>
      <sheetName val="CIP - Intangibles"/>
      <sheetName val="CIP In Serv Adds Control"/>
      <sheetName val="Control Ttypes"/>
      <sheetName val="In Service Additions"/>
      <sheetName val="CAPEX"/>
      <sheetName val="MONTHLY UPDATES"/>
      <sheetName val="range mapping"/>
      <sheetName val="OPA Projects"/>
      <sheetName val="OPA - &quot;Inergi_OPA_Extract&quot;"/>
      <sheetName val="Sheet4"/>
      <sheetName val="Alloc%"/>
      <sheetName val="Control _Aug2010"/>
      <sheetName val="Control - Inv reclass"/>
      <sheetName val="Control - Budgets"/>
      <sheetName val="Filter Summary"/>
      <sheetName val="Report Definition"/>
      <sheetName val="COSTS SUPPORT"/>
    </sheetNames>
    <sheetDataSet>
      <sheetData sheetId="0"/>
      <sheetData sheetId="1"/>
      <sheetData sheetId="2"/>
      <sheetData sheetId="3">
        <row r="1">
          <cell r="A1" t="str">
            <v>PIVOT TABLE NAMES IN THIS WORKSHEET</v>
          </cell>
          <cell r="C1" t="str">
            <v>HYPERLINK</v>
          </cell>
          <cell r="T1" t="str">
            <v>CAPEX GLGROUPING - Range name (GL_CAPEX_LOOKUP)</v>
          </cell>
          <cell r="U1">
            <v>0</v>
          </cell>
          <cell r="V1">
            <v>0</v>
          </cell>
          <cell r="W1">
            <v>0</v>
          </cell>
          <cell r="X1">
            <v>0</v>
          </cell>
          <cell r="Y1">
            <v>0</v>
          </cell>
          <cell r="Z1">
            <v>0</v>
          </cell>
          <cell r="AA1">
            <v>0</v>
          </cell>
          <cell r="AB1">
            <v>0</v>
          </cell>
        </row>
        <row r="2">
          <cell r="A2" t="str">
            <v>MFA AND TWE ADDITIONS (RANGE NAME: MFA_ADDS)</v>
          </cell>
          <cell r="C2" t="str">
            <v>PT - MFA adds -&amp; OTHER</v>
          </cell>
          <cell r="T2" t="str">
            <v>Category</v>
          </cell>
          <cell r="U2" t="str">
            <v>(All)</v>
          </cell>
          <cell r="V2">
            <v>0</v>
          </cell>
          <cell r="W2">
            <v>0</v>
          </cell>
          <cell r="X2">
            <v>0</v>
          </cell>
          <cell r="Y2">
            <v>0</v>
          </cell>
          <cell r="Z2">
            <v>0</v>
          </cell>
          <cell r="AA2">
            <v>0</v>
          </cell>
          <cell r="AB2">
            <v>0</v>
          </cell>
          <cell r="AC2">
            <v>0</v>
          </cell>
          <cell r="AD2">
            <v>0</v>
          </cell>
        </row>
        <row r="3">
          <cell r="A3" t="str">
            <v>CAPEX GLGROUPING - Range name (GL_CAPEX_LOOKUP)</v>
          </cell>
          <cell r="C3" t="str">
            <v>PT - MFA adds -&amp; OTHER</v>
          </cell>
          <cell r="T3">
            <v>0</v>
          </cell>
          <cell r="U3">
            <v>0</v>
          </cell>
          <cell r="V3">
            <v>0</v>
          </cell>
          <cell r="W3">
            <v>0</v>
          </cell>
          <cell r="X3">
            <v>0</v>
          </cell>
          <cell r="Y3">
            <v>0</v>
          </cell>
          <cell r="Z3">
            <v>0</v>
          </cell>
          <cell r="AA3">
            <v>0</v>
          </cell>
          <cell r="AB3">
            <v>0</v>
          </cell>
          <cell r="AC3">
            <v>0</v>
          </cell>
          <cell r="AD3">
            <v>0</v>
          </cell>
        </row>
        <row r="4">
          <cell r="T4">
            <v>0</v>
          </cell>
          <cell r="U4">
            <v>0</v>
          </cell>
          <cell r="V4">
            <v>0</v>
          </cell>
          <cell r="W4" t="str">
            <v>Values</v>
          </cell>
          <cell r="X4">
            <v>0</v>
          </cell>
          <cell r="Y4">
            <v>0</v>
          </cell>
          <cell r="Z4">
            <v>0</v>
          </cell>
          <cell r="AA4">
            <v>0</v>
          </cell>
          <cell r="AB4">
            <v>0</v>
          </cell>
          <cell r="AC4">
            <v>0</v>
          </cell>
          <cell r="AD4">
            <v>0</v>
          </cell>
        </row>
        <row r="5">
          <cell r="T5" t="str">
            <v>Descriptor</v>
          </cell>
          <cell r="U5" t="str">
            <v>Account</v>
          </cell>
          <cell r="V5" t="str">
            <v>Description</v>
          </cell>
          <cell r="W5" t="str">
            <v>Sum of YTD 100</v>
          </cell>
          <cell r="X5" t="str">
            <v>Sum of YTD 210</v>
          </cell>
          <cell r="Y5" t="str">
            <v>Sum of YTD 215</v>
          </cell>
          <cell r="Z5" t="str">
            <v>Sum of YTD 220</v>
          </cell>
          <cell r="AA5" t="str">
            <v>Sum of YTD 300</v>
          </cell>
          <cell r="AB5" t="str">
            <v>Sum of YTD 510</v>
          </cell>
          <cell r="AC5" t="str">
            <v>Sum of YTD 610</v>
          </cell>
          <cell r="AD5" t="str">
            <v>Sum of YTD 650</v>
          </cell>
        </row>
        <row r="6">
          <cell r="A6" t="str">
            <v>MFA AND TWE ADDITIONS (RANGE NAME: MFA_ADDS)</v>
          </cell>
          <cell r="B6">
            <v>0</v>
          </cell>
          <cell r="C6">
            <v>0</v>
          </cell>
          <cell r="D6">
            <v>0</v>
          </cell>
          <cell r="E6">
            <v>0</v>
          </cell>
          <cell r="F6">
            <v>0</v>
          </cell>
          <cell r="T6" t="str">
            <v>CAPEX - OU</v>
          </cell>
          <cell r="U6">
            <v>174997</v>
          </cell>
          <cell r="V6" t="str">
            <v>OU Capital Balance</v>
          </cell>
          <cell r="W6">
            <v>0</v>
          </cell>
          <cell r="X6">
            <v>-473656</v>
          </cell>
          <cell r="Y6">
            <v>0</v>
          </cell>
          <cell r="Z6">
            <v>6705256</v>
          </cell>
          <cell r="AA6">
            <v>0</v>
          </cell>
          <cell r="AB6">
            <v>0</v>
          </cell>
          <cell r="AC6">
            <v>0</v>
          </cell>
          <cell r="AD6">
            <v>0</v>
          </cell>
        </row>
        <row r="7">
          <cell r="A7" t="str">
            <v>Category</v>
          </cell>
          <cell r="B7" t="str">
            <v>Costs</v>
          </cell>
          <cell r="C7">
            <v>0</v>
          </cell>
          <cell r="D7">
            <v>0</v>
          </cell>
          <cell r="E7">
            <v>0</v>
          </cell>
          <cell r="F7">
            <v>0</v>
          </cell>
          <cell r="T7">
            <v>0</v>
          </cell>
          <cell r="U7">
            <v>174998</v>
          </cell>
          <cell r="V7" t="str">
            <v>Over-Under Recry Adj</v>
          </cell>
          <cell r="W7">
            <v>0</v>
          </cell>
          <cell r="X7">
            <v>0</v>
          </cell>
          <cell r="Y7">
            <v>0</v>
          </cell>
          <cell r="Z7">
            <v>0</v>
          </cell>
          <cell r="AA7">
            <v>0</v>
          </cell>
          <cell r="AB7">
            <v>0</v>
          </cell>
          <cell r="AC7">
            <v>0</v>
          </cell>
          <cell r="AD7">
            <v>0</v>
          </cell>
        </row>
        <row r="8">
          <cell r="A8">
            <v>0</v>
          </cell>
          <cell r="B8">
            <v>0</v>
          </cell>
          <cell r="C8">
            <v>0</v>
          </cell>
          <cell r="D8">
            <v>0</v>
          </cell>
          <cell r="E8">
            <v>0</v>
          </cell>
          <cell r="F8">
            <v>0</v>
          </cell>
          <cell r="T8" t="str">
            <v>CAPEX - OU Total</v>
          </cell>
          <cell r="U8">
            <v>0</v>
          </cell>
          <cell r="V8">
            <v>0</v>
          </cell>
          <cell r="W8">
            <v>0</v>
          </cell>
          <cell r="X8">
            <v>-473656</v>
          </cell>
          <cell r="Y8">
            <v>0</v>
          </cell>
          <cell r="Z8">
            <v>6705256</v>
          </cell>
          <cell r="AA8">
            <v>0</v>
          </cell>
          <cell r="AB8">
            <v>0</v>
          </cell>
          <cell r="AC8">
            <v>0</v>
          </cell>
          <cell r="AD8">
            <v>0</v>
          </cell>
        </row>
        <row r="9">
          <cell r="A9">
            <v>0</v>
          </cell>
          <cell r="B9">
            <v>0</v>
          </cell>
          <cell r="C9">
            <v>0</v>
          </cell>
          <cell r="D9">
            <v>0</v>
          </cell>
          <cell r="E9" t="str">
            <v>Values</v>
          </cell>
          <cell r="F9">
            <v>0</v>
          </cell>
          <cell r="G9">
            <v>0</v>
          </cell>
          <cell r="H9">
            <v>0</v>
          </cell>
          <cell r="I9">
            <v>0</v>
          </cell>
          <cell r="J9">
            <v>0</v>
          </cell>
          <cell r="K9">
            <v>0</v>
          </cell>
          <cell r="L9">
            <v>0</v>
          </cell>
          <cell r="M9">
            <v>0</v>
          </cell>
          <cell r="N9">
            <v>0</v>
          </cell>
          <cell r="O9">
            <v>0</v>
          </cell>
          <cell r="P9">
            <v>0</v>
          </cell>
          <cell r="Q9">
            <v>0</v>
          </cell>
          <cell r="T9" t="str">
            <v>CAPEX - SUSP</v>
          </cell>
          <cell r="U9">
            <v>174000</v>
          </cell>
          <cell r="V9" t="str">
            <v>WIP Susp</v>
          </cell>
          <cell r="W9">
            <v>0</v>
          </cell>
          <cell r="X9">
            <v>0</v>
          </cell>
          <cell r="Y9">
            <v>0</v>
          </cell>
          <cell r="Z9">
            <v>0</v>
          </cell>
          <cell r="AA9">
            <v>0</v>
          </cell>
          <cell r="AB9">
            <v>0</v>
          </cell>
          <cell r="AC9">
            <v>0</v>
          </cell>
          <cell r="AD9">
            <v>0</v>
          </cell>
        </row>
        <row r="10">
          <cell r="A10" t="str">
            <v>Summary Descriptor (FACS Changes)</v>
          </cell>
          <cell r="B10" t="str">
            <v>Detail Descriptor</v>
          </cell>
          <cell r="C10" t="str">
            <v>Account</v>
          </cell>
          <cell r="D10" t="str">
            <v>Description</v>
          </cell>
          <cell r="E10" t="str">
            <v>Sum of YTD 100</v>
          </cell>
          <cell r="F10" t="str">
            <v>Sum of YTD 210</v>
          </cell>
          <cell r="G10" t="str">
            <v>Sum of YTD 215</v>
          </cell>
          <cell r="H10" t="str">
            <v>Sum of YTD 220</v>
          </cell>
          <cell r="I10" t="str">
            <v>Sum of YTD 300</v>
          </cell>
          <cell r="J10" t="str">
            <v>Sum of YTD 510</v>
          </cell>
          <cell r="K10" t="str">
            <v>Sum of YTD 610</v>
          </cell>
          <cell r="L10" t="str">
            <v>Sum of YTD 650</v>
          </cell>
          <cell r="M10" t="str">
            <v>Sum of YTD TX</v>
          </cell>
          <cell r="N10" t="str">
            <v>Sum of YTD DX</v>
          </cell>
          <cell r="O10">
            <v>0</v>
          </cell>
          <cell r="P10">
            <v>0</v>
          </cell>
          <cell r="Q10">
            <v>0</v>
          </cell>
          <cell r="T10">
            <v>0</v>
          </cell>
          <cell r="U10">
            <v>174050</v>
          </cell>
          <cell r="V10" t="str">
            <v>CIP(PC)-to be cptlzd</v>
          </cell>
          <cell r="W10">
            <v>0</v>
          </cell>
          <cell r="X10">
            <v>0</v>
          </cell>
          <cell r="Y10">
            <v>0</v>
          </cell>
          <cell r="Z10">
            <v>0</v>
          </cell>
          <cell r="AA10">
            <v>0</v>
          </cell>
          <cell r="AB10">
            <v>0</v>
          </cell>
          <cell r="AC10">
            <v>0</v>
          </cell>
          <cell r="AD10">
            <v>0</v>
          </cell>
        </row>
        <row r="11">
          <cell r="A11" t="str">
            <v>MFA</v>
          </cell>
          <cell r="B11" t="str">
            <v>Costs - intangibles</v>
          </cell>
          <cell r="C11">
            <v>110271</v>
          </cell>
          <cell r="D11" t="str">
            <v>Susp Comp S/ware</v>
          </cell>
          <cell r="E11">
            <v>0</v>
          </cell>
          <cell r="F11">
            <v>0</v>
          </cell>
          <cell r="G11">
            <v>0</v>
          </cell>
          <cell r="H11">
            <v>0</v>
          </cell>
          <cell r="I11">
            <v>0</v>
          </cell>
          <cell r="J11">
            <v>0</v>
          </cell>
          <cell r="K11">
            <v>0</v>
          </cell>
          <cell r="L11">
            <v>0</v>
          </cell>
          <cell r="M11">
            <v>0</v>
          </cell>
          <cell r="N11">
            <v>0</v>
          </cell>
          <cell r="O11">
            <v>0</v>
          </cell>
          <cell r="P11">
            <v>0</v>
          </cell>
          <cell r="Q11">
            <v>0</v>
          </cell>
          <cell r="T11">
            <v>0</v>
          </cell>
          <cell r="U11">
            <v>174090</v>
          </cell>
          <cell r="V11" t="str">
            <v>WIP MISC-not in PC</v>
          </cell>
          <cell r="W11">
            <v>0</v>
          </cell>
          <cell r="X11">
            <v>0</v>
          </cell>
          <cell r="Y11">
            <v>0</v>
          </cell>
          <cell r="Z11">
            <v>0</v>
          </cell>
          <cell r="AA11">
            <v>0</v>
          </cell>
          <cell r="AB11">
            <v>0</v>
          </cell>
          <cell r="AC11">
            <v>0</v>
          </cell>
          <cell r="AD11">
            <v>0</v>
          </cell>
        </row>
        <row r="12">
          <cell r="A12">
            <v>0</v>
          </cell>
          <cell r="B12" t="str">
            <v>Costs - MFA - Aircrafts SL</v>
          </cell>
          <cell r="C12">
            <v>111990</v>
          </cell>
          <cell r="D12" t="str">
            <v>GP-Othr Tngbl Prop</v>
          </cell>
          <cell r="E12">
            <v>0</v>
          </cell>
          <cell r="F12">
            <v>0</v>
          </cell>
          <cell r="G12">
            <v>0</v>
          </cell>
          <cell r="H12">
            <v>0</v>
          </cell>
          <cell r="I12">
            <v>0</v>
          </cell>
          <cell r="J12">
            <v>0</v>
          </cell>
          <cell r="K12">
            <v>0</v>
          </cell>
          <cell r="L12">
            <v>0</v>
          </cell>
          <cell r="M12">
            <v>0</v>
          </cell>
          <cell r="N12">
            <v>0</v>
          </cell>
          <cell r="O12">
            <v>0</v>
          </cell>
          <cell r="P12">
            <v>0</v>
          </cell>
          <cell r="Q12">
            <v>0</v>
          </cell>
          <cell r="T12">
            <v>0</v>
          </cell>
          <cell r="U12">
            <v>174201</v>
          </cell>
          <cell r="V12" t="str">
            <v>CIP Sus - Capex</v>
          </cell>
          <cell r="W12">
            <v>0</v>
          </cell>
          <cell r="X12">
            <v>-2863044.04</v>
          </cell>
          <cell r="Y12">
            <v>0</v>
          </cell>
          <cell r="Z12">
            <v>-2692124.52</v>
          </cell>
          <cell r="AA12">
            <v>0</v>
          </cell>
          <cell r="AB12">
            <v>0</v>
          </cell>
          <cell r="AC12">
            <v>0</v>
          </cell>
          <cell r="AD12">
            <v>0</v>
          </cell>
        </row>
        <row r="13">
          <cell r="A13">
            <v>0</v>
          </cell>
          <cell r="B13" t="str">
            <v>Costs - MFA - Aircrafts Susp</v>
          </cell>
          <cell r="C13">
            <v>110260</v>
          </cell>
          <cell r="D13" t="str">
            <v>Susp Air&amp;Rail</v>
          </cell>
          <cell r="E13">
            <v>0</v>
          </cell>
          <cell r="F13">
            <v>0</v>
          </cell>
          <cell r="G13">
            <v>0</v>
          </cell>
          <cell r="H13">
            <v>0</v>
          </cell>
          <cell r="I13">
            <v>0</v>
          </cell>
          <cell r="J13">
            <v>0</v>
          </cell>
          <cell r="K13">
            <v>0</v>
          </cell>
          <cell r="L13">
            <v>0</v>
          </cell>
          <cell r="M13">
            <v>0</v>
          </cell>
          <cell r="N13">
            <v>0</v>
          </cell>
          <cell r="O13">
            <v>0</v>
          </cell>
          <cell r="P13">
            <v>0</v>
          </cell>
          <cell r="Q13">
            <v>0</v>
          </cell>
          <cell r="T13">
            <v>0</v>
          </cell>
          <cell r="U13">
            <v>174203</v>
          </cell>
          <cell r="V13" t="str">
            <v>CIP Sus - Cap Cont</v>
          </cell>
          <cell r="W13">
            <v>0</v>
          </cell>
          <cell r="X13">
            <v>0</v>
          </cell>
          <cell r="Y13">
            <v>0</v>
          </cell>
          <cell r="Z13">
            <v>0</v>
          </cell>
          <cell r="AA13">
            <v>0</v>
          </cell>
          <cell r="AB13">
            <v>0</v>
          </cell>
          <cell r="AC13">
            <v>0</v>
          </cell>
          <cell r="AD13">
            <v>0</v>
          </cell>
        </row>
        <row r="14">
          <cell r="A14">
            <v>0</v>
          </cell>
          <cell r="B14" t="str">
            <v>Costs - MFA - BM</v>
          </cell>
          <cell r="C14">
            <v>110200</v>
          </cell>
          <cell r="D14" t="str">
            <v>Minor Fixed Assts Ca</v>
          </cell>
          <cell r="E14">
            <v>0</v>
          </cell>
          <cell r="F14">
            <v>2997885.8400000036</v>
          </cell>
          <cell r="G14">
            <v>0</v>
          </cell>
          <cell r="H14">
            <v>2564054.5099999905</v>
          </cell>
          <cell r="I14">
            <v>-5561940.3799999952</v>
          </cell>
          <cell r="J14">
            <v>0</v>
          </cell>
          <cell r="K14">
            <v>0</v>
          </cell>
          <cell r="L14">
            <v>0</v>
          </cell>
          <cell r="M14">
            <v>2997885.8400000036</v>
          </cell>
          <cell r="N14">
            <v>2564054.5099999905</v>
          </cell>
          <cell r="O14">
            <v>0</v>
          </cell>
          <cell r="P14">
            <v>0</v>
          </cell>
          <cell r="Q14">
            <v>0</v>
          </cell>
          <cell r="T14" t="str">
            <v>CAPEX - SUSP Total</v>
          </cell>
          <cell r="U14">
            <v>0</v>
          </cell>
          <cell r="V14">
            <v>0</v>
          </cell>
          <cell r="W14">
            <v>0</v>
          </cell>
          <cell r="X14">
            <v>-2863044.04</v>
          </cell>
          <cell r="Y14">
            <v>0</v>
          </cell>
          <cell r="Z14">
            <v>-2692124.52</v>
          </cell>
          <cell r="AA14">
            <v>0</v>
          </cell>
          <cell r="AB14">
            <v>0</v>
          </cell>
          <cell r="AC14">
            <v>0</v>
          </cell>
          <cell r="AD14">
            <v>0</v>
          </cell>
        </row>
        <row r="15">
          <cell r="A15">
            <v>0</v>
          </cell>
          <cell r="B15" t="str">
            <v>Costs - MFA - Computers SL</v>
          </cell>
          <cell r="C15">
            <v>111920</v>
          </cell>
          <cell r="D15" t="str">
            <v>GP-Comp Equip-HW</v>
          </cell>
          <cell r="E15">
            <v>0</v>
          </cell>
          <cell r="F15">
            <v>0</v>
          </cell>
          <cell r="G15">
            <v>0</v>
          </cell>
          <cell r="H15">
            <v>0</v>
          </cell>
          <cell r="I15">
            <v>3087991.7199999988</v>
          </cell>
          <cell r="J15">
            <v>0</v>
          </cell>
          <cell r="K15">
            <v>0</v>
          </cell>
          <cell r="L15">
            <v>0</v>
          </cell>
          <cell r="M15">
            <v>0</v>
          </cell>
          <cell r="N15">
            <v>0</v>
          </cell>
          <cell r="O15">
            <v>0</v>
          </cell>
          <cell r="P15">
            <v>0</v>
          </cell>
          <cell r="Q15">
            <v>0</v>
          </cell>
          <cell r="T15" t="str">
            <v>AccDep</v>
          </cell>
          <cell r="U15" t="str">
            <v>(blank)</v>
          </cell>
          <cell r="V15" t="str">
            <v>(blank)</v>
          </cell>
          <cell r="W15">
            <v>0</v>
          </cell>
          <cell r="X15">
            <v>-92075123.120000064</v>
          </cell>
          <cell r="Y15">
            <v>-106872.10999999987</v>
          </cell>
          <cell r="Z15">
            <v>-78177850.260000035</v>
          </cell>
          <cell r="AA15">
            <v>-0.11000000312924385</v>
          </cell>
          <cell r="AB15">
            <v>-3176420.7699999963</v>
          </cell>
          <cell r="AC15">
            <v>-33621.880000000121</v>
          </cell>
          <cell r="AD15">
            <v>-487638.42</v>
          </cell>
        </row>
        <row r="16">
          <cell r="A16">
            <v>0</v>
          </cell>
          <cell r="B16" t="str">
            <v>Costs - MFA - Computers Susp</v>
          </cell>
          <cell r="C16">
            <v>110270</v>
          </cell>
          <cell r="D16" t="str">
            <v>MFA Accruals-Compute</v>
          </cell>
          <cell r="E16">
            <v>0</v>
          </cell>
          <cell r="F16">
            <v>0</v>
          </cell>
          <cell r="G16">
            <v>0</v>
          </cell>
          <cell r="H16">
            <v>0</v>
          </cell>
          <cell r="I16">
            <v>0</v>
          </cell>
          <cell r="J16">
            <v>0</v>
          </cell>
          <cell r="K16">
            <v>0</v>
          </cell>
          <cell r="L16">
            <v>0</v>
          </cell>
          <cell r="M16">
            <v>0</v>
          </cell>
          <cell r="N16">
            <v>0</v>
          </cell>
          <cell r="O16">
            <v>0</v>
          </cell>
          <cell r="P16">
            <v>0</v>
          </cell>
          <cell r="Q16">
            <v>0</v>
          </cell>
          <cell r="T16" t="str">
            <v>AccDep Total</v>
          </cell>
          <cell r="U16">
            <v>0</v>
          </cell>
          <cell r="V16">
            <v>0</v>
          </cell>
          <cell r="W16">
            <v>0</v>
          </cell>
          <cell r="X16">
            <v>-92075123.120000064</v>
          </cell>
          <cell r="Y16">
            <v>-106872.10999999987</v>
          </cell>
          <cell r="Z16">
            <v>-78177850.260000035</v>
          </cell>
          <cell r="AA16">
            <v>-0.11000000312924385</v>
          </cell>
          <cell r="AB16">
            <v>-3176420.7699999963</v>
          </cell>
          <cell r="AC16">
            <v>-33621.880000000121</v>
          </cell>
          <cell r="AD16">
            <v>-487638.42</v>
          </cell>
          <cell r="AE16">
            <v>0</v>
          </cell>
          <cell r="AF16">
            <v>0</v>
          </cell>
        </row>
        <row r="17">
          <cell r="A17">
            <v>0</v>
          </cell>
          <cell r="B17" t="str">
            <v>Costs - MFA - Office Equip SL</v>
          </cell>
          <cell r="C17">
            <v>111915</v>
          </cell>
          <cell r="D17" t="str">
            <v>GP-Offic Furn&amp;Eqp</v>
          </cell>
          <cell r="E17">
            <v>0</v>
          </cell>
          <cell r="F17">
            <v>0</v>
          </cell>
          <cell r="G17">
            <v>0</v>
          </cell>
          <cell r="H17">
            <v>0</v>
          </cell>
          <cell r="I17">
            <v>469543.15000000037</v>
          </cell>
          <cell r="J17">
            <v>0</v>
          </cell>
          <cell r="K17">
            <v>0</v>
          </cell>
          <cell r="L17">
            <v>9565</v>
          </cell>
          <cell r="M17">
            <v>0</v>
          </cell>
          <cell r="N17">
            <v>0</v>
          </cell>
          <cell r="O17">
            <v>0</v>
          </cell>
          <cell r="P17">
            <v>0</v>
          </cell>
          <cell r="Q17">
            <v>0</v>
          </cell>
          <cell r="T17" t="str">
            <v>Brampton DepExp</v>
          </cell>
          <cell r="U17">
            <v>741900</v>
          </cell>
          <cell r="V17" t="str">
            <v>Brmptn Dep Exp</v>
          </cell>
          <cell r="W17">
            <v>0</v>
          </cell>
          <cell r="X17">
            <v>0</v>
          </cell>
          <cell r="Y17">
            <v>0</v>
          </cell>
          <cell r="Z17">
            <v>0</v>
          </cell>
          <cell r="AA17">
            <v>0</v>
          </cell>
          <cell r="AB17">
            <v>0</v>
          </cell>
          <cell r="AC17">
            <v>0</v>
          </cell>
          <cell r="AD17">
            <v>0</v>
          </cell>
        </row>
        <row r="18">
          <cell r="A18">
            <v>0</v>
          </cell>
          <cell r="B18" t="str">
            <v>Costs - MFA - Office Equip Susp</v>
          </cell>
          <cell r="C18">
            <v>110280</v>
          </cell>
          <cell r="D18" t="str">
            <v>Susp:Office Equp</v>
          </cell>
          <cell r="E18">
            <v>0</v>
          </cell>
          <cell r="F18">
            <v>0</v>
          </cell>
          <cell r="G18">
            <v>0</v>
          </cell>
          <cell r="H18">
            <v>0</v>
          </cell>
          <cell r="I18">
            <v>0</v>
          </cell>
          <cell r="J18">
            <v>0</v>
          </cell>
          <cell r="K18">
            <v>0</v>
          </cell>
          <cell r="L18">
            <v>0</v>
          </cell>
          <cell r="M18">
            <v>0</v>
          </cell>
          <cell r="N18">
            <v>0</v>
          </cell>
          <cell r="O18">
            <v>0</v>
          </cell>
          <cell r="P18">
            <v>0</v>
          </cell>
          <cell r="Q18">
            <v>0</v>
          </cell>
          <cell r="T18" t="str">
            <v>Brampton DepExp Total</v>
          </cell>
          <cell r="U18">
            <v>0</v>
          </cell>
          <cell r="V18">
            <v>0</v>
          </cell>
          <cell r="W18">
            <v>0</v>
          </cell>
          <cell r="X18">
            <v>0</v>
          </cell>
          <cell r="Y18">
            <v>0</v>
          </cell>
          <cell r="Z18">
            <v>0</v>
          </cell>
          <cell r="AA18">
            <v>0</v>
          </cell>
          <cell r="AB18">
            <v>0</v>
          </cell>
          <cell r="AC18">
            <v>0</v>
          </cell>
          <cell r="AD18">
            <v>0</v>
          </cell>
        </row>
        <row r="19">
          <cell r="A19">
            <v>0</v>
          </cell>
          <cell r="B19" t="str">
            <v>Costs - MFA - Serv Eq SL</v>
          </cell>
          <cell r="C19">
            <v>111935</v>
          </cell>
          <cell r="D19" t="str">
            <v>GP-Stores Equip</v>
          </cell>
          <cell r="E19">
            <v>0</v>
          </cell>
          <cell r="F19">
            <v>0</v>
          </cell>
          <cell r="G19">
            <v>0</v>
          </cell>
          <cell r="H19">
            <v>0</v>
          </cell>
          <cell r="I19">
            <v>0</v>
          </cell>
          <cell r="J19">
            <v>0</v>
          </cell>
          <cell r="K19">
            <v>0</v>
          </cell>
          <cell r="L19">
            <v>0</v>
          </cell>
          <cell r="M19">
            <v>0</v>
          </cell>
          <cell r="N19">
            <v>0</v>
          </cell>
          <cell r="O19">
            <v>0</v>
          </cell>
          <cell r="P19">
            <v>0</v>
          </cell>
          <cell r="Q19">
            <v>0</v>
          </cell>
          <cell r="T19" t="str">
            <v>CAPEX - INTANGIBLE</v>
          </cell>
          <cell r="U19">
            <v>174162</v>
          </cell>
          <cell r="V19" t="str">
            <v>Intangible-SW CIP</v>
          </cell>
          <cell r="W19">
            <v>0</v>
          </cell>
          <cell r="X19">
            <v>3212402.06</v>
          </cell>
          <cell r="Y19">
            <v>0</v>
          </cell>
          <cell r="Z19">
            <v>2766145.4800000004</v>
          </cell>
          <cell r="AA19">
            <v>0</v>
          </cell>
          <cell r="AB19">
            <v>0</v>
          </cell>
          <cell r="AC19">
            <v>0</v>
          </cell>
          <cell r="AD19">
            <v>0</v>
          </cell>
        </row>
        <row r="20">
          <cell r="A20">
            <v>0</v>
          </cell>
          <cell r="B20">
            <v>0</v>
          </cell>
          <cell r="C20">
            <v>111945</v>
          </cell>
          <cell r="D20" t="str">
            <v>GP-Msrmt&amp;Test Eq</v>
          </cell>
          <cell r="E20">
            <v>0</v>
          </cell>
          <cell r="F20">
            <v>0</v>
          </cell>
          <cell r="G20">
            <v>0</v>
          </cell>
          <cell r="H20">
            <v>0</v>
          </cell>
          <cell r="I20">
            <v>777478.47000000067</v>
          </cell>
          <cell r="J20">
            <v>0</v>
          </cell>
          <cell r="K20">
            <v>0</v>
          </cell>
          <cell r="L20">
            <v>17100</v>
          </cell>
          <cell r="M20">
            <v>0</v>
          </cell>
          <cell r="N20">
            <v>0</v>
          </cell>
          <cell r="O20">
            <v>0</v>
          </cell>
          <cell r="P20">
            <v>0</v>
          </cell>
          <cell r="Q20">
            <v>0</v>
          </cell>
          <cell r="T20">
            <v>0</v>
          </cell>
          <cell r="U20">
            <v>174164</v>
          </cell>
          <cell r="V20" t="str">
            <v>Intangible-CC CIP</v>
          </cell>
          <cell r="W20">
            <v>0</v>
          </cell>
          <cell r="X20">
            <v>0</v>
          </cell>
          <cell r="Y20">
            <v>0</v>
          </cell>
          <cell r="Z20">
            <v>0</v>
          </cell>
          <cell r="AA20">
            <v>0</v>
          </cell>
          <cell r="AB20">
            <v>0</v>
          </cell>
          <cell r="AC20">
            <v>0</v>
          </cell>
          <cell r="AD20">
            <v>0</v>
          </cell>
        </row>
        <row r="21">
          <cell r="A21">
            <v>0</v>
          </cell>
          <cell r="B21">
            <v>0</v>
          </cell>
          <cell r="C21">
            <v>111960</v>
          </cell>
          <cell r="D21" t="str">
            <v>GP-Misc Equip</v>
          </cell>
          <cell r="E21">
            <v>0</v>
          </cell>
          <cell r="F21">
            <v>0</v>
          </cell>
          <cell r="G21">
            <v>0</v>
          </cell>
          <cell r="H21">
            <v>0</v>
          </cell>
          <cell r="I21">
            <v>203770.13000000082</v>
          </cell>
          <cell r="J21">
            <v>0</v>
          </cell>
          <cell r="K21">
            <v>0</v>
          </cell>
          <cell r="L21">
            <v>57059</v>
          </cell>
          <cell r="M21">
            <v>0</v>
          </cell>
          <cell r="N21">
            <v>0</v>
          </cell>
          <cell r="O21">
            <v>0</v>
          </cell>
          <cell r="P21">
            <v>0</v>
          </cell>
          <cell r="Q21">
            <v>0</v>
          </cell>
          <cell r="T21" t="str">
            <v>CAPEX - INTANGIBLE Total</v>
          </cell>
          <cell r="U21">
            <v>0</v>
          </cell>
          <cell r="V21">
            <v>0</v>
          </cell>
          <cell r="W21">
            <v>0</v>
          </cell>
          <cell r="X21">
            <v>3212402.06</v>
          </cell>
          <cell r="Y21">
            <v>0</v>
          </cell>
          <cell r="Z21">
            <v>2766145.4800000004</v>
          </cell>
          <cell r="AA21">
            <v>0</v>
          </cell>
          <cell r="AB21">
            <v>0</v>
          </cell>
          <cell r="AC21">
            <v>0</v>
          </cell>
          <cell r="AD21">
            <v>0</v>
          </cell>
        </row>
        <row r="22">
          <cell r="A22">
            <v>0</v>
          </cell>
          <cell r="B22" t="str">
            <v>Costs - MFA - Serv Eq susp</v>
          </cell>
          <cell r="C22">
            <v>110290</v>
          </cell>
          <cell r="D22" t="str">
            <v>Susp Srvc Eqmt</v>
          </cell>
          <cell r="E22">
            <v>0</v>
          </cell>
          <cell r="F22">
            <v>0</v>
          </cell>
          <cell r="G22">
            <v>0</v>
          </cell>
          <cell r="H22">
            <v>0</v>
          </cell>
          <cell r="I22">
            <v>0</v>
          </cell>
          <cell r="J22">
            <v>0</v>
          </cell>
          <cell r="K22">
            <v>0</v>
          </cell>
          <cell r="L22">
            <v>0</v>
          </cell>
          <cell r="M22">
            <v>0</v>
          </cell>
          <cell r="N22">
            <v>0</v>
          </cell>
          <cell r="O22">
            <v>0</v>
          </cell>
          <cell r="P22">
            <v>0</v>
          </cell>
          <cell r="Q22">
            <v>0</v>
          </cell>
          <cell r="T22" t="str">
            <v>Capitalized DepExp</v>
          </cell>
          <cell r="U22">
            <v>741390</v>
          </cell>
          <cell r="V22" t="str">
            <v>Cptlzd Dep Redistri</v>
          </cell>
          <cell r="W22">
            <v>0</v>
          </cell>
          <cell r="X22">
            <v>6340797.0299999993</v>
          </cell>
          <cell r="Y22">
            <v>0</v>
          </cell>
          <cell r="Z22">
            <v>9877599.5999999996</v>
          </cell>
          <cell r="AA22">
            <v>0</v>
          </cell>
          <cell r="AB22">
            <v>0</v>
          </cell>
          <cell r="AC22">
            <v>0</v>
          </cell>
          <cell r="AD22">
            <v>0</v>
          </cell>
        </row>
        <row r="23">
          <cell r="A23">
            <v>0</v>
          </cell>
          <cell r="B23">
            <v>0</v>
          </cell>
          <cell r="C23">
            <v>110291</v>
          </cell>
          <cell r="D23" t="str">
            <v>MFA Accruals-Others</v>
          </cell>
          <cell r="E23">
            <v>0</v>
          </cell>
          <cell r="F23">
            <v>-800154.54999999993</v>
          </cell>
          <cell r="G23">
            <v>0</v>
          </cell>
          <cell r="H23">
            <v>-684362.23</v>
          </cell>
          <cell r="I23">
            <v>0</v>
          </cell>
          <cell r="J23">
            <v>0</v>
          </cell>
          <cell r="K23">
            <v>0</v>
          </cell>
          <cell r="L23">
            <v>17490</v>
          </cell>
          <cell r="M23">
            <v>-800154.54999999993</v>
          </cell>
          <cell r="N23">
            <v>-684362.23</v>
          </cell>
          <cell r="O23">
            <v>0</v>
          </cell>
          <cell r="P23">
            <v>0</v>
          </cell>
          <cell r="Q23">
            <v>0</v>
          </cell>
          <cell r="T23" t="str">
            <v>Capitalized DepExp Total</v>
          </cell>
          <cell r="U23">
            <v>0</v>
          </cell>
          <cell r="V23">
            <v>0</v>
          </cell>
          <cell r="W23">
            <v>0</v>
          </cell>
          <cell r="X23">
            <v>6340797.0299999993</v>
          </cell>
          <cell r="Y23">
            <v>0</v>
          </cell>
          <cell r="Z23">
            <v>9877599.5999999996</v>
          </cell>
          <cell r="AA23">
            <v>0</v>
          </cell>
          <cell r="AB23">
            <v>0</v>
          </cell>
          <cell r="AC23">
            <v>0</v>
          </cell>
          <cell r="AD23">
            <v>0</v>
          </cell>
        </row>
        <row r="24">
          <cell r="A24">
            <v>0</v>
          </cell>
          <cell r="B24">
            <v>0</v>
          </cell>
          <cell r="C24">
            <v>110292</v>
          </cell>
          <cell r="D24" t="str">
            <v>Susp Misc Srvc Eq</v>
          </cell>
          <cell r="E24">
            <v>0</v>
          </cell>
          <cell r="F24">
            <v>0</v>
          </cell>
          <cell r="G24">
            <v>0</v>
          </cell>
          <cell r="H24">
            <v>0</v>
          </cell>
          <cell r="I24">
            <v>0</v>
          </cell>
          <cell r="J24">
            <v>0</v>
          </cell>
          <cell r="K24">
            <v>0</v>
          </cell>
          <cell r="L24">
            <v>0</v>
          </cell>
          <cell r="M24">
            <v>0</v>
          </cell>
          <cell r="N24">
            <v>0</v>
          </cell>
          <cell r="O24">
            <v>0</v>
          </cell>
          <cell r="P24">
            <v>0</v>
          </cell>
          <cell r="Q24">
            <v>0</v>
          </cell>
          <cell r="T24" t="str">
            <v>CIP</v>
          </cell>
          <cell r="U24" t="str">
            <v>(blank)</v>
          </cell>
          <cell r="V24" t="str">
            <v>(blank)</v>
          </cell>
          <cell r="W24">
            <v>0</v>
          </cell>
          <cell r="X24">
            <v>122404611.3</v>
          </cell>
          <cell r="Y24">
            <v>0</v>
          </cell>
          <cell r="Z24">
            <v>15736473.019999977</v>
          </cell>
          <cell r="AA24">
            <v>0</v>
          </cell>
          <cell r="AB24">
            <v>-2006201.58</v>
          </cell>
          <cell r="AC24">
            <v>0</v>
          </cell>
          <cell r="AD24">
            <v>-612833.68000000017</v>
          </cell>
        </row>
        <row r="25">
          <cell r="A25">
            <v>0</v>
          </cell>
          <cell r="B25" t="str">
            <v>Costs - MFA - Tools SL</v>
          </cell>
          <cell r="C25">
            <v>111940</v>
          </cell>
          <cell r="D25" t="str">
            <v>GP-Tools</v>
          </cell>
          <cell r="E25">
            <v>0</v>
          </cell>
          <cell r="F25">
            <v>0</v>
          </cell>
          <cell r="G25">
            <v>0</v>
          </cell>
          <cell r="H25">
            <v>0</v>
          </cell>
          <cell r="I25">
            <v>1023156.879999999</v>
          </cell>
          <cell r="J25">
            <v>0</v>
          </cell>
          <cell r="K25">
            <v>0</v>
          </cell>
          <cell r="L25">
            <v>5006.75</v>
          </cell>
          <cell r="M25">
            <v>0</v>
          </cell>
          <cell r="N25">
            <v>0</v>
          </cell>
          <cell r="O25">
            <v>0</v>
          </cell>
          <cell r="P25">
            <v>0</v>
          </cell>
          <cell r="Q25">
            <v>0</v>
          </cell>
          <cell r="T25" t="str">
            <v>CIP Total</v>
          </cell>
          <cell r="U25">
            <v>0</v>
          </cell>
          <cell r="V25">
            <v>0</v>
          </cell>
          <cell r="W25">
            <v>0</v>
          </cell>
          <cell r="X25">
            <v>122404611.3</v>
          </cell>
          <cell r="Y25">
            <v>0</v>
          </cell>
          <cell r="Z25">
            <v>15736473.019999977</v>
          </cell>
          <cell r="AA25">
            <v>0</v>
          </cell>
          <cell r="AB25">
            <v>-2006201.58</v>
          </cell>
          <cell r="AC25">
            <v>0</v>
          </cell>
          <cell r="AD25">
            <v>-612833.68000000017</v>
          </cell>
        </row>
        <row r="26">
          <cell r="A26">
            <v>0</v>
          </cell>
          <cell r="B26" t="str">
            <v>Costs - MFA - Tools Susp</v>
          </cell>
          <cell r="C26">
            <v>110490</v>
          </cell>
          <cell r="D26" t="str">
            <v>Susp-Rental Tools</v>
          </cell>
          <cell r="E26">
            <v>0</v>
          </cell>
          <cell r="F26">
            <v>0</v>
          </cell>
          <cell r="G26">
            <v>0</v>
          </cell>
          <cell r="H26">
            <v>0</v>
          </cell>
          <cell r="I26">
            <v>0</v>
          </cell>
          <cell r="J26">
            <v>0</v>
          </cell>
          <cell r="K26">
            <v>0</v>
          </cell>
          <cell r="L26">
            <v>0</v>
          </cell>
          <cell r="M26">
            <v>0</v>
          </cell>
          <cell r="N26">
            <v>0</v>
          </cell>
          <cell r="O26">
            <v>0</v>
          </cell>
          <cell r="P26">
            <v>0</v>
          </cell>
          <cell r="Q26">
            <v>0</v>
          </cell>
          <cell r="T26" t="str">
            <v>CIP - XS CONT CAP</v>
          </cell>
          <cell r="U26">
            <v>174206</v>
          </cell>
          <cell r="V26" t="str">
            <v>CIP Sus - Exc Cont</v>
          </cell>
          <cell r="W26">
            <v>0</v>
          </cell>
          <cell r="X26">
            <v>0</v>
          </cell>
          <cell r="Y26">
            <v>0</v>
          </cell>
          <cell r="Z26">
            <v>0</v>
          </cell>
          <cell r="AA26">
            <v>0</v>
          </cell>
          <cell r="AB26">
            <v>0</v>
          </cell>
          <cell r="AC26">
            <v>0</v>
          </cell>
          <cell r="AD26">
            <v>0</v>
          </cell>
        </row>
        <row r="27">
          <cell r="A27">
            <v>0</v>
          </cell>
          <cell r="B27" t="str">
            <v>Costs - MFA fully amort</v>
          </cell>
          <cell r="C27">
            <v>110920</v>
          </cell>
          <cell r="D27" t="str">
            <v>MFA Fully Amtized</v>
          </cell>
          <cell r="E27">
            <v>0</v>
          </cell>
          <cell r="F27">
            <v>0</v>
          </cell>
          <cell r="G27">
            <v>0</v>
          </cell>
          <cell r="H27">
            <v>0</v>
          </cell>
          <cell r="I27">
            <v>0</v>
          </cell>
          <cell r="J27">
            <v>0</v>
          </cell>
          <cell r="K27">
            <v>0</v>
          </cell>
          <cell r="L27">
            <v>0</v>
          </cell>
          <cell r="M27">
            <v>0</v>
          </cell>
          <cell r="N27">
            <v>0</v>
          </cell>
          <cell r="O27">
            <v>0</v>
          </cell>
          <cell r="P27">
            <v>0</v>
          </cell>
          <cell r="Q27">
            <v>0</v>
          </cell>
          <cell r="T27" t="str">
            <v>CIP - XS CONT CAP Total</v>
          </cell>
          <cell r="U27">
            <v>0</v>
          </cell>
          <cell r="V27">
            <v>0</v>
          </cell>
          <cell r="W27">
            <v>0</v>
          </cell>
          <cell r="X27">
            <v>0</v>
          </cell>
          <cell r="Y27">
            <v>0</v>
          </cell>
          <cell r="Z27">
            <v>0</v>
          </cell>
          <cell r="AA27">
            <v>0</v>
          </cell>
          <cell r="AB27">
            <v>0</v>
          </cell>
          <cell r="AC27">
            <v>0</v>
          </cell>
          <cell r="AD27">
            <v>0</v>
          </cell>
        </row>
        <row r="28">
          <cell r="A28" t="str">
            <v>MFA Total</v>
          </cell>
          <cell r="B28">
            <v>0</v>
          </cell>
          <cell r="C28">
            <v>0</v>
          </cell>
          <cell r="D28">
            <v>0</v>
          </cell>
          <cell r="E28">
            <v>0</v>
          </cell>
          <cell r="F28">
            <v>2197731.2900000038</v>
          </cell>
          <cell r="G28">
            <v>0</v>
          </cell>
          <cell r="H28">
            <v>1879692.2799999905</v>
          </cell>
          <cell r="I28">
            <v>-2.9999995604157448E-2</v>
          </cell>
          <cell r="J28">
            <v>0</v>
          </cell>
          <cell r="K28">
            <v>0</v>
          </cell>
          <cell r="L28">
            <v>106220.75</v>
          </cell>
          <cell r="M28">
            <v>2197731.2900000038</v>
          </cell>
          <cell r="N28">
            <v>1879692.2799999905</v>
          </cell>
          <cell r="O28">
            <v>0</v>
          </cell>
          <cell r="P28">
            <v>0</v>
          </cell>
          <cell r="Q28">
            <v>0</v>
          </cell>
          <cell r="T28" t="str">
            <v>CIP CXL</v>
          </cell>
          <cell r="U28">
            <v>174205</v>
          </cell>
          <cell r="V28" t="str">
            <v>CIP Sus - Cancellat</v>
          </cell>
          <cell r="W28">
            <v>0</v>
          </cell>
          <cell r="X28">
            <v>-113286.57999999996</v>
          </cell>
          <cell r="Y28">
            <v>0</v>
          </cell>
          <cell r="Z28">
            <v>-105319.03</v>
          </cell>
          <cell r="AA28">
            <v>0</v>
          </cell>
          <cell r="AB28">
            <v>0</v>
          </cell>
          <cell r="AC28">
            <v>0</v>
          </cell>
          <cell r="AD28">
            <v>0</v>
          </cell>
        </row>
        <row r="29">
          <cell r="A29" t="str">
            <v>TWE</v>
          </cell>
          <cell r="B29" t="str">
            <v>Costs - TWE SL</v>
          </cell>
          <cell r="C29">
            <v>111930</v>
          </cell>
          <cell r="D29" t="str">
            <v>GP-Trsport Equip</v>
          </cell>
          <cell r="E29">
            <v>0</v>
          </cell>
          <cell r="F29">
            <v>0</v>
          </cell>
          <cell r="G29">
            <v>0</v>
          </cell>
          <cell r="H29">
            <v>0</v>
          </cell>
          <cell r="I29">
            <v>1681802.3899999857</v>
          </cell>
          <cell r="J29">
            <v>0</v>
          </cell>
          <cell r="K29">
            <v>0</v>
          </cell>
          <cell r="L29">
            <v>0</v>
          </cell>
          <cell r="M29">
            <v>0</v>
          </cell>
          <cell r="N29">
            <v>0</v>
          </cell>
          <cell r="O29">
            <v>0</v>
          </cell>
          <cell r="P29">
            <v>0</v>
          </cell>
          <cell r="Q29">
            <v>0</v>
          </cell>
          <cell r="T29" t="str">
            <v>CIP CXL Total</v>
          </cell>
          <cell r="U29">
            <v>0</v>
          </cell>
          <cell r="V29">
            <v>0</v>
          </cell>
          <cell r="W29">
            <v>0</v>
          </cell>
          <cell r="X29">
            <v>-113286.57999999996</v>
          </cell>
          <cell r="Y29">
            <v>0</v>
          </cell>
          <cell r="Z29">
            <v>-105319.03</v>
          </cell>
          <cell r="AA29">
            <v>0</v>
          </cell>
          <cell r="AB29">
            <v>0</v>
          </cell>
          <cell r="AC29">
            <v>0</v>
          </cell>
          <cell r="AD29">
            <v>0</v>
          </cell>
        </row>
        <row r="30">
          <cell r="A30">
            <v>0</v>
          </cell>
          <cell r="B30">
            <v>0</v>
          </cell>
          <cell r="C30">
            <v>111950</v>
          </cell>
          <cell r="D30" t="str">
            <v>GP-Pwr Oprtd Equip</v>
          </cell>
          <cell r="E30">
            <v>0</v>
          </cell>
          <cell r="F30">
            <v>0</v>
          </cell>
          <cell r="G30">
            <v>0</v>
          </cell>
          <cell r="H30">
            <v>0</v>
          </cell>
          <cell r="I30">
            <v>4005111.400000006</v>
          </cell>
          <cell r="J30">
            <v>0</v>
          </cell>
          <cell r="K30">
            <v>0</v>
          </cell>
          <cell r="L30">
            <v>0</v>
          </cell>
          <cell r="M30">
            <v>0</v>
          </cell>
          <cell r="N30">
            <v>0</v>
          </cell>
          <cell r="O30">
            <v>0</v>
          </cell>
          <cell r="P30">
            <v>0</v>
          </cell>
          <cell r="Q30">
            <v>0</v>
          </cell>
          <cell r="T30" t="str">
            <v>CIP- INSERV</v>
          </cell>
          <cell r="U30">
            <v>174202</v>
          </cell>
          <cell r="V30" t="str">
            <v>CIP Sus - In Serv</v>
          </cell>
          <cell r="W30">
            <v>0</v>
          </cell>
          <cell r="X30">
            <v>259699.78000000026</v>
          </cell>
          <cell r="Y30">
            <v>0</v>
          </cell>
          <cell r="Z30">
            <v>0</v>
          </cell>
          <cell r="AA30">
            <v>0</v>
          </cell>
          <cell r="AB30">
            <v>0</v>
          </cell>
          <cell r="AC30">
            <v>0</v>
          </cell>
          <cell r="AD30">
            <v>0</v>
          </cell>
        </row>
        <row r="31">
          <cell r="A31">
            <v>0</v>
          </cell>
          <cell r="B31" t="str">
            <v>Costs - TWE Susp</v>
          </cell>
          <cell r="C31">
            <v>110390</v>
          </cell>
          <cell r="D31" t="str">
            <v>MFA Accruals-TWE</v>
          </cell>
          <cell r="E31">
            <v>0</v>
          </cell>
          <cell r="F31">
            <v>0</v>
          </cell>
          <cell r="G31">
            <v>0</v>
          </cell>
          <cell r="H31">
            <v>0</v>
          </cell>
          <cell r="I31">
            <v>0</v>
          </cell>
          <cell r="J31">
            <v>0</v>
          </cell>
          <cell r="K31">
            <v>0</v>
          </cell>
          <cell r="L31">
            <v>0</v>
          </cell>
          <cell r="M31">
            <v>0</v>
          </cell>
          <cell r="N31">
            <v>0</v>
          </cell>
          <cell r="O31">
            <v>0</v>
          </cell>
          <cell r="P31">
            <v>0</v>
          </cell>
          <cell r="Q31">
            <v>0</v>
          </cell>
          <cell r="T31" t="str">
            <v>CIP- INSERV Total</v>
          </cell>
          <cell r="U31">
            <v>0</v>
          </cell>
          <cell r="V31">
            <v>0</v>
          </cell>
          <cell r="W31">
            <v>0</v>
          </cell>
          <cell r="X31">
            <v>259699.78000000026</v>
          </cell>
          <cell r="Y31">
            <v>0</v>
          </cell>
          <cell r="Z31">
            <v>0</v>
          </cell>
          <cell r="AA31">
            <v>0</v>
          </cell>
          <cell r="AB31">
            <v>0</v>
          </cell>
          <cell r="AC31">
            <v>0</v>
          </cell>
          <cell r="AD31">
            <v>0</v>
          </cell>
        </row>
        <row r="32">
          <cell r="A32">
            <v>0</v>
          </cell>
          <cell r="B32">
            <v>0</v>
          </cell>
          <cell r="C32">
            <v>110391</v>
          </cell>
          <cell r="D32" t="str">
            <v>Susp-TWE Power Eq</v>
          </cell>
          <cell r="E32">
            <v>0</v>
          </cell>
          <cell r="F32">
            <v>0</v>
          </cell>
          <cell r="G32">
            <v>0</v>
          </cell>
          <cell r="H32">
            <v>0</v>
          </cell>
          <cell r="I32">
            <v>0</v>
          </cell>
          <cell r="J32">
            <v>0</v>
          </cell>
          <cell r="K32">
            <v>0</v>
          </cell>
          <cell r="L32">
            <v>0</v>
          </cell>
          <cell r="M32">
            <v>0</v>
          </cell>
          <cell r="N32">
            <v>0</v>
          </cell>
          <cell r="O32">
            <v>0</v>
          </cell>
          <cell r="P32">
            <v>0</v>
          </cell>
          <cell r="Q32">
            <v>0</v>
          </cell>
          <cell r="T32" t="str">
            <v>CIP- REMOVAL</v>
          </cell>
          <cell r="U32">
            <v>174204</v>
          </cell>
          <cell r="V32" t="str">
            <v>CIP Sus - Removal</v>
          </cell>
          <cell r="W32">
            <v>0</v>
          </cell>
          <cell r="X32">
            <v>0</v>
          </cell>
          <cell r="Y32">
            <v>0</v>
          </cell>
          <cell r="Z32">
            <v>0</v>
          </cell>
          <cell r="AA32">
            <v>0</v>
          </cell>
          <cell r="AB32">
            <v>0</v>
          </cell>
          <cell r="AC32">
            <v>0</v>
          </cell>
          <cell r="AD32">
            <v>0</v>
          </cell>
        </row>
        <row r="33">
          <cell r="A33">
            <v>0</v>
          </cell>
          <cell r="B33" t="str">
            <v>Costs - TWE Susp BM</v>
          </cell>
          <cell r="C33">
            <v>110300</v>
          </cell>
          <cell r="D33" t="str">
            <v>T&amp;We Cap (Bus Model)</v>
          </cell>
          <cell r="E33">
            <v>0</v>
          </cell>
          <cell r="F33">
            <v>1552527.4399999976</v>
          </cell>
          <cell r="G33">
            <v>0</v>
          </cell>
          <cell r="H33">
            <v>4134386.3300000429</v>
          </cell>
          <cell r="I33">
            <v>-5686913.7700001001</v>
          </cell>
          <cell r="J33">
            <v>0</v>
          </cell>
          <cell r="K33">
            <v>0</v>
          </cell>
          <cell r="L33">
            <v>0</v>
          </cell>
          <cell r="M33">
            <v>1552527.4399999976</v>
          </cell>
          <cell r="N33">
            <v>4134386.3300000429</v>
          </cell>
          <cell r="O33">
            <v>0</v>
          </cell>
          <cell r="P33">
            <v>0</v>
          </cell>
          <cell r="Q33">
            <v>0</v>
          </cell>
          <cell r="T33" t="str">
            <v>CIP- REMOVAL Total</v>
          </cell>
          <cell r="U33">
            <v>0</v>
          </cell>
          <cell r="V33">
            <v>0</v>
          </cell>
          <cell r="W33">
            <v>0</v>
          </cell>
          <cell r="X33">
            <v>0</v>
          </cell>
          <cell r="Y33">
            <v>0</v>
          </cell>
          <cell r="Z33">
            <v>0</v>
          </cell>
          <cell r="AA33">
            <v>0</v>
          </cell>
          <cell r="AB33">
            <v>0</v>
          </cell>
          <cell r="AC33">
            <v>0</v>
          </cell>
          <cell r="AD33">
            <v>0</v>
          </cell>
        </row>
        <row r="34">
          <cell r="A34" t="str">
            <v>TWE Total</v>
          </cell>
          <cell r="B34">
            <v>0</v>
          </cell>
          <cell r="C34">
            <v>0</v>
          </cell>
          <cell r="D34">
            <v>0</v>
          </cell>
          <cell r="E34">
            <v>0</v>
          </cell>
          <cell r="F34">
            <v>1552527.4399999976</v>
          </cell>
          <cell r="G34">
            <v>0</v>
          </cell>
          <cell r="H34">
            <v>4134386.3300000429</v>
          </cell>
          <cell r="I34">
            <v>1.9999891519546509E-2</v>
          </cell>
          <cell r="J34">
            <v>0</v>
          </cell>
          <cell r="K34">
            <v>0</v>
          </cell>
          <cell r="L34">
            <v>0</v>
          </cell>
          <cell r="M34">
            <v>1552527.4399999976</v>
          </cell>
          <cell r="N34">
            <v>4134386.3300000429</v>
          </cell>
          <cell r="O34">
            <v>0</v>
          </cell>
          <cell r="P34">
            <v>0</v>
          </cell>
          <cell r="Q34">
            <v>0</v>
          </cell>
          <cell r="T34" t="str">
            <v>DepExp</v>
          </cell>
          <cell r="U34" t="str">
            <v>(blank)</v>
          </cell>
          <cell r="V34" t="str">
            <v>(blank)</v>
          </cell>
          <cell r="W34">
            <v>0</v>
          </cell>
          <cell r="X34">
            <v>-202350017.97</v>
          </cell>
          <cell r="Y34">
            <v>-213744.22000000003</v>
          </cell>
          <cell r="Z34">
            <v>-181679963.84</v>
          </cell>
          <cell r="AA34">
            <v>0</v>
          </cell>
          <cell r="AB34">
            <v>-6071833.2999999998</v>
          </cell>
          <cell r="AC34">
            <v>-67243.760000000009</v>
          </cell>
          <cell r="AD34">
            <v>-1710616.18</v>
          </cell>
        </row>
        <row r="35">
          <cell r="A35" t="str">
            <v>Grand Total</v>
          </cell>
          <cell r="B35">
            <v>0</v>
          </cell>
          <cell r="C35">
            <v>0</v>
          </cell>
          <cell r="D35">
            <v>0</v>
          </cell>
          <cell r="E35">
            <v>0</v>
          </cell>
          <cell r="F35">
            <v>3750258.7300000014</v>
          </cell>
          <cell r="G35">
            <v>0</v>
          </cell>
          <cell r="H35">
            <v>6014078.6100000329</v>
          </cell>
          <cell r="I35">
            <v>-1.0000104084610939E-2</v>
          </cell>
          <cell r="J35">
            <v>0</v>
          </cell>
          <cell r="K35">
            <v>0</v>
          </cell>
          <cell r="L35">
            <v>106220.75</v>
          </cell>
          <cell r="M35">
            <v>3750258.7300000014</v>
          </cell>
          <cell r="N35">
            <v>6014078.6100000329</v>
          </cell>
          <cell r="O35">
            <v>0</v>
          </cell>
          <cell r="P35">
            <v>0</v>
          </cell>
          <cell r="Q35">
            <v>0</v>
          </cell>
          <cell r="T35" t="str">
            <v>DepExp Total</v>
          </cell>
          <cell r="U35">
            <v>0</v>
          </cell>
          <cell r="V35">
            <v>0</v>
          </cell>
          <cell r="W35">
            <v>0</v>
          </cell>
          <cell r="X35">
            <v>-202350017.97</v>
          </cell>
          <cell r="Y35">
            <v>-213744.22000000003</v>
          </cell>
          <cell r="Z35">
            <v>-181679963.84</v>
          </cell>
          <cell r="AA35">
            <v>0</v>
          </cell>
          <cell r="AB35">
            <v>-6071833.2999999998</v>
          </cell>
          <cell r="AC35">
            <v>-67243.760000000009</v>
          </cell>
          <cell r="AD35">
            <v>-1710616.18</v>
          </cell>
        </row>
        <row r="36">
          <cell r="A36">
            <v>0</v>
          </cell>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T36" t="str">
            <v>DepExp-IntangCC</v>
          </cell>
          <cell r="U36">
            <v>741701</v>
          </cell>
          <cell r="V36" t="str">
            <v>Dep Exp-Intang CC</v>
          </cell>
          <cell r="W36">
            <v>0</v>
          </cell>
          <cell r="X36">
            <v>-104620.95999999999</v>
          </cell>
          <cell r="Y36">
            <v>0</v>
          </cell>
          <cell r="Z36">
            <v>-12341.34</v>
          </cell>
          <cell r="AA36">
            <v>0</v>
          </cell>
          <cell r="AB36">
            <v>0</v>
          </cell>
          <cell r="AC36">
            <v>0</v>
          </cell>
          <cell r="AD36">
            <v>0</v>
          </cell>
        </row>
        <row r="37">
          <cell r="A37">
            <v>0</v>
          </cell>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T37" t="str">
            <v>DepExp-IntangCC Total</v>
          </cell>
          <cell r="U37">
            <v>0</v>
          </cell>
          <cell r="V37">
            <v>0</v>
          </cell>
          <cell r="W37">
            <v>0</v>
          </cell>
          <cell r="X37">
            <v>-104620.95999999999</v>
          </cell>
          <cell r="Y37">
            <v>0</v>
          </cell>
          <cell r="Z37">
            <v>-12341.34</v>
          </cell>
          <cell r="AA37">
            <v>0</v>
          </cell>
          <cell r="AB37">
            <v>0</v>
          </cell>
          <cell r="AC37">
            <v>0</v>
          </cell>
          <cell r="AD37">
            <v>0</v>
          </cell>
        </row>
        <row r="38">
          <cell r="A38">
            <v>0</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T38" t="str">
            <v>DepExp-IntangSoftware</v>
          </cell>
          <cell r="U38">
            <v>741700</v>
          </cell>
          <cell r="V38" t="str">
            <v>Dep Exp-Intang SW</v>
          </cell>
          <cell r="W38">
            <v>0</v>
          </cell>
          <cell r="X38">
            <v>-14342593.98</v>
          </cell>
          <cell r="Y38">
            <v>0</v>
          </cell>
          <cell r="Z38">
            <v>-15522767.799999999</v>
          </cell>
          <cell r="AA38">
            <v>0</v>
          </cell>
          <cell r="AB38">
            <v>0</v>
          </cell>
          <cell r="AC38">
            <v>0</v>
          </cell>
          <cell r="AD38">
            <v>0</v>
          </cell>
          <cell r="AE38">
            <v>0</v>
          </cell>
          <cell r="AF38">
            <v>0</v>
          </cell>
        </row>
        <row r="39">
          <cell r="A39">
            <v>0</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T39" t="str">
            <v>DepExp-IntangSoftware Total</v>
          </cell>
          <cell r="U39">
            <v>0</v>
          </cell>
          <cell r="V39">
            <v>0</v>
          </cell>
          <cell r="W39">
            <v>0</v>
          </cell>
          <cell r="X39">
            <v>-14342593.98</v>
          </cell>
          <cell r="Y39">
            <v>0</v>
          </cell>
          <cell r="Z39">
            <v>-15522767.799999999</v>
          </cell>
          <cell r="AA39">
            <v>0</v>
          </cell>
          <cell r="AB39">
            <v>0</v>
          </cell>
          <cell r="AC39">
            <v>0</v>
          </cell>
          <cell r="AD39">
            <v>0</v>
          </cell>
        </row>
        <row r="40">
          <cell r="A40">
            <v>0</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T40" t="str">
            <v>Fixed Assets in service</v>
          </cell>
          <cell r="U40" t="str">
            <v>(blank)</v>
          </cell>
          <cell r="V40" t="str">
            <v>(blank)</v>
          </cell>
          <cell r="W40">
            <v>0</v>
          </cell>
          <cell r="X40">
            <v>111130856.5099999</v>
          </cell>
          <cell r="Y40">
            <v>0</v>
          </cell>
          <cell r="Z40">
            <v>142945356.40999967</v>
          </cell>
          <cell r="AA40">
            <v>-1.0000115260481834E-2</v>
          </cell>
          <cell r="AB40">
            <v>2440907.4100000011</v>
          </cell>
          <cell r="AC40">
            <v>0</v>
          </cell>
          <cell r="AD40">
            <v>1313300.5799999994</v>
          </cell>
        </row>
        <row r="41">
          <cell r="A41">
            <v>0</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T41" t="str">
            <v>Fixed Assets in service Total</v>
          </cell>
          <cell r="U41">
            <v>0</v>
          </cell>
          <cell r="V41">
            <v>0</v>
          </cell>
          <cell r="W41">
            <v>0</v>
          </cell>
          <cell r="X41">
            <v>111130856.5099999</v>
          </cell>
          <cell r="Y41">
            <v>0</v>
          </cell>
          <cell r="Z41">
            <v>142945356.40999967</v>
          </cell>
          <cell r="AA41">
            <v>-1.0000115260481834E-2</v>
          </cell>
          <cell r="AB41">
            <v>2440907.4100000011</v>
          </cell>
          <cell r="AC41">
            <v>0</v>
          </cell>
          <cell r="AD41">
            <v>1313300.5799999994</v>
          </cell>
          <cell r="AE41">
            <v>0</v>
          </cell>
          <cell r="AF41">
            <v>0</v>
          </cell>
        </row>
        <row r="42">
          <cell r="A42">
            <v>0</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T42" t="str">
            <v>Future Use Assets</v>
          </cell>
          <cell r="U42" t="str">
            <v>(blank)</v>
          </cell>
          <cell r="V42" t="str">
            <v>(blank)</v>
          </cell>
          <cell r="W42">
            <v>0</v>
          </cell>
          <cell r="X42">
            <v>-77291.290000002366</v>
          </cell>
          <cell r="Y42">
            <v>0</v>
          </cell>
          <cell r="Z42">
            <v>453215.78000000119</v>
          </cell>
          <cell r="AA42">
            <v>0</v>
          </cell>
          <cell r="AB42">
            <v>0</v>
          </cell>
          <cell r="AC42">
            <v>0</v>
          </cell>
          <cell r="AD42">
            <v>65034.500000000029</v>
          </cell>
        </row>
        <row r="43">
          <cell r="A43">
            <v>0</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T43" t="str">
            <v>Future Use Assets Total</v>
          </cell>
          <cell r="U43">
            <v>0</v>
          </cell>
          <cell r="V43">
            <v>0</v>
          </cell>
          <cell r="W43">
            <v>0</v>
          </cell>
          <cell r="X43">
            <v>-77291.290000002366</v>
          </cell>
          <cell r="Y43">
            <v>0</v>
          </cell>
          <cell r="Z43">
            <v>453215.78000000119</v>
          </cell>
          <cell r="AA43">
            <v>0</v>
          </cell>
          <cell r="AB43">
            <v>0</v>
          </cell>
          <cell r="AC43">
            <v>0</v>
          </cell>
          <cell r="AD43">
            <v>65034.500000000029</v>
          </cell>
        </row>
        <row r="44">
          <cell r="A44">
            <v>0</v>
          </cell>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T44" t="str">
            <v>Gains/(Loss)</v>
          </cell>
          <cell r="U44" t="str">
            <v>(blank)</v>
          </cell>
          <cell r="V44" t="str">
            <v>(blank)</v>
          </cell>
          <cell r="W44">
            <v>0</v>
          </cell>
          <cell r="X44">
            <v>-165345.85999999999</v>
          </cell>
          <cell r="Y44">
            <v>0</v>
          </cell>
          <cell r="Z44">
            <v>-109483.32999999999</v>
          </cell>
          <cell r="AA44">
            <v>0</v>
          </cell>
          <cell r="AB44">
            <v>0</v>
          </cell>
          <cell r="AC44">
            <v>0</v>
          </cell>
          <cell r="AD44">
            <v>0</v>
          </cell>
        </row>
        <row r="45">
          <cell r="A45">
            <v>0</v>
          </cell>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T45" t="str">
            <v>Gains/(Loss) Total</v>
          </cell>
          <cell r="U45">
            <v>0</v>
          </cell>
          <cell r="V45">
            <v>0</v>
          </cell>
          <cell r="W45">
            <v>0</v>
          </cell>
          <cell r="X45">
            <v>-165345.85999999999</v>
          </cell>
          <cell r="Y45">
            <v>0</v>
          </cell>
          <cell r="Z45">
            <v>-109483.32999999999</v>
          </cell>
          <cell r="AA45">
            <v>0</v>
          </cell>
          <cell r="AB45">
            <v>0</v>
          </cell>
          <cell r="AC45">
            <v>0</v>
          </cell>
          <cell r="AD45">
            <v>0</v>
          </cell>
        </row>
        <row r="46">
          <cell r="A46">
            <v>0</v>
          </cell>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T46" t="str">
            <v>Intangible AccDep</v>
          </cell>
          <cell r="U46">
            <v>247163</v>
          </cell>
          <cell r="V46" t="str">
            <v>Acc Dep Intang SW</v>
          </cell>
          <cell r="W46">
            <v>0</v>
          </cell>
          <cell r="X46">
            <v>0</v>
          </cell>
          <cell r="Y46">
            <v>0</v>
          </cell>
          <cell r="Z46">
            <v>-5744259.5799999982</v>
          </cell>
          <cell r="AA46">
            <v>-11698343.710000008</v>
          </cell>
          <cell r="AB46">
            <v>0</v>
          </cell>
          <cell r="AC46">
            <v>0</v>
          </cell>
          <cell r="AD46">
            <v>0</v>
          </cell>
        </row>
        <row r="47">
          <cell r="A47">
            <v>0</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T47">
            <v>0</v>
          </cell>
          <cell r="U47">
            <v>247165</v>
          </cell>
          <cell r="V47" t="str">
            <v>Intangible-ContCapAD</v>
          </cell>
          <cell r="W47">
            <v>0</v>
          </cell>
          <cell r="X47">
            <v>-52310.479999999981</v>
          </cell>
          <cell r="Y47">
            <v>0</v>
          </cell>
          <cell r="Z47">
            <v>0</v>
          </cell>
          <cell r="AA47">
            <v>0</v>
          </cell>
          <cell r="AB47">
            <v>0</v>
          </cell>
          <cell r="AC47">
            <v>0</v>
          </cell>
          <cell r="AD47">
            <v>0</v>
          </cell>
        </row>
        <row r="48">
          <cell r="A48">
            <v>0</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T48">
            <v>0</v>
          </cell>
          <cell r="U48">
            <v>247166</v>
          </cell>
          <cell r="V48" t="str">
            <v>AccDep IntanGrp Dep</v>
          </cell>
          <cell r="W48">
            <v>0</v>
          </cell>
          <cell r="X48">
            <v>0</v>
          </cell>
          <cell r="Y48">
            <v>0</v>
          </cell>
          <cell r="Z48">
            <v>0</v>
          </cell>
          <cell r="AA48">
            <v>0</v>
          </cell>
          <cell r="AB48">
            <v>0</v>
          </cell>
          <cell r="AC48">
            <v>0</v>
          </cell>
          <cell r="AD48">
            <v>0</v>
          </cell>
        </row>
        <row r="49">
          <cell r="A49">
            <v>0</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T49">
            <v>0</v>
          </cell>
          <cell r="U49">
            <v>247168</v>
          </cell>
          <cell r="V49" t="str">
            <v>Acc Dep Intang Bramp</v>
          </cell>
          <cell r="W49">
            <v>0</v>
          </cell>
          <cell r="X49">
            <v>0</v>
          </cell>
          <cell r="Y49">
            <v>0</v>
          </cell>
          <cell r="Z49">
            <v>0</v>
          </cell>
          <cell r="AA49">
            <v>0</v>
          </cell>
          <cell r="AB49">
            <v>0</v>
          </cell>
          <cell r="AC49">
            <v>0</v>
          </cell>
          <cell r="AD49">
            <v>0</v>
          </cell>
        </row>
        <row r="50">
          <cell r="A50">
            <v>0</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T50">
            <v>0</v>
          </cell>
          <cell r="U50">
            <v>247198</v>
          </cell>
          <cell r="V50" t="str">
            <v>Bus Mod-Acc Depr</v>
          </cell>
          <cell r="W50">
            <v>0</v>
          </cell>
          <cell r="X50">
            <v>-6282010.6099999994</v>
          </cell>
          <cell r="Y50">
            <v>0</v>
          </cell>
          <cell r="Z50">
            <v>-5416333.1400000006</v>
          </cell>
          <cell r="AA50">
            <v>11698343.730000019</v>
          </cell>
          <cell r="AB50">
            <v>0</v>
          </cell>
          <cell r="AC50">
            <v>0</v>
          </cell>
          <cell r="AD50">
            <v>0</v>
          </cell>
        </row>
        <row r="51">
          <cell r="A51">
            <v>0</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T51">
            <v>0</v>
          </cell>
          <cell r="U51" t="str">
            <v>(blank)</v>
          </cell>
          <cell r="V51" t="str">
            <v>(blank)</v>
          </cell>
          <cell r="W51">
            <v>0</v>
          </cell>
          <cell r="X51">
            <v>-6334321.0899999999</v>
          </cell>
          <cell r="Y51">
            <v>0</v>
          </cell>
          <cell r="Z51">
            <v>-11160592.719999999</v>
          </cell>
          <cell r="AA51">
            <v>2.000001072883606E-2</v>
          </cell>
          <cell r="AB51">
            <v>0</v>
          </cell>
          <cell r="AC51">
            <v>0</v>
          </cell>
          <cell r="AD51">
            <v>0</v>
          </cell>
        </row>
        <row r="52">
          <cell r="A52">
            <v>0</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T52" t="str">
            <v>Intangible AccDep Total</v>
          </cell>
          <cell r="U52">
            <v>0</v>
          </cell>
          <cell r="V52">
            <v>0</v>
          </cell>
          <cell r="W52">
            <v>0</v>
          </cell>
          <cell r="X52">
            <v>-12668642.18</v>
          </cell>
          <cell r="Y52">
            <v>0</v>
          </cell>
          <cell r="Z52">
            <v>-22321185.439999998</v>
          </cell>
          <cell r="AA52">
            <v>4.0000021457672119E-2</v>
          </cell>
          <cell r="AB52">
            <v>0</v>
          </cell>
          <cell r="AC52">
            <v>0</v>
          </cell>
          <cell r="AD52">
            <v>0</v>
          </cell>
        </row>
        <row r="53">
          <cell r="A53">
            <v>0</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T53" t="str">
            <v>Intangible AccDep Elim</v>
          </cell>
          <cell r="U53">
            <v>247199</v>
          </cell>
          <cell r="V53" t="str">
            <v>Bus Mod-Intang Asset</v>
          </cell>
          <cell r="W53">
            <v>0</v>
          </cell>
          <cell r="X53">
            <v>-65020.90000000596</v>
          </cell>
          <cell r="Y53">
            <v>0</v>
          </cell>
          <cell r="Z53">
            <v>-56060.830000013113</v>
          </cell>
          <cell r="AA53">
            <v>121081.72999995947</v>
          </cell>
          <cell r="AB53">
            <v>0</v>
          </cell>
          <cell r="AC53">
            <v>0</v>
          </cell>
          <cell r="AD53">
            <v>0</v>
          </cell>
        </row>
        <row r="54">
          <cell r="A54">
            <v>0</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T54" t="str">
            <v>Intangible AccDep Elim Total</v>
          </cell>
          <cell r="U54">
            <v>0</v>
          </cell>
          <cell r="V54">
            <v>0</v>
          </cell>
          <cell r="W54">
            <v>0</v>
          </cell>
          <cell r="X54">
            <v>-65020.90000000596</v>
          </cell>
          <cell r="Y54">
            <v>0</v>
          </cell>
          <cell r="Z54">
            <v>-56060.830000013113</v>
          </cell>
          <cell r="AA54">
            <v>121081.72999995947</v>
          </cell>
          <cell r="AB54">
            <v>0</v>
          </cell>
          <cell r="AC54">
            <v>0</v>
          </cell>
          <cell r="AD54">
            <v>0</v>
          </cell>
        </row>
        <row r="55">
          <cell r="A55">
            <v>0</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T55" t="str">
            <v>Intangible CIP</v>
          </cell>
          <cell r="U55" t="str">
            <v>(blank)</v>
          </cell>
          <cell r="V55" t="str">
            <v>(blank)</v>
          </cell>
          <cell r="W55">
            <v>0</v>
          </cell>
          <cell r="X55">
            <v>3212402.06</v>
          </cell>
          <cell r="Y55">
            <v>0</v>
          </cell>
          <cell r="Z55">
            <v>2766145.4800000004</v>
          </cell>
          <cell r="AA55">
            <v>0</v>
          </cell>
          <cell r="AB55">
            <v>0</v>
          </cell>
          <cell r="AC55">
            <v>0</v>
          </cell>
          <cell r="AD55">
            <v>0</v>
          </cell>
        </row>
        <row r="56">
          <cell r="A56">
            <v>0</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T56" t="str">
            <v>Intangible CIP Total</v>
          </cell>
          <cell r="U56">
            <v>0</v>
          </cell>
          <cell r="V56">
            <v>0</v>
          </cell>
          <cell r="W56">
            <v>0</v>
          </cell>
          <cell r="X56">
            <v>3212402.06</v>
          </cell>
          <cell r="Y56">
            <v>0</v>
          </cell>
          <cell r="Z56">
            <v>2766145.4800000004</v>
          </cell>
          <cell r="AA56">
            <v>0</v>
          </cell>
          <cell r="AB56">
            <v>0</v>
          </cell>
          <cell r="AC56">
            <v>0</v>
          </cell>
          <cell r="AD56">
            <v>0</v>
          </cell>
        </row>
        <row r="57">
          <cell r="A57">
            <v>0</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T57" t="str">
            <v>Intangible Costs</v>
          </cell>
          <cell r="U57">
            <v>247162</v>
          </cell>
          <cell r="V57" t="str">
            <v>Intangible Software</v>
          </cell>
          <cell r="W57">
            <v>0</v>
          </cell>
          <cell r="X57">
            <v>0</v>
          </cell>
          <cell r="Y57">
            <v>0</v>
          </cell>
          <cell r="Z57">
            <v>-93811.780000001192</v>
          </cell>
          <cell r="AA57">
            <v>-121081.72999995947</v>
          </cell>
          <cell r="AB57">
            <v>0</v>
          </cell>
          <cell r="AC57">
            <v>0</v>
          </cell>
          <cell r="AD57">
            <v>0</v>
          </cell>
        </row>
        <row r="58">
          <cell r="A58">
            <v>0</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T58">
            <v>0</v>
          </cell>
          <cell r="U58">
            <v>247164</v>
          </cell>
          <cell r="V58" t="str">
            <v>Intangible-Cont Cap</v>
          </cell>
          <cell r="W58">
            <v>0</v>
          </cell>
          <cell r="X58">
            <v>0</v>
          </cell>
          <cell r="Y58">
            <v>0</v>
          </cell>
          <cell r="Z58">
            <v>0</v>
          </cell>
          <cell r="AA58">
            <v>0</v>
          </cell>
          <cell r="AB58">
            <v>0</v>
          </cell>
          <cell r="AC58">
            <v>0</v>
          </cell>
          <cell r="AD58">
            <v>0</v>
          </cell>
        </row>
        <row r="59">
          <cell r="A59">
            <v>0</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T59">
            <v>0</v>
          </cell>
          <cell r="U59">
            <v>247167</v>
          </cell>
          <cell r="V59" t="str">
            <v>Intangibles Brampton</v>
          </cell>
          <cell r="W59">
            <v>0</v>
          </cell>
          <cell r="X59">
            <v>0</v>
          </cell>
          <cell r="Y59">
            <v>0</v>
          </cell>
          <cell r="Z59">
            <v>0</v>
          </cell>
          <cell r="AA59">
            <v>0</v>
          </cell>
          <cell r="AB59">
            <v>0</v>
          </cell>
          <cell r="AC59">
            <v>0</v>
          </cell>
          <cell r="AD59">
            <v>0</v>
          </cell>
        </row>
        <row r="60">
          <cell r="A60">
            <v>0</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T60">
            <v>0</v>
          </cell>
          <cell r="U60" t="str">
            <v>(blank)</v>
          </cell>
          <cell r="V60" t="str">
            <v>(blank)</v>
          </cell>
          <cell r="W60">
            <v>0</v>
          </cell>
          <cell r="X60">
            <v>-65020.90000000596</v>
          </cell>
          <cell r="Y60">
            <v>0</v>
          </cell>
          <cell r="Z60">
            <v>-149872.61000001431</v>
          </cell>
          <cell r="AA60">
            <v>0</v>
          </cell>
          <cell r="AB60">
            <v>0</v>
          </cell>
          <cell r="AC60">
            <v>0</v>
          </cell>
          <cell r="AD60">
            <v>0</v>
          </cell>
        </row>
        <row r="61">
          <cell r="A61">
            <v>0</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T61" t="str">
            <v>Intangible Costs Total</v>
          </cell>
          <cell r="U61">
            <v>0</v>
          </cell>
          <cell r="V61">
            <v>0</v>
          </cell>
          <cell r="W61">
            <v>0</v>
          </cell>
          <cell r="X61">
            <v>-65020.90000000596</v>
          </cell>
          <cell r="Y61">
            <v>0</v>
          </cell>
          <cell r="Z61">
            <v>-243684.3900000155</v>
          </cell>
          <cell r="AA61">
            <v>-121081.72999995947</v>
          </cell>
          <cell r="AB61">
            <v>0</v>
          </cell>
          <cell r="AC61">
            <v>0</v>
          </cell>
          <cell r="AD61">
            <v>0</v>
          </cell>
        </row>
        <row r="62">
          <cell r="A62">
            <v>0</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T62" t="str">
            <v>Removal Exp</v>
          </cell>
          <cell r="U62">
            <v>741530</v>
          </cell>
          <cell r="V62" t="str">
            <v>Asst Rem&amp;Reloc Exp</v>
          </cell>
          <cell r="W62">
            <v>0</v>
          </cell>
          <cell r="X62">
            <v>-16911132.91</v>
          </cell>
          <cell r="Y62">
            <v>0</v>
          </cell>
          <cell r="Z62">
            <v>-36096343.769999996</v>
          </cell>
          <cell r="AA62">
            <v>0</v>
          </cell>
          <cell r="AB62">
            <v>0</v>
          </cell>
          <cell r="AC62">
            <v>0</v>
          </cell>
          <cell r="AD62">
            <v>-521050.85</v>
          </cell>
        </row>
        <row r="63">
          <cell r="A63">
            <v>0</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T63" t="str">
            <v>Removal Exp Total</v>
          </cell>
          <cell r="U63">
            <v>0</v>
          </cell>
          <cell r="V63">
            <v>0</v>
          </cell>
          <cell r="W63">
            <v>0</v>
          </cell>
          <cell r="X63">
            <v>-16911132.91</v>
          </cell>
          <cell r="Y63">
            <v>0</v>
          </cell>
          <cell r="Z63">
            <v>-36096343.769999996</v>
          </cell>
          <cell r="AA63">
            <v>0</v>
          </cell>
          <cell r="AB63">
            <v>0</v>
          </cell>
          <cell r="AC63">
            <v>0</v>
          </cell>
          <cell r="AD63">
            <v>-521050.85</v>
          </cell>
        </row>
        <row r="64">
          <cell r="A64">
            <v>0</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T64" t="str">
            <v>Total Amort</v>
          </cell>
          <cell r="U64" t="str">
            <v>(blank)</v>
          </cell>
          <cell r="V64" t="str">
            <v>(blank)</v>
          </cell>
          <cell r="W64">
            <v>0</v>
          </cell>
          <cell r="X64">
            <v>-3174053.88</v>
          </cell>
          <cell r="Y64">
            <v>0</v>
          </cell>
          <cell r="Z64">
            <v>-5926856</v>
          </cell>
          <cell r="AA64">
            <v>0</v>
          </cell>
          <cell r="AB64">
            <v>0</v>
          </cell>
          <cell r="AC64">
            <v>0</v>
          </cell>
          <cell r="AD64">
            <v>-1575886.63</v>
          </cell>
        </row>
        <row r="65">
          <cell r="A65">
            <v>0</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T65" t="str">
            <v>Total Amort Total</v>
          </cell>
          <cell r="U65">
            <v>0</v>
          </cell>
          <cell r="V65">
            <v>0</v>
          </cell>
          <cell r="W65">
            <v>0</v>
          </cell>
          <cell r="X65">
            <v>-3174053.88</v>
          </cell>
          <cell r="Y65">
            <v>0</v>
          </cell>
          <cell r="Z65">
            <v>-5926856</v>
          </cell>
          <cell r="AA65">
            <v>0</v>
          </cell>
          <cell r="AB65">
            <v>0</v>
          </cell>
          <cell r="AC65">
            <v>0</v>
          </cell>
          <cell r="AD65">
            <v>-1575886.63</v>
          </cell>
        </row>
        <row r="66">
          <cell r="A66">
            <v>0</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T66" t="str">
            <v>(blank)</v>
          </cell>
          <cell r="U66">
            <v>1</v>
          </cell>
          <cell r="V66">
            <v>2</v>
          </cell>
          <cell r="W66">
            <v>26</v>
          </cell>
          <cell r="X66">
            <v>27</v>
          </cell>
          <cell r="Y66">
            <v>28</v>
          </cell>
          <cell r="Z66">
            <v>29</v>
          </cell>
          <cell r="AA66">
            <v>30</v>
          </cell>
          <cell r="AB66">
            <v>31</v>
          </cell>
          <cell r="AC66">
            <v>32</v>
          </cell>
          <cell r="AD66">
            <v>33</v>
          </cell>
        </row>
        <row r="67">
          <cell r="A67">
            <v>0</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T67" t="str">
            <v>(blank) Total</v>
          </cell>
          <cell r="U67">
            <v>0</v>
          </cell>
          <cell r="V67">
            <v>0</v>
          </cell>
          <cell r="W67">
            <v>26</v>
          </cell>
          <cell r="X67">
            <v>27</v>
          </cell>
          <cell r="Y67">
            <v>28</v>
          </cell>
          <cell r="Z67">
            <v>29</v>
          </cell>
          <cell r="AA67">
            <v>30</v>
          </cell>
          <cell r="AB67">
            <v>31</v>
          </cell>
          <cell r="AC67">
            <v>32</v>
          </cell>
          <cell r="AD67">
            <v>33</v>
          </cell>
        </row>
        <row r="68">
          <cell r="A68">
            <v>0</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T68" t="str">
            <v>Costs - major susp</v>
          </cell>
          <cell r="U68">
            <v>110100</v>
          </cell>
          <cell r="V68" t="str">
            <v>Major Fixed Assts Ca</v>
          </cell>
          <cell r="W68">
            <v>0</v>
          </cell>
          <cell r="X68">
            <v>4204511.6299999952</v>
          </cell>
          <cell r="Y68">
            <v>0</v>
          </cell>
          <cell r="Z68">
            <v>3619918.9600000083</v>
          </cell>
          <cell r="AA68">
            <v>-7829630.5800000131</v>
          </cell>
          <cell r="AB68">
            <v>0</v>
          </cell>
          <cell r="AC68">
            <v>0</v>
          </cell>
          <cell r="AD68">
            <v>0</v>
          </cell>
        </row>
        <row r="69">
          <cell r="A69">
            <v>0</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T69">
            <v>0</v>
          </cell>
          <cell r="U69">
            <v>110190</v>
          </cell>
          <cell r="V69" t="str">
            <v>Cstructd Asst Accrls</v>
          </cell>
          <cell r="W69">
            <v>0</v>
          </cell>
          <cell r="X69">
            <v>5200</v>
          </cell>
          <cell r="Y69">
            <v>0</v>
          </cell>
          <cell r="Z69">
            <v>5200</v>
          </cell>
          <cell r="AA69">
            <v>0</v>
          </cell>
          <cell r="AB69">
            <v>0</v>
          </cell>
          <cell r="AC69">
            <v>0</v>
          </cell>
          <cell r="AD69">
            <v>0</v>
          </cell>
        </row>
        <row r="70">
          <cell r="A70">
            <v>0</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T70">
            <v>0</v>
          </cell>
          <cell r="U70">
            <v>110900</v>
          </cell>
          <cell r="V70" t="str">
            <v>Maj Rollup Susp</v>
          </cell>
          <cell r="W70">
            <v>0</v>
          </cell>
          <cell r="X70">
            <v>0</v>
          </cell>
          <cell r="Y70">
            <v>0</v>
          </cell>
          <cell r="Z70">
            <v>0</v>
          </cell>
          <cell r="AA70">
            <v>0</v>
          </cell>
          <cell r="AB70">
            <v>0</v>
          </cell>
          <cell r="AC70">
            <v>0</v>
          </cell>
          <cell r="AD70">
            <v>0</v>
          </cell>
        </row>
        <row r="71">
          <cell r="A71">
            <v>0</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T71">
            <v>0</v>
          </cell>
          <cell r="U71">
            <v>110910</v>
          </cell>
          <cell r="V71" t="str">
            <v>Maj Fuly Amtzd Mtr</v>
          </cell>
          <cell r="W71">
            <v>0</v>
          </cell>
          <cell r="X71">
            <v>0</v>
          </cell>
          <cell r="Y71">
            <v>0</v>
          </cell>
          <cell r="Z71">
            <v>0</v>
          </cell>
          <cell r="AA71">
            <v>0</v>
          </cell>
          <cell r="AB71">
            <v>0</v>
          </cell>
          <cell r="AC71">
            <v>0</v>
          </cell>
          <cell r="AD71">
            <v>0</v>
          </cell>
        </row>
        <row r="72">
          <cell r="A72">
            <v>0</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T72">
            <v>0</v>
          </cell>
          <cell r="U72">
            <v>111999</v>
          </cell>
          <cell r="V72" t="str">
            <v>FA In Serv Conv Acct</v>
          </cell>
          <cell r="W72">
            <v>0</v>
          </cell>
          <cell r="X72">
            <v>0</v>
          </cell>
          <cell r="Y72">
            <v>0</v>
          </cell>
          <cell r="Z72">
            <v>0</v>
          </cell>
          <cell r="AA72">
            <v>0</v>
          </cell>
          <cell r="AB72">
            <v>0</v>
          </cell>
          <cell r="AC72">
            <v>0</v>
          </cell>
          <cell r="AD72">
            <v>0</v>
          </cell>
        </row>
        <row r="73">
          <cell r="A73">
            <v>0</v>
          </cell>
          <cell r="B73">
            <v>0</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T73" t="str">
            <v>Costs - major susp Total</v>
          </cell>
          <cell r="U73">
            <v>0</v>
          </cell>
          <cell r="V73">
            <v>0</v>
          </cell>
          <cell r="W73">
            <v>0</v>
          </cell>
          <cell r="X73">
            <v>4209711.6299999952</v>
          </cell>
          <cell r="Y73">
            <v>0</v>
          </cell>
          <cell r="Z73">
            <v>3625118.9600000083</v>
          </cell>
          <cell r="AA73">
            <v>-7829630.5800000131</v>
          </cell>
          <cell r="AB73">
            <v>0</v>
          </cell>
          <cell r="AC73">
            <v>0</v>
          </cell>
          <cell r="AD73">
            <v>0</v>
          </cell>
        </row>
        <row r="74">
          <cell r="A74">
            <v>0</v>
          </cell>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T74" t="str">
            <v>Costs - MFA - BM</v>
          </cell>
          <cell r="U74">
            <v>110200</v>
          </cell>
          <cell r="V74" t="str">
            <v>Minor Fixed Assts Ca</v>
          </cell>
          <cell r="W74">
            <v>0</v>
          </cell>
          <cell r="X74">
            <v>2997885.8400000036</v>
          </cell>
          <cell r="Y74">
            <v>0</v>
          </cell>
          <cell r="Z74">
            <v>2564054.5099999905</v>
          </cell>
          <cell r="AA74">
            <v>-5561940.3799999952</v>
          </cell>
          <cell r="AB74">
            <v>0</v>
          </cell>
          <cell r="AC74">
            <v>0</v>
          </cell>
          <cell r="AD74">
            <v>0</v>
          </cell>
        </row>
        <row r="75">
          <cell r="A75">
            <v>0</v>
          </cell>
          <cell r="B75">
            <v>0</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T75" t="str">
            <v>Costs - MFA - BM Total</v>
          </cell>
          <cell r="U75">
            <v>0</v>
          </cell>
          <cell r="V75">
            <v>0</v>
          </cell>
          <cell r="W75">
            <v>0</v>
          </cell>
          <cell r="X75">
            <v>2997885.8400000036</v>
          </cell>
          <cell r="Y75">
            <v>0</v>
          </cell>
          <cell r="Z75">
            <v>2564054.5099999905</v>
          </cell>
          <cell r="AA75">
            <v>-5561940.3799999952</v>
          </cell>
          <cell r="AB75">
            <v>0</v>
          </cell>
          <cell r="AC75">
            <v>0</v>
          </cell>
          <cell r="AD75">
            <v>0</v>
          </cell>
        </row>
        <row r="76">
          <cell r="A76">
            <v>0</v>
          </cell>
          <cell r="B76">
            <v>0</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T76" t="str">
            <v>Costs - major trf</v>
          </cell>
          <cell r="U76">
            <v>110201</v>
          </cell>
          <cell r="V76" t="str">
            <v>Cons Asst Sus- Trf</v>
          </cell>
          <cell r="W76">
            <v>0</v>
          </cell>
          <cell r="X76">
            <v>0</v>
          </cell>
          <cell r="Y76">
            <v>0</v>
          </cell>
          <cell r="Z76">
            <v>0</v>
          </cell>
          <cell r="AA76">
            <v>0</v>
          </cell>
          <cell r="AB76">
            <v>0</v>
          </cell>
          <cell r="AC76">
            <v>0</v>
          </cell>
          <cell r="AD76">
            <v>0</v>
          </cell>
        </row>
        <row r="77">
          <cell r="A77">
            <v>0</v>
          </cell>
          <cell r="B77">
            <v>0</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T77" t="str">
            <v>Costs - major trf Total</v>
          </cell>
          <cell r="U77">
            <v>0</v>
          </cell>
          <cell r="V77">
            <v>0</v>
          </cell>
          <cell r="W77">
            <v>0</v>
          </cell>
          <cell r="X77">
            <v>0</v>
          </cell>
          <cell r="Y77">
            <v>0</v>
          </cell>
          <cell r="Z77">
            <v>0</v>
          </cell>
          <cell r="AA77">
            <v>0</v>
          </cell>
          <cell r="AB77">
            <v>0</v>
          </cell>
          <cell r="AC77">
            <v>0</v>
          </cell>
          <cell r="AD77">
            <v>0</v>
          </cell>
        </row>
        <row r="78">
          <cell r="A78">
            <v>0</v>
          </cell>
          <cell r="B78">
            <v>0</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T78" t="str">
            <v>Costs - major sale</v>
          </cell>
          <cell r="U78">
            <v>110202</v>
          </cell>
          <cell r="V78" t="str">
            <v>Cons Asst Sus- Sale</v>
          </cell>
          <cell r="W78">
            <v>0</v>
          </cell>
          <cell r="X78">
            <v>0</v>
          </cell>
          <cell r="Y78">
            <v>0</v>
          </cell>
          <cell r="Z78">
            <v>0</v>
          </cell>
          <cell r="AA78">
            <v>0</v>
          </cell>
          <cell r="AB78">
            <v>0</v>
          </cell>
          <cell r="AC78">
            <v>0</v>
          </cell>
          <cell r="AD78">
            <v>0</v>
          </cell>
        </row>
        <row r="79">
          <cell r="A79">
            <v>0</v>
          </cell>
          <cell r="B79">
            <v>0</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T79" t="str">
            <v>Costs - major sale Total</v>
          </cell>
          <cell r="U79">
            <v>0</v>
          </cell>
          <cell r="V79">
            <v>0</v>
          </cell>
          <cell r="W79">
            <v>0</v>
          </cell>
          <cell r="X79">
            <v>0</v>
          </cell>
          <cell r="Y79">
            <v>0</v>
          </cell>
          <cell r="Z79">
            <v>0</v>
          </cell>
          <cell r="AA79">
            <v>0</v>
          </cell>
          <cell r="AB79">
            <v>0</v>
          </cell>
          <cell r="AC79">
            <v>0</v>
          </cell>
          <cell r="AD79">
            <v>0</v>
          </cell>
        </row>
        <row r="80">
          <cell r="A80">
            <v>0</v>
          </cell>
          <cell r="B80">
            <v>0</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T80" t="str">
            <v>Costs - major Ret</v>
          </cell>
          <cell r="U80">
            <v>110203</v>
          </cell>
          <cell r="V80" t="str">
            <v>Cons Asst Sus- Ret</v>
          </cell>
          <cell r="W80">
            <v>0</v>
          </cell>
          <cell r="X80">
            <v>0</v>
          </cell>
          <cell r="Y80">
            <v>0</v>
          </cell>
          <cell r="Z80">
            <v>0</v>
          </cell>
          <cell r="AA80">
            <v>0</v>
          </cell>
          <cell r="AB80">
            <v>0</v>
          </cell>
          <cell r="AC80">
            <v>0</v>
          </cell>
          <cell r="AD80">
            <v>0</v>
          </cell>
        </row>
        <row r="81">
          <cell r="A81">
            <v>0</v>
          </cell>
          <cell r="B81">
            <v>0</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T81" t="str">
            <v>Costs - major Ret Total</v>
          </cell>
          <cell r="U81">
            <v>0</v>
          </cell>
          <cell r="V81">
            <v>0</v>
          </cell>
          <cell r="W81">
            <v>0</v>
          </cell>
          <cell r="X81">
            <v>0</v>
          </cell>
          <cell r="Y81">
            <v>0</v>
          </cell>
          <cell r="Z81">
            <v>0</v>
          </cell>
          <cell r="AA81">
            <v>0</v>
          </cell>
          <cell r="AB81">
            <v>0</v>
          </cell>
          <cell r="AC81">
            <v>0</v>
          </cell>
          <cell r="AD81">
            <v>0</v>
          </cell>
        </row>
        <row r="82">
          <cell r="A82">
            <v>0</v>
          </cell>
          <cell r="B82">
            <v>0</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T82" t="str">
            <v>Costs - major Add</v>
          </cell>
          <cell r="U82">
            <v>110204</v>
          </cell>
          <cell r="V82" t="str">
            <v>Cons Asst Sus- Addn</v>
          </cell>
          <cell r="W82">
            <v>0</v>
          </cell>
          <cell r="X82">
            <v>99416.58</v>
          </cell>
          <cell r="Y82">
            <v>0</v>
          </cell>
          <cell r="Z82">
            <v>16235.42</v>
          </cell>
          <cell r="AA82">
            <v>0</v>
          </cell>
          <cell r="AB82">
            <v>0</v>
          </cell>
          <cell r="AC82">
            <v>0</v>
          </cell>
          <cell r="AD82">
            <v>0</v>
          </cell>
        </row>
        <row r="83">
          <cell r="A83">
            <v>0</v>
          </cell>
          <cell r="B83">
            <v>0</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T83" t="str">
            <v>Costs - major Add Total</v>
          </cell>
          <cell r="U83">
            <v>0</v>
          </cell>
          <cell r="V83">
            <v>0</v>
          </cell>
          <cell r="W83">
            <v>0</v>
          </cell>
          <cell r="X83">
            <v>99416.58</v>
          </cell>
          <cell r="Y83">
            <v>0</v>
          </cell>
          <cell r="Z83">
            <v>16235.42</v>
          </cell>
          <cell r="AA83">
            <v>0</v>
          </cell>
          <cell r="AB83">
            <v>0</v>
          </cell>
          <cell r="AC83">
            <v>0</v>
          </cell>
          <cell r="AD83">
            <v>0</v>
          </cell>
        </row>
        <row r="84">
          <cell r="A84">
            <v>0</v>
          </cell>
          <cell r="B84">
            <v>0</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T84" t="str">
            <v>Costs - MFA - Aircrafts Susp</v>
          </cell>
          <cell r="U84">
            <v>110260</v>
          </cell>
          <cell r="V84" t="str">
            <v>Susp Air&amp;Rail</v>
          </cell>
          <cell r="W84">
            <v>0</v>
          </cell>
          <cell r="X84">
            <v>0</v>
          </cell>
          <cell r="Y84">
            <v>0</v>
          </cell>
          <cell r="Z84">
            <v>0</v>
          </cell>
          <cell r="AA84">
            <v>0</v>
          </cell>
          <cell r="AB84">
            <v>0</v>
          </cell>
          <cell r="AC84">
            <v>0</v>
          </cell>
          <cell r="AD84">
            <v>0</v>
          </cell>
        </row>
        <row r="85">
          <cell r="A85">
            <v>0</v>
          </cell>
          <cell r="B85">
            <v>0</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T85" t="str">
            <v>Costs - MFA - Aircrafts Susp Total</v>
          </cell>
          <cell r="U85">
            <v>0</v>
          </cell>
          <cell r="V85">
            <v>0</v>
          </cell>
          <cell r="W85">
            <v>0</v>
          </cell>
          <cell r="X85">
            <v>0</v>
          </cell>
          <cell r="Y85">
            <v>0</v>
          </cell>
          <cell r="Z85">
            <v>0</v>
          </cell>
          <cell r="AA85">
            <v>0</v>
          </cell>
          <cell r="AB85">
            <v>0</v>
          </cell>
          <cell r="AC85">
            <v>0</v>
          </cell>
          <cell r="AD85">
            <v>0</v>
          </cell>
        </row>
        <row r="86">
          <cell r="A86">
            <v>0</v>
          </cell>
          <cell r="B86">
            <v>0</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T86" t="str">
            <v>Costs - MFA - Computers Susp</v>
          </cell>
          <cell r="U86">
            <v>110270</v>
          </cell>
          <cell r="V86" t="str">
            <v>MFA Accruals-Compute</v>
          </cell>
          <cell r="W86">
            <v>0</v>
          </cell>
          <cell r="X86">
            <v>0</v>
          </cell>
          <cell r="Y86">
            <v>0</v>
          </cell>
          <cell r="Z86">
            <v>0</v>
          </cell>
          <cell r="AA86">
            <v>0</v>
          </cell>
          <cell r="AB86">
            <v>0</v>
          </cell>
          <cell r="AC86">
            <v>0</v>
          </cell>
          <cell r="AD86">
            <v>0</v>
          </cell>
        </row>
        <row r="87">
          <cell r="A87">
            <v>0</v>
          </cell>
          <cell r="B87">
            <v>0</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T87">
            <v>0</v>
          </cell>
          <cell r="U87">
            <v>110271</v>
          </cell>
          <cell r="V87" t="str">
            <v>Susp Comp S/ware</v>
          </cell>
          <cell r="W87">
            <v>0</v>
          </cell>
          <cell r="X87">
            <v>0</v>
          </cell>
          <cell r="Y87">
            <v>0</v>
          </cell>
          <cell r="Z87">
            <v>0</v>
          </cell>
          <cell r="AA87">
            <v>0</v>
          </cell>
          <cell r="AB87">
            <v>0</v>
          </cell>
          <cell r="AC87">
            <v>0</v>
          </cell>
          <cell r="AD87">
            <v>0</v>
          </cell>
        </row>
        <row r="88">
          <cell r="A88">
            <v>0</v>
          </cell>
          <cell r="B88">
            <v>0</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T88" t="str">
            <v>Costs - MFA - Computers Susp Total</v>
          </cell>
          <cell r="U88">
            <v>0</v>
          </cell>
          <cell r="V88">
            <v>0</v>
          </cell>
          <cell r="W88">
            <v>0</v>
          </cell>
          <cell r="X88">
            <v>0</v>
          </cell>
          <cell r="Y88">
            <v>0</v>
          </cell>
          <cell r="Z88">
            <v>0</v>
          </cell>
          <cell r="AA88">
            <v>0</v>
          </cell>
          <cell r="AB88">
            <v>0</v>
          </cell>
          <cell r="AC88">
            <v>0</v>
          </cell>
          <cell r="AD88">
            <v>0</v>
          </cell>
        </row>
        <row r="89">
          <cell r="A89">
            <v>0</v>
          </cell>
          <cell r="B89">
            <v>0</v>
          </cell>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T89" t="str">
            <v>Costs - MFA - Office Equip Susp</v>
          </cell>
          <cell r="U89">
            <v>110280</v>
          </cell>
          <cell r="V89" t="str">
            <v>Susp:Office Equp</v>
          </cell>
          <cell r="W89">
            <v>0</v>
          </cell>
          <cell r="X89">
            <v>0</v>
          </cell>
          <cell r="Y89">
            <v>0</v>
          </cell>
          <cell r="Z89">
            <v>0</v>
          </cell>
          <cell r="AA89">
            <v>0</v>
          </cell>
          <cell r="AB89">
            <v>0</v>
          </cell>
          <cell r="AC89">
            <v>0</v>
          </cell>
          <cell r="AD89">
            <v>0</v>
          </cell>
        </row>
        <row r="90">
          <cell r="A90">
            <v>0</v>
          </cell>
          <cell r="B90">
            <v>0</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T90" t="str">
            <v>Costs - MFA - Office Equip Susp Total</v>
          </cell>
          <cell r="U90">
            <v>0</v>
          </cell>
          <cell r="V90">
            <v>0</v>
          </cell>
          <cell r="W90">
            <v>0</v>
          </cell>
          <cell r="X90">
            <v>0</v>
          </cell>
          <cell r="Y90">
            <v>0</v>
          </cell>
          <cell r="Z90">
            <v>0</v>
          </cell>
          <cell r="AA90">
            <v>0</v>
          </cell>
          <cell r="AB90">
            <v>0</v>
          </cell>
          <cell r="AC90">
            <v>0</v>
          </cell>
          <cell r="AD90">
            <v>0</v>
          </cell>
        </row>
        <row r="91">
          <cell r="A91">
            <v>0</v>
          </cell>
          <cell r="B91">
            <v>0</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T91" t="str">
            <v>Costs - MFA - Serv Eq susp</v>
          </cell>
          <cell r="U91">
            <v>110290</v>
          </cell>
          <cell r="V91" t="str">
            <v>Susp Srvc Eqmt</v>
          </cell>
          <cell r="W91">
            <v>0</v>
          </cell>
          <cell r="X91">
            <v>0</v>
          </cell>
          <cell r="Y91">
            <v>0</v>
          </cell>
          <cell r="Z91">
            <v>0</v>
          </cell>
          <cell r="AA91">
            <v>0</v>
          </cell>
          <cell r="AB91">
            <v>0</v>
          </cell>
          <cell r="AC91">
            <v>0</v>
          </cell>
          <cell r="AD91">
            <v>0</v>
          </cell>
        </row>
        <row r="92">
          <cell r="A92">
            <v>0</v>
          </cell>
          <cell r="B92">
            <v>0</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T92">
            <v>0</v>
          </cell>
          <cell r="U92">
            <v>110291</v>
          </cell>
          <cell r="V92" t="str">
            <v>MFA Accruals-Others</v>
          </cell>
          <cell r="W92">
            <v>0</v>
          </cell>
          <cell r="X92">
            <v>-800154.54999999993</v>
          </cell>
          <cell r="Y92">
            <v>0</v>
          </cell>
          <cell r="Z92">
            <v>-684362.23</v>
          </cell>
          <cell r="AA92">
            <v>0</v>
          </cell>
          <cell r="AB92">
            <v>0</v>
          </cell>
          <cell r="AC92">
            <v>0</v>
          </cell>
          <cell r="AD92">
            <v>17490</v>
          </cell>
        </row>
        <row r="93">
          <cell r="A93">
            <v>0</v>
          </cell>
          <cell r="B93">
            <v>0</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T93">
            <v>0</v>
          </cell>
          <cell r="U93">
            <v>110292</v>
          </cell>
          <cell r="V93" t="str">
            <v>Susp Misc Srvc Eq</v>
          </cell>
          <cell r="W93">
            <v>0</v>
          </cell>
          <cell r="X93">
            <v>0</v>
          </cell>
          <cell r="Y93">
            <v>0</v>
          </cell>
          <cell r="Z93">
            <v>0</v>
          </cell>
          <cell r="AA93">
            <v>0</v>
          </cell>
          <cell r="AB93">
            <v>0</v>
          </cell>
          <cell r="AC93">
            <v>0</v>
          </cell>
          <cell r="AD93">
            <v>0</v>
          </cell>
        </row>
        <row r="94">
          <cell r="A94">
            <v>0</v>
          </cell>
          <cell r="B94">
            <v>0</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T94" t="str">
            <v>Costs - MFA - Serv Eq susp Total</v>
          </cell>
          <cell r="U94">
            <v>0</v>
          </cell>
          <cell r="V94">
            <v>0</v>
          </cell>
          <cell r="W94">
            <v>0</v>
          </cell>
          <cell r="X94">
            <v>-800154.54999999993</v>
          </cell>
          <cell r="Y94">
            <v>0</v>
          </cell>
          <cell r="Z94">
            <v>-684362.23</v>
          </cell>
          <cell r="AA94">
            <v>0</v>
          </cell>
          <cell r="AB94">
            <v>0</v>
          </cell>
          <cell r="AC94">
            <v>0</v>
          </cell>
          <cell r="AD94">
            <v>17490</v>
          </cell>
        </row>
        <row r="95">
          <cell r="A95">
            <v>0</v>
          </cell>
          <cell r="B95">
            <v>0</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T95" t="str">
            <v>Costs - TWE Susp BM</v>
          </cell>
          <cell r="U95">
            <v>110300</v>
          </cell>
          <cell r="V95" t="str">
            <v>T&amp;We Cap (Bus Model)</v>
          </cell>
          <cell r="W95">
            <v>0</v>
          </cell>
          <cell r="X95">
            <v>1552527.4399999976</v>
          </cell>
          <cell r="Y95">
            <v>0</v>
          </cell>
          <cell r="Z95">
            <v>4134386.3300000429</v>
          </cell>
          <cell r="AA95">
            <v>-5686913.7700001001</v>
          </cell>
          <cell r="AB95">
            <v>0</v>
          </cell>
          <cell r="AC95">
            <v>0</v>
          </cell>
          <cell r="AD95">
            <v>0</v>
          </cell>
        </row>
        <row r="96">
          <cell r="A96">
            <v>0</v>
          </cell>
          <cell r="B96">
            <v>0</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T96" t="str">
            <v>Costs - TWE Susp BM Total</v>
          </cell>
          <cell r="U96">
            <v>0</v>
          </cell>
          <cell r="V96">
            <v>0</v>
          </cell>
          <cell r="W96">
            <v>0</v>
          </cell>
          <cell r="X96">
            <v>1552527.4399999976</v>
          </cell>
          <cell r="Y96">
            <v>0</v>
          </cell>
          <cell r="Z96">
            <v>4134386.3300000429</v>
          </cell>
          <cell r="AA96">
            <v>-5686913.7700001001</v>
          </cell>
          <cell r="AB96">
            <v>0</v>
          </cell>
          <cell r="AC96">
            <v>0</v>
          </cell>
          <cell r="AD96">
            <v>0</v>
          </cell>
        </row>
        <row r="97">
          <cell r="A97">
            <v>0</v>
          </cell>
          <cell r="B97">
            <v>0</v>
          </cell>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T97" t="str">
            <v>Costs - TWE Susp</v>
          </cell>
          <cell r="U97">
            <v>110390</v>
          </cell>
          <cell r="V97" t="str">
            <v>MFA Accruals-TWE</v>
          </cell>
          <cell r="W97">
            <v>0</v>
          </cell>
          <cell r="X97">
            <v>0</v>
          </cell>
          <cell r="Y97">
            <v>0</v>
          </cell>
          <cell r="Z97">
            <v>0</v>
          </cell>
          <cell r="AA97">
            <v>0</v>
          </cell>
          <cell r="AB97">
            <v>0</v>
          </cell>
          <cell r="AC97">
            <v>0</v>
          </cell>
          <cell r="AD97">
            <v>0</v>
          </cell>
        </row>
        <row r="98">
          <cell r="A98">
            <v>0</v>
          </cell>
          <cell r="B98">
            <v>0</v>
          </cell>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T98">
            <v>0</v>
          </cell>
          <cell r="U98">
            <v>110391</v>
          </cell>
          <cell r="V98" t="str">
            <v>Susp-TWE Power Eq</v>
          </cell>
          <cell r="W98">
            <v>0</v>
          </cell>
          <cell r="X98">
            <v>0</v>
          </cell>
          <cell r="Y98">
            <v>0</v>
          </cell>
          <cell r="Z98">
            <v>0</v>
          </cell>
          <cell r="AA98">
            <v>0</v>
          </cell>
          <cell r="AB98">
            <v>0</v>
          </cell>
          <cell r="AC98">
            <v>0</v>
          </cell>
          <cell r="AD98">
            <v>0</v>
          </cell>
        </row>
        <row r="99">
          <cell r="A99">
            <v>0</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T99" t="str">
            <v>Costs - TWE Susp Total</v>
          </cell>
          <cell r="U99">
            <v>0</v>
          </cell>
          <cell r="V99">
            <v>0</v>
          </cell>
          <cell r="W99">
            <v>0</v>
          </cell>
          <cell r="X99">
            <v>0</v>
          </cell>
          <cell r="Y99">
            <v>0</v>
          </cell>
          <cell r="Z99">
            <v>0</v>
          </cell>
          <cell r="AA99">
            <v>0</v>
          </cell>
          <cell r="AB99">
            <v>0</v>
          </cell>
          <cell r="AC99">
            <v>0</v>
          </cell>
          <cell r="AD99">
            <v>0</v>
          </cell>
        </row>
        <row r="100">
          <cell r="A100">
            <v>0</v>
          </cell>
          <cell r="B100">
            <v>0</v>
          </cell>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T100" t="str">
            <v>Costs - MFA - Tools Susp</v>
          </cell>
          <cell r="U100">
            <v>110490</v>
          </cell>
          <cell r="V100" t="str">
            <v>Susp-Rental Tools</v>
          </cell>
          <cell r="W100">
            <v>0</v>
          </cell>
          <cell r="X100">
            <v>0</v>
          </cell>
          <cell r="Y100">
            <v>0</v>
          </cell>
          <cell r="Z100">
            <v>0</v>
          </cell>
          <cell r="AA100">
            <v>0</v>
          </cell>
          <cell r="AB100">
            <v>0</v>
          </cell>
          <cell r="AC100">
            <v>0</v>
          </cell>
          <cell r="AD100">
            <v>0</v>
          </cell>
        </row>
        <row r="101">
          <cell r="A101">
            <v>0</v>
          </cell>
          <cell r="B101">
            <v>0</v>
          </cell>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T101" t="str">
            <v>Costs - MFA - Tools Susp Total</v>
          </cell>
          <cell r="U101">
            <v>0</v>
          </cell>
          <cell r="V101">
            <v>0</v>
          </cell>
          <cell r="W101">
            <v>0</v>
          </cell>
          <cell r="X101">
            <v>0</v>
          </cell>
          <cell r="Y101">
            <v>0</v>
          </cell>
          <cell r="Z101">
            <v>0</v>
          </cell>
          <cell r="AA101">
            <v>0</v>
          </cell>
          <cell r="AB101">
            <v>0</v>
          </cell>
          <cell r="AC101">
            <v>0</v>
          </cell>
          <cell r="AD101">
            <v>0</v>
          </cell>
        </row>
        <row r="102">
          <cell r="A102">
            <v>0</v>
          </cell>
          <cell r="B102">
            <v>0</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T102" t="str">
            <v>Costs - MFA fully amort</v>
          </cell>
          <cell r="U102">
            <v>110920</v>
          </cell>
          <cell r="V102" t="str">
            <v>MFA Fully Amtized</v>
          </cell>
          <cell r="W102">
            <v>0</v>
          </cell>
          <cell r="X102">
            <v>0</v>
          </cell>
          <cell r="Y102">
            <v>0</v>
          </cell>
          <cell r="Z102">
            <v>0</v>
          </cell>
          <cell r="AA102">
            <v>0</v>
          </cell>
          <cell r="AB102">
            <v>0</v>
          </cell>
          <cell r="AC102">
            <v>0</v>
          </cell>
          <cell r="AD102">
            <v>0</v>
          </cell>
        </row>
        <row r="103">
          <cell r="A103">
            <v>0</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T103" t="str">
            <v>Costs - MFA fully amort Total</v>
          </cell>
          <cell r="U103">
            <v>0</v>
          </cell>
          <cell r="V103">
            <v>0</v>
          </cell>
          <cell r="W103">
            <v>0</v>
          </cell>
          <cell r="X103">
            <v>0</v>
          </cell>
          <cell r="Y103">
            <v>0</v>
          </cell>
          <cell r="Z103">
            <v>0</v>
          </cell>
          <cell r="AA103">
            <v>0</v>
          </cell>
          <cell r="AB103">
            <v>0</v>
          </cell>
          <cell r="AC103">
            <v>0</v>
          </cell>
          <cell r="AD103">
            <v>0</v>
          </cell>
        </row>
        <row r="104">
          <cell r="A104">
            <v>0</v>
          </cell>
          <cell r="B104">
            <v>0</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T104" t="str">
            <v>Costs - IFRS</v>
          </cell>
          <cell r="U104">
            <v>110940</v>
          </cell>
          <cell r="V104" t="str">
            <v>Contra - APC Delta</v>
          </cell>
          <cell r="W104">
            <v>0</v>
          </cell>
          <cell r="X104">
            <v>62786.25</v>
          </cell>
          <cell r="Y104">
            <v>0</v>
          </cell>
          <cell r="Z104">
            <v>-80402.510000000009</v>
          </cell>
          <cell r="AA104">
            <v>0</v>
          </cell>
          <cell r="AB104">
            <v>0</v>
          </cell>
          <cell r="AC104">
            <v>0</v>
          </cell>
          <cell r="AD104">
            <v>0</v>
          </cell>
        </row>
        <row r="105">
          <cell r="A105">
            <v>0</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T105" t="str">
            <v>Costs - IFRS Total</v>
          </cell>
          <cell r="U105">
            <v>0</v>
          </cell>
          <cell r="V105">
            <v>0</v>
          </cell>
          <cell r="W105">
            <v>0</v>
          </cell>
          <cell r="X105">
            <v>62786.25</v>
          </cell>
          <cell r="Y105">
            <v>0</v>
          </cell>
          <cell r="Z105">
            <v>-80402.510000000009</v>
          </cell>
          <cell r="AA105">
            <v>0</v>
          </cell>
          <cell r="AB105">
            <v>0</v>
          </cell>
          <cell r="AC105">
            <v>0</v>
          </cell>
          <cell r="AD105">
            <v>0</v>
          </cell>
        </row>
        <row r="106">
          <cell r="A106">
            <v>0</v>
          </cell>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T106" t="str">
            <v>Costs- Reg Tsfr</v>
          </cell>
          <cell r="U106">
            <v>110950</v>
          </cell>
          <cell r="V106" t="str">
            <v>FA Regulatory Adj</v>
          </cell>
          <cell r="W106">
            <v>0</v>
          </cell>
          <cell r="X106">
            <v>0</v>
          </cell>
          <cell r="Y106">
            <v>0</v>
          </cell>
          <cell r="Z106">
            <v>0</v>
          </cell>
          <cell r="AA106">
            <v>0</v>
          </cell>
          <cell r="AB106">
            <v>0</v>
          </cell>
          <cell r="AC106">
            <v>0</v>
          </cell>
          <cell r="AD106">
            <v>0</v>
          </cell>
        </row>
        <row r="107">
          <cell r="A107">
            <v>0</v>
          </cell>
          <cell r="B107">
            <v>0</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T107" t="str">
            <v>Costs- Reg Tsfr Total</v>
          </cell>
          <cell r="U107">
            <v>0</v>
          </cell>
          <cell r="V107">
            <v>0</v>
          </cell>
          <cell r="W107">
            <v>0</v>
          </cell>
          <cell r="X107">
            <v>0</v>
          </cell>
          <cell r="Y107">
            <v>0</v>
          </cell>
          <cell r="Z107">
            <v>0</v>
          </cell>
          <cell r="AA107">
            <v>0</v>
          </cell>
          <cell r="AB107">
            <v>0</v>
          </cell>
          <cell r="AC107">
            <v>0</v>
          </cell>
          <cell r="AD107">
            <v>0</v>
          </cell>
        </row>
        <row r="108">
          <cell r="A108">
            <v>0</v>
          </cell>
          <cell r="B108">
            <v>0</v>
          </cell>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T108" t="str">
            <v>Costs- Major SL</v>
          </cell>
          <cell r="U108">
            <v>111555</v>
          </cell>
          <cell r="V108" t="str">
            <v>Smart Meters</v>
          </cell>
          <cell r="W108">
            <v>0</v>
          </cell>
          <cell r="X108">
            <v>0</v>
          </cell>
          <cell r="Y108">
            <v>0</v>
          </cell>
          <cell r="Z108">
            <v>2814080.5199999809</v>
          </cell>
          <cell r="AA108">
            <v>0</v>
          </cell>
          <cell r="AB108">
            <v>0</v>
          </cell>
          <cell r="AC108">
            <v>0</v>
          </cell>
          <cell r="AD108">
            <v>0</v>
          </cell>
        </row>
        <row r="109">
          <cell r="A109">
            <v>0</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T109">
            <v>0</v>
          </cell>
          <cell r="U109">
            <v>111565</v>
          </cell>
          <cell r="V109" t="str">
            <v>Smart Meter Pilot</v>
          </cell>
          <cell r="W109">
            <v>0</v>
          </cell>
          <cell r="X109">
            <v>0</v>
          </cell>
          <cell r="Y109">
            <v>0</v>
          </cell>
          <cell r="Z109">
            <v>0</v>
          </cell>
          <cell r="AA109">
            <v>0</v>
          </cell>
          <cell r="AB109">
            <v>0</v>
          </cell>
          <cell r="AC109">
            <v>0</v>
          </cell>
          <cell r="AD109">
            <v>0</v>
          </cell>
        </row>
        <row r="110">
          <cell r="A110">
            <v>0</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T110">
            <v>0</v>
          </cell>
          <cell r="U110">
            <v>111615</v>
          </cell>
          <cell r="V110" t="str">
            <v>G Plt - Land</v>
          </cell>
          <cell r="W110">
            <v>0</v>
          </cell>
          <cell r="X110">
            <v>0</v>
          </cell>
          <cell r="Y110">
            <v>0</v>
          </cell>
          <cell r="Z110">
            <v>0</v>
          </cell>
          <cell r="AA110">
            <v>0</v>
          </cell>
          <cell r="AB110">
            <v>0</v>
          </cell>
          <cell r="AC110">
            <v>0</v>
          </cell>
          <cell r="AD110">
            <v>0</v>
          </cell>
        </row>
        <row r="111">
          <cell r="A111">
            <v>0</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T111">
            <v>0</v>
          </cell>
          <cell r="U111">
            <v>111620</v>
          </cell>
          <cell r="V111" t="str">
            <v>G Plt-Bldgs&amp;Fixture</v>
          </cell>
          <cell r="W111">
            <v>0</v>
          </cell>
          <cell r="X111">
            <v>0</v>
          </cell>
          <cell r="Y111">
            <v>0</v>
          </cell>
          <cell r="Z111">
            <v>0</v>
          </cell>
          <cell r="AA111">
            <v>0</v>
          </cell>
          <cell r="AB111">
            <v>0</v>
          </cell>
          <cell r="AC111">
            <v>0</v>
          </cell>
          <cell r="AD111">
            <v>0</v>
          </cell>
        </row>
        <row r="112">
          <cell r="A112">
            <v>0</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T112">
            <v>0</v>
          </cell>
          <cell r="U112">
            <v>111650</v>
          </cell>
          <cell r="V112" t="str">
            <v>Resv Dam&amp;Wtrwy</v>
          </cell>
          <cell r="W112">
            <v>0</v>
          </cell>
          <cell r="X112">
            <v>0</v>
          </cell>
          <cell r="Y112">
            <v>0</v>
          </cell>
          <cell r="Z112">
            <v>0</v>
          </cell>
          <cell r="AA112">
            <v>0</v>
          </cell>
          <cell r="AB112">
            <v>0</v>
          </cell>
          <cell r="AC112">
            <v>0</v>
          </cell>
          <cell r="AD112">
            <v>0</v>
          </cell>
        </row>
        <row r="113">
          <cell r="A113">
            <v>0</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T113">
            <v>0</v>
          </cell>
          <cell r="U113">
            <v>111665</v>
          </cell>
          <cell r="V113" t="str">
            <v>G Plt-Fuel Holders</v>
          </cell>
          <cell r="W113">
            <v>0</v>
          </cell>
          <cell r="X113">
            <v>0</v>
          </cell>
          <cell r="Y113">
            <v>0</v>
          </cell>
          <cell r="Z113">
            <v>0</v>
          </cell>
          <cell r="AA113">
            <v>0</v>
          </cell>
          <cell r="AB113">
            <v>0</v>
          </cell>
          <cell r="AC113">
            <v>0</v>
          </cell>
          <cell r="AD113">
            <v>161178.01999999955</v>
          </cell>
        </row>
        <row r="114">
          <cell r="A114">
            <v>0</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T114">
            <v>0</v>
          </cell>
          <cell r="U114">
            <v>111670</v>
          </cell>
          <cell r="V114" t="str">
            <v>G Plt-Prime Movers</v>
          </cell>
          <cell r="W114">
            <v>0</v>
          </cell>
          <cell r="X114">
            <v>0</v>
          </cell>
          <cell r="Y114">
            <v>0</v>
          </cell>
          <cell r="Z114">
            <v>0</v>
          </cell>
          <cell r="AA114">
            <v>0</v>
          </cell>
          <cell r="AB114">
            <v>0</v>
          </cell>
          <cell r="AC114">
            <v>0</v>
          </cell>
          <cell r="AD114">
            <v>313554.87999999896</v>
          </cell>
        </row>
        <row r="115">
          <cell r="A115">
            <v>0</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cell r="T115">
            <v>0</v>
          </cell>
          <cell r="U115">
            <v>111675</v>
          </cell>
          <cell r="V115" t="str">
            <v>G Plt-Generators</v>
          </cell>
          <cell r="W115">
            <v>0</v>
          </cell>
          <cell r="X115">
            <v>0</v>
          </cell>
          <cell r="Y115">
            <v>0</v>
          </cell>
          <cell r="Z115">
            <v>0</v>
          </cell>
          <cell r="AA115">
            <v>0</v>
          </cell>
          <cell r="AB115">
            <v>0</v>
          </cell>
          <cell r="AC115">
            <v>0</v>
          </cell>
          <cell r="AD115">
            <v>130485.94000000041</v>
          </cell>
        </row>
        <row r="116">
          <cell r="A116">
            <v>0</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T116">
            <v>0</v>
          </cell>
          <cell r="U116">
            <v>111680</v>
          </cell>
          <cell r="V116" t="str">
            <v>Accsry Elec Equp</v>
          </cell>
          <cell r="W116">
            <v>0</v>
          </cell>
          <cell r="X116">
            <v>0</v>
          </cell>
          <cell r="Y116">
            <v>0</v>
          </cell>
          <cell r="Z116">
            <v>0</v>
          </cell>
          <cell r="AA116">
            <v>0</v>
          </cell>
          <cell r="AB116">
            <v>0</v>
          </cell>
          <cell r="AC116">
            <v>0</v>
          </cell>
          <cell r="AD116">
            <v>0</v>
          </cell>
        </row>
        <row r="117">
          <cell r="A117">
            <v>0</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T117">
            <v>0</v>
          </cell>
          <cell r="U117">
            <v>111685</v>
          </cell>
          <cell r="V117" t="str">
            <v>MiscPwrPlntEq</v>
          </cell>
          <cell r="W117">
            <v>0</v>
          </cell>
          <cell r="X117">
            <v>0</v>
          </cell>
          <cell r="Y117">
            <v>0</v>
          </cell>
          <cell r="Z117">
            <v>0</v>
          </cell>
          <cell r="AA117">
            <v>0</v>
          </cell>
          <cell r="AB117">
            <v>0</v>
          </cell>
          <cell r="AC117">
            <v>0</v>
          </cell>
          <cell r="AD117">
            <v>52997.660000000149</v>
          </cell>
        </row>
        <row r="118">
          <cell r="A118">
            <v>0</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T118">
            <v>0</v>
          </cell>
          <cell r="U118">
            <v>111705</v>
          </cell>
          <cell r="V118" t="str">
            <v>Tx Plt - Land</v>
          </cell>
          <cell r="W118">
            <v>0</v>
          </cell>
          <cell r="X118">
            <v>362872.09000003338</v>
          </cell>
          <cell r="Y118">
            <v>0</v>
          </cell>
          <cell r="Z118">
            <v>0</v>
          </cell>
          <cell r="AA118">
            <v>0</v>
          </cell>
          <cell r="AB118">
            <v>0</v>
          </cell>
          <cell r="AC118">
            <v>0</v>
          </cell>
          <cell r="AD118">
            <v>0</v>
          </cell>
        </row>
        <row r="119">
          <cell r="A119">
            <v>0</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T119">
            <v>0</v>
          </cell>
          <cell r="U119">
            <v>111706</v>
          </cell>
          <cell r="V119" t="str">
            <v>Tx Plt - Land Rights</v>
          </cell>
          <cell r="W119">
            <v>0</v>
          </cell>
          <cell r="X119">
            <v>948501.76999998093</v>
          </cell>
          <cell r="Y119">
            <v>0</v>
          </cell>
          <cell r="Z119">
            <v>0</v>
          </cell>
          <cell r="AA119">
            <v>0</v>
          </cell>
          <cell r="AB119">
            <v>0</v>
          </cell>
          <cell r="AC119">
            <v>0</v>
          </cell>
          <cell r="AD119">
            <v>0</v>
          </cell>
        </row>
        <row r="120">
          <cell r="A120">
            <v>0</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T120">
            <v>0</v>
          </cell>
          <cell r="U120">
            <v>111708</v>
          </cell>
          <cell r="V120" t="str">
            <v>Tx-Bldings&amp;Fixtures</v>
          </cell>
          <cell r="W120">
            <v>0</v>
          </cell>
          <cell r="X120">
            <v>2374620.8299999833</v>
          </cell>
          <cell r="Y120">
            <v>0</v>
          </cell>
          <cell r="Z120">
            <v>0</v>
          </cell>
          <cell r="AA120">
            <v>0</v>
          </cell>
          <cell r="AB120">
            <v>0</v>
          </cell>
          <cell r="AC120">
            <v>0</v>
          </cell>
          <cell r="AD120">
            <v>0</v>
          </cell>
        </row>
        <row r="121">
          <cell r="A121">
            <v>0</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T121">
            <v>0</v>
          </cell>
          <cell r="U121">
            <v>111715</v>
          </cell>
          <cell r="V121" t="str">
            <v>Tx Plt - Station Eq</v>
          </cell>
          <cell r="W121">
            <v>0</v>
          </cell>
          <cell r="X121">
            <v>64153300.909999847</v>
          </cell>
          <cell r="Y121">
            <v>0</v>
          </cell>
          <cell r="Z121">
            <v>0</v>
          </cell>
          <cell r="AA121">
            <v>0</v>
          </cell>
          <cell r="AB121">
            <v>0</v>
          </cell>
          <cell r="AC121">
            <v>0</v>
          </cell>
          <cell r="AD121">
            <v>0</v>
          </cell>
        </row>
        <row r="122">
          <cell r="A122">
            <v>0</v>
          </cell>
          <cell r="B122">
            <v>0</v>
          </cell>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T122">
            <v>0</v>
          </cell>
          <cell r="U122">
            <v>111720</v>
          </cell>
          <cell r="V122" t="str">
            <v>Tx-Towers&amp;Fixture</v>
          </cell>
          <cell r="W122">
            <v>0</v>
          </cell>
          <cell r="X122">
            <v>13757709.190000057</v>
          </cell>
          <cell r="Y122">
            <v>0</v>
          </cell>
          <cell r="Z122">
            <v>-7470.3300000000017</v>
          </cell>
          <cell r="AA122">
            <v>0</v>
          </cell>
          <cell r="AB122">
            <v>0</v>
          </cell>
          <cell r="AC122">
            <v>0</v>
          </cell>
          <cell r="AD122">
            <v>0</v>
          </cell>
        </row>
        <row r="123">
          <cell r="A123">
            <v>0</v>
          </cell>
          <cell r="B123">
            <v>0</v>
          </cell>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T123">
            <v>0</v>
          </cell>
          <cell r="U123">
            <v>111730</v>
          </cell>
          <cell r="V123" t="str">
            <v>Tx-Ohd Cductrs&amp;Dev</v>
          </cell>
          <cell r="W123">
            <v>0</v>
          </cell>
          <cell r="X123">
            <v>6276754.9600000381</v>
          </cell>
          <cell r="Y123">
            <v>0</v>
          </cell>
          <cell r="Z123">
            <v>-2459.7700000000004</v>
          </cell>
          <cell r="AA123">
            <v>0</v>
          </cell>
          <cell r="AB123">
            <v>0</v>
          </cell>
          <cell r="AC123">
            <v>0</v>
          </cell>
          <cell r="AD123">
            <v>0</v>
          </cell>
        </row>
        <row r="124">
          <cell r="A124">
            <v>0</v>
          </cell>
          <cell r="B124">
            <v>0</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T124">
            <v>0</v>
          </cell>
          <cell r="U124">
            <v>111735</v>
          </cell>
          <cell r="V124" t="str">
            <v>Tx-Undrgrnd Conduit</v>
          </cell>
          <cell r="W124">
            <v>0</v>
          </cell>
          <cell r="X124">
            <v>-2.000001072883606E-2</v>
          </cell>
          <cell r="Y124">
            <v>0</v>
          </cell>
          <cell r="Z124">
            <v>0</v>
          </cell>
          <cell r="AA124">
            <v>0</v>
          </cell>
          <cell r="AB124">
            <v>0</v>
          </cell>
          <cell r="AC124">
            <v>0</v>
          </cell>
          <cell r="AD124">
            <v>0</v>
          </cell>
        </row>
        <row r="125">
          <cell r="A125">
            <v>0</v>
          </cell>
          <cell r="B125">
            <v>0</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T125">
            <v>0</v>
          </cell>
          <cell r="U125">
            <v>111740</v>
          </cell>
          <cell r="V125" t="str">
            <v>Tx-Undrgrnd C&amp;Dev</v>
          </cell>
          <cell r="W125">
            <v>0</v>
          </cell>
          <cell r="X125">
            <v>255028.17999999225</v>
          </cell>
          <cell r="Y125">
            <v>0</v>
          </cell>
          <cell r="Z125">
            <v>0</v>
          </cell>
          <cell r="AA125">
            <v>0</v>
          </cell>
          <cell r="AB125">
            <v>0</v>
          </cell>
          <cell r="AC125">
            <v>0</v>
          </cell>
          <cell r="AD125">
            <v>0</v>
          </cell>
        </row>
        <row r="126">
          <cell r="A126">
            <v>0</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T126">
            <v>0</v>
          </cell>
          <cell r="U126">
            <v>111745</v>
          </cell>
          <cell r="V126" t="str">
            <v>Tx- Roads &amp; Trails</v>
          </cell>
          <cell r="W126">
            <v>0</v>
          </cell>
          <cell r="X126">
            <v>1481757.9399999976</v>
          </cell>
          <cell r="Y126">
            <v>0</v>
          </cell>
          <cell r="Z126">
            <v>0</v>
          </cell>
          <cell r="AA126">
            <v>0</v>
          </cell>
          <cell r="AB126">
            <v>0</v>
          </cell>
          <cell r="AC126">
            <v>0</v>
          </cell>
          <cell r="AD126">
            <v>0</v>
          </cell>
        </row>
        <row r="127">
          <cell r="A127">
            <v>0</v>
          </cell>
          <cell r="B127">
            <v>0</v>
          </cell>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T127">
            <v>0</v>
          </cell>
          <cell r="U127">
            <v>111799</v>
          </cell>
          <cell r="V127" t="str">
            <v>Major FA Cap-2</v>
          </cell>
          <cell r="W127">
            <v>0</v>
          </cell>
          <cell r="X127">
            <v>0</v>
          </cell>
          <cell r="Y127">
            <v>0</v>
          </cell>
          <cell r="Z127">
            <v>0</v>
          </cell>
          <cell r="AA127">
            <v>0</v>
          </cell>
          <cell r="AB127">
            <v>0</v>
          </cell>
          <cell r="AC127">
            <v>0</v>
          </cell>
          <cell r="AD127">
            <v>0</v>
          </cell>
        </row>
        <row r="128">
          <cell r="A128">
            <v>0</v>
          </cell>
          <cell r="B128">
            <v>0</v>
          </cell>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T128">
            <v>0</v>
          </cell>
          <cell r="U128">
            <v>111805</v>
          </cell>
          <cell r="V128" t="str">
            <v>Dx Plt - Land</v>
          </cell>
          <cell r="W128">
            <v>0</v>
          </cell>
          <cell r="X128">
            <v>0</v>
          </cell>
          <cell r="Y128">
            <v>0</v>
          </cell>
          <cell r="Z128">
            <v>427.25999999791384</v>
          </cell>
          <cell r="AA128">
            <v>0</v>
          </cell>
          <cell r="AB128">
            <v>0</v>
          </cell>
          <cell r="AC128">
            <v>0</v>
          </cell>
          <cell r="AD128">
            <v>0</v>
          </cell>
        </row>
        <row r="129">
          <cell r="A129">
            <v>0</v>
          </cell>
          <cell r="B129">
            <v>0</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T129">
            <v>0</v>
          </cell>
          <cell r="U129">
            <v>111806</v>
          </cell>
          <cell r="V129" t="str">
            <v>Dx Plt - Land Rights</v>
          </cell>
          <cell r="W129">
            <v>0</v>
          </cell>
          <cell r="X129">
            <v>0</v>
          </cell>
          <cell r="Y129">
            <v>0</v>
          </cell>
          <cell r="Z129">
            <v>59794.65000000596</v>
          </cell>
          <cell r="AA129">
            <v>0</v>
          </cell>
          <cell r="AB129">
            <v>0</v>
          </cell>
          <cell r="AC129">
            <v>0</v>
          </cell>
          <cell r="AD129">
            <v>0</v>
          </cell>
        </row>
        <row r="130">
          <cell r="A130">
            <v>0</v>
          </cell>
          <cell r="B130">
            <v>0</v>
          </cell>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T130">
            <v>0</v>
          </cell>
          <cell r="U130">
            <v>111808</v>
          </cell>
          <cell r="V130" t="str">
            <v>Dx-Bldgs &amp; Fixtures</v>
          </cell>
          <cell r="W130">
            <v>0</v>
          </cell>
          <cell r="X130">
            <v>0</v>
          </cell>
          <cell r="Y130">
            <v>0</v>
          </cell>
          <cell r="Z130">
            <v>2781.7999999998137</v>
          </cell>
          <cell r="AA130">
            <v>0</v>
          </cell>
          <cell r="AB130">
            <v>0</v>
          </cell>
          <cell r="AC130">
            <v>0</v>
          </cell>
          <cell r="AD130">
            <v>0</v>
          </cell>
        </row>
        <row r="131">
          <cell r="A131">
            <v>0</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T131">
            <v>0</v>
          </cell>
          <cell r="U131">
            <v>111815</v>
          </cell>
          <cell r="V131" t="str">
            <v>Dx-Trnsf Stn Eq&gt;50kv</v>
          </cell>
          <cell r="W131">
            <v>0</v>
          </cell>
          <cell r="X131">
            <v>0</v>
          </cell>
          <cell r="Y131">
            <v>0</v>
          </cell>
          <cell r="Z131">
            <v>-23082074.49000001</v>
          </cell>
          <cell r="AA131">
            <v>0</v>
          </cell>
          <cell r="AB131">
            <v>0</v>
          </cell>
          <cell r="AC131">
            <v>0</v>
          </cell>
          <cell r="AD131">
            <v>0</v>
          </cell>
        </row>
        <row r="132">
          <cell r="A132">
            <v>0</v>
          </cell>
          <cell r="B132">
            <v>0</v>
          </cell>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T132">
            <v>0</v>
          </cell>
          <cell r="U132">
            <v>111820</v>
          </cell>
          <cell r="V132" t="str">
            <v>Dx-Dist Stn Eq &lt;50kv</v>
          </cell>
          <cell r="W132">
            <v>0</v>
          </cell>
          <cell r="X132">
            <v>0</v>
          </cell>
          <cell r="Y132">
            <v>0</v>
          </cell>
          <cell r="Z132">
            <v>27735396.079999983</v>
          </cell>
          <cell r="AA132">
            <v>0</v>
          </cell>
          <cell r="AB132">
            <v>0</v>
          </cell>
          <cell r="AC132">
            <v>0</v>
          </cell>
          <cell r="AD132">
            <v>0</v>
          </cell>
        </row>
        <row r="133">
          <cell r="A133">
            <v>0</v>
          </cell>
          <cell r="B133">
            <v>0</v>
          </cell>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T133">
            <v>0</v>
          </cell>
          <cell r="U133">
            <v>111830</v>
          </cell>
          <cell r="V133" t="str">
            <v>Dx-Pls,Twer&amp;Fxtures</v>
          </cell>
          <cell r="W133">
            <v>0</v>
          </cell>
          <cell r="X133">
            <v>-91001.68</v>
          </cell>
          <cell r="Y133">
            <v>0</v>
          </cell>
          <cell r="Z133">
            <v>48731291.949999809</v>
          </cell>
          <cell r="AA133">
            <v>0</v>
          </cell>
          <cell r="AB133">
            <v>0</v>
          </cell>
          <cell r="AC133">
            <v>0</v>
          </cell>
          <cell r="AD133">
            <v>264831.40000000037</v>
          </cell>
        </row>
        <row r="134">
          <cell r="A134">
            <v>0</v>
          </cell>
          <cell r="B134">
            <v>0</v>
          </cell>
          <cell r="C134">
            <v>0</v>
          </cell>
          <cell r="D134">
            <v>0</v>
          </cell>
          <cell r="E134">
            <v>0</v>
          </cell>
          <cell r="F134">
            <v>0</v>
          </cell>
          <cell r="G134">
            <v>0</v>
          </cell>
          <cell r="H134">
            <v>0</v>
          </cell>
          <cell r="I134">
            <v>0</v>
          </cell>
          <cell r="J134">
            <v>0</v>
          </cell>
          <cell r="K134">
            <v>0</v>
          </cell>
          <cell r="L134">
            <v>0</v>
          </cell>
          <cell r="M134">
            <v>0</v>
          </cell>
          <cell r="N134">
            <v>0</v>
          </cell>
          <cell r="O134">
            <v>0</v>
          </cell>
          <cell r="P134">
            <v>0</v>
          </cell>
          <cell r="Q134">
            <v>0</v>
          </cell>
          <cell r="T134">
            <v>0</v>
          </cell>
          <cell r="U134">
            <v>111835</v>
          </cell>
          <cell r="V134" t="str">
            <v>Dx-Ovhd Cducts&amp;Dev</v>
          </cell>
          <cell r="W134">
            <v>0</v>
          </cell>
          <cell r="X134">
            <v>141481</v>
          </cell>
          <cell r="Y134">
            <v>0</v>
          </cell>
          <cell r="Z134">
            <v>24988321.029999971</v>
          </cell>
          <cell r="AA134">
            <v>0</v>
          </cell>
          <cell r="AB134">
            <v>0</v>
          </cell>
          <cell r="AC134">
            <v>0</v>
          </cell>
          <cell r="AD134">
            <v>101162.02000000002</v>
          </cell>
        </row>
        <row r="135">
          <cell r="A135">
            <v>0</v>
          </cell>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cell r="T135">
            <v>0</v>
          </cell>
          <cell r="U135">
            <v>111840</v>
          </cell>
          <cell r="V135" t="str">
            <v>Dx-Undrgrnd Conduit</v>
          </cell>
          <cell r="W135">
            <v>0</v>
          </cell>
          <cell r="X135">
            <v>0</v>
          </cell>
          <cell r="Y135">
            <v>0</v>
          </cell>
          <cell r="Z135">
            <v>34950.050000000745</v>
          </cell>
          <cell r="AA135">
            <v>0</v>
          </cell>
          <cell r="AB135">
            <v>0</v>
          </cell>
          <cell r="AC135">
            <v>0</v>
          </cell>
          <cell r="AD135">
            <v>0</v>
          </cell>
        </row>
        <row r="136">
          <cell r="A136">
            <v>0</v>
          </cell>
          <cell r="B136">
            <v>0</v>
          </cell>
          <cell r="C136">
            <v>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T136">
            <v>0</v>
          </cell>
          <cell r="U136">
            <v>111845</v>
          </cell>
          <cell r="V136" t="str">
            <v>Dx-Undrgnd C&amp;Dev</v>
          </cell>
          <cell r="W136">
            <v>0</v>
          </cell>
          <cell r="X136">
            <v>0</v>
          </cell>
          <cell r="Y136">
            <v>0</v>
          </cell>
          <cell r="Z136">
            <v>10568405.429999948</v>
          </cell>
          <cell r="AA136">
            <v>0</v>
          </cell>
          <cell r="AB136">
            <v>0</v>
          </cell>
          <cell r="AC136">
            <v>0</v>
          </cell>
          <cell r="AD136">
            <v>79656.74000000002</v>
          </cell>
        </row>
        <row r="137">
          <cell r="A137">
            <v>0</v>
          </cell>
          <cell r="B137">
            <v>0</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T137">
            <v>0</v>
          </cell>
          <cell r="U137">
            <v>111850</v>
          </cell>
          <cell r="V137" t="str">
            <v>Dx-Line Trsformers</v>
          </cell>
          <cell r="W137">
            <v>0</v>
          </cell>
          <cell r="X137">
            <v>0</v>
          </cell>
          <cell r="Y137">
            <v>0</v>
          </cell>
          <cell r="Z137">
            <v>36069194.269999981</v>
          </cell>
          <cell r="AA137">
            <v>0</v>
          </cell>
          <cell r="AB137">
            <v>0</v>
          </cell>
          <cell r="AC137">
            <v>0</v>
          </cell>
          <cell r="AD137">
            <v>102014.61999999988</v>
          </cell>
        </row>
        <row r="138">
          <cell r="A138">
            <v>0</v>
          </cell>
          <cell r="B138">
            <v>0</v>
          </cell>
          <cell r="C138">
            <v>0</v>
          </cell>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cell r="T138">
            <v>0</v>
          </cell>
          <cell r="U138">
            <v>111860</v>
          </cell>
          <cell r="V138" t="str">
            <v>Dx Plt - Meters</v>
          </cell>
          <cell r="W138">
            <v>0</v>
          </cell>
          <cell r="X138">
            <v>0</v>
          </cell>
          <cell r="Y138">
            <v>0</v>
          </cell>
          <cell r="Z138">
            <v>1192325.58</v>
          </cell>
          <cell r="AA138">
            <v>0</v>
          </cell>
          <cell r="AB138">
            <v>0</v>
          </cell>
          <cell r="AC138">
            <v>0</v>
          </cell>
          <cell r="AD138">
            <v>1198.5500000000466</v>
          </cell>
        </row>
        <row r="139">
          <cell r="A139">
            <v>0</v>
          </cell>
          <cell r="B139">
            <v>0</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T139">
            <v>0</v>
          </cell>
          <cell r="U139">
            <v>111899</v>
          </cell>
          <cell r="V139" t="str">
            <v>Major FA Cap-1</v>
          </cell>
          <cell r="W139">
            <v>0</v>
          </cell>
          <cell r="X139">
            <v>0</v>
          </cell>
          <cell r="Y139">
            <v>0</v>
          </cell>
          <cell r="Z139">
            <v>0</v>
          </cell>
          <cell r="AA139">
            <v>0</v>
          </cell>
          <cell r="AB139">
            <v>0</v>
          </cell>
          <cell r="AC139">
            <v>0</v>
          </cell>
          <cell r="AD139">
            <v>0</v>
          </cell>
        </row>
        <row r="140">
          <cell r="A140">
            <v>0</v>
          </cell>
          <cell r="B140">
            <v>0</v>
          </cell>
          <cell r="C140">
            <v>0</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T140">
            <v>0</v>
          </cell>
          <cell r="U140">
            <v>111905</v>
          </cell>
          <cell r="V140" t="str">
            <v>General Plt-Land</v>
          </cell>
          <cell r="W140">
            <v>0</v>
          </cell>
          <cell r="X140">
            <v>0</v>
          </cell>
          <cell r="Y140">
            <v>0</v>
          </cell>
          <cell r="Z140">
            <v>0</v>
          </cell>
          <cell r="AA140">
            <v>0</v>
          </cell>
          <cell r="AB140">
            <v>0</v>
          </cell>
          <cell r="AC140">
            <v>0</v>
          </cell>
          <cell r="AD140">
            <v>0</v>
          </cell>
        </row>
        <row r="141">
          <cell r="A141">
            <v>0</v>
          </cell>
          <cell r="B141">
            <v>0</v>
          </cell>
          <cell r="C141">
            <v>0</v>
          </cell>
          <cell r="D141">
            <v>0</v>
          </cell>
          <cell r="E141">
            <v>0</v>
          </cell>
          <cell r="F141">
            <v>0</v>
          </cell>
          <cell r="G141">
            <v>0</v>
          </cell>
          <cell r="H141">
            <v>0</v>
          </cell>
          <cell r="I141">
            <v>0</v>
          </cell>
          <cell r="J141">
            <v>0</v>
          </cell>
          <cell r="K141">
            <v>0</v>
          </cell>
          <cell r="L141">
            <v>0</v>
          </cell>
          <cell r="M141">
            <v>0</v>
          </cell>
          <cell r="N141">
            <v>0</v>
          </cell>
          <cell r="O141">
            <v>0</v>
          </cell>
          <cell r="P141">
            <v>0</v>
          </cell>
          <cell r="Q141">
            <v>0</v>
          </cell>
          <cell r="T141">
            <v>0</v>
          </cell>
          <cell r="U141">
            <v>111908</v>
          </cell>
          <cell r="V141" t="str">
            <v>GP-Bldgs&amp;Fixtures</v>
          </cell>
          <cell r="W141">
            <v>0</v>
          </cell>
          <cell r="X141">
            <v>2144102.049999997</v>
          </cell>
          <cell r="Y141">
            <v>0</v>
          </cell>
          <cell r="Z141">
            <v>2935998.2599999905</v>
          </cell>
          <cell r="AA141">
            <v>1301775.4899999946</v>
          </cell>
          <cell r="AB141">
            <v>167149.71999999974</v>
          </cell>
          <cell r="AC141">
            <v>0</v>
          </cell>
          <cell r="AD141">
            <v>0</v>
          </cell>
        </row>
        <row r="142">
          <cell r="A142">
            <v>0</v>
          </cell>
          <cell r="B142">
            <v>0</v>
          </cell>
          <cell r="C142">
            <v>0</v>
          </cell>
          <cell r="D142">
            <v>0</v>
          </cell>
          <cell r="E142">
            <v>0</v>
          </cell>
          <cell r="F142">
            <v>0</v>
          </cell>
          <cell r="G142">
            <v>0</v>
          </cell>
          <cell r="H142">
            <v>0</v>
          </cell>
          <cell r="I142">
            <v>0</v>
          </cell>
          <cell r="J142">
            <v>0</v>
          </cell>
          <cell r="K142">
            <v>0</v>
          </cell>
          <cell r="L142">
            <v>0</v>
          </cell>
          <cell r="M142">
            <v>0</v>
          </cell>
          <cell r="N142">
            <v>0</v>
          </cell>
          <cell r="O142">
            <v>0</v>
          </cell>
          <cell r="P142">
            <v>0</v>
          </cell>
          <cell r="Q142">
            <v>0</v>
          </cell>
          <cell r="T142">
            <v>0</v>
          </cell>
          <cell r="U142">
            <v>111910</v>
          </cell>
          <cell r="V142" t="str">
            <v>GP-Lshold Imprvmt</v>
          </cell>
          <cell r="W142">
            <v>0</v>
          </cell>
          <cell r="X142">
            <v>0</v>
          </cell>
          <cell r="Y142">
            <v>0</v>
          </cell>
          <cell r="Z142">
            <v>11184.790000000037</v>
          </cell>
          <cell r="AA142">
            <v>4110.3800000008196</v>
          </cell>
          <cell r="AB142">
            <v>0</v>
          </cell>
          <cell r="AC142">
            <v>0</v>
          </cell>
          <cell r="AD142">
            <v>0</v>
          </cell>
        </row>
        <row r="143">
          <cell r="A143">
            <v>0</v>
          </cell>
          <cell r="B143">
            <v>0</v>
          </cell>
          <cell r="C143">
            <v>0</v>
          </cell>
          <cell r="D143">
            <v>0</v>
          </cell>
          <cell r="E143">
            <v>0</v>
          </cell>
          <cell r="F143">
            <v>0</v>
          </cell>
          <cell r="G143">
            <v>0</v>
          </cell>
          <cell r="H143">
            <v>0</v>
          </cell>
          <cell r="I143">
            <v>0</v>
          </cell>
          <cell r="J143">
            <v>0</v>
          </cell>
          <cell r="K143">
            <v>0</v>
          </cell>
          <cell r="L143">
            <v>0</v>
          </cell>
          <cell r="M143">
            <v>0</v>
          </cell>
          <cell r="N143">
            <v>0</v>
          </cell>
          <cell r="O143">
            <v>0</v>
          </cell>
          <cell r="P143">
            <v>0</v>
          </cell>
          <cell r="Q143">
            <v>0</v>
          </cell>
          <cell r="T143">
            <v>0</v>
          </cell>
          <cell r="U143">
            <v>111922</v>
          </cell>
          <cell r="V143" t="str">
            <v>GP-Comp Equip Maj</v>
          </cell>
          <cell r="W143">
            <v>0</v>
          </cell>
          <cell r="X143">
            <v>-15699.779999999329</v>
          </cell>
          <cell r="Y143">
            <v>0</v>
          </cell>
          <cell r="Z143">
            <v>0</v>
          </cell>
          <cell r="AA143">
            <v>6612922.9199999999</v>
          </cell>
          <cell r="AB143">
            <v>0</v>
          </cell>
          <cell r="AC143">
            <v>0</v>
          </cell>
          <cell r="AD143">
            <v>0</v>
          </cell>
        </row>
        <row r="144">
          <cell r="A144">
            <v>0</v>
          </cell>
          <cell r="B144">
            <v>0</v>
          </cell>
          <cell r="C144">
            <v>0</v>
          </cell>
          <cell r="D144">
            <v>0</v>
          </cell>
          <cell r="E144">
            <v>0</v>
          </cell>
          <cell r="F144">
            <v>0</v>
          </cell>
          <cell r="G144">
            <v>0</v>
          </cell>
          <cell r="H144">
            <v>0</v>
          </cell>
          <cell r="I144">
            <v>0</v>
          </cell>
          <cell r="J144">
            <v>0</v>
          </cell>
          <cell r="K144">
            <v>0</v>
          </cell>
          <cell r="L144">
            <v>0</v>
          </cell>
          <cell r="M144">
            <v>0</v>
          </cell>
          <cell r="N144">
            <v>0</v>
          </cell>
          <cell r="O144">
            <v>0</v>
          </cell>
          <cell r="P144">
            <v>0</v>
          </cell>
          <cell r="Q144">
            <v>0</v>
          </cell>
          <cell r="T144">
            <v>0</v>
          </cell>
          <cell r="U144">
            <v>111925</v>
          </cell>
          <cell r="V144" t="str">
            <v>GP-Comp Software</v>
          </cell>
          <cell r="W144">
            <v>0</v>
          </cell>
          <cell r="X144">
            <v>0</v>
          </cell>
          <cell r="Y144">
            <v>0</v>
          </cell>
          <cell r="Z144">
            <v>13411.899999991059</v>
          </cell>
          <cell r="AA144">
            <v>-89178.209999993443</v>
          </cell>
          <cell r="AB144">
            <v>0</v>
          </cell>
          <cell r="AC144">
            <v>0</v>
          </cell>
          <cell r="AD144">
            <v>0</v>
          </cell>
        </row>
        <row r="145">
          <cell r="A145">
            <v>0</v>
          </cell>
          <cell r="B145">
            <v>0</v>
          </cell>
          <cell r="C145">
            <v>0</v>
          </cell>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cell r="T145">
            <v>0</v>
          </cell>
          <cell r="U145">
            <v>111955</v>
          </cell>
          <cell r="V145" t="str">
            <v>GP-Cmmun Equip</v>
          </cell>
          <cell r="W145">
            <v>0</v>
          </cell>
          <cell r="X145">
            <v>6552233.4099999666</v>
          </cell>
          <cell r="Y145">
            <v>0</v>
          </cell>
          <cell r="Z145">
            <v>487868.51000000164</v>
          </cell>
          <cell r="AA145">
            <v>0</v>
          </cell>
          <cell r="AB145">
            <v>2101192.9200000018</v>
          </cell>
          <cell r="AC145">
            <v>0</v>
          </cell>
          <cell r="AD145">
            <v>0</v>
          </cell>
        </row>
        <row r="146">
          <cell r="A146">
            <v>0</v>
          </cell>
          <cell r="B146">
            <v>0</v>
          </cell>
          <cell r="C146">
            <v>0</v>
          </cell>
          <cell r="D146">
            <v>0</v>
          </cell>
          <cell r="E146">
            <v>0</v>
          </cell>
          <cell r="F146">
            <v>0</v>
          </cell>
          <cell r="G146">
            <v>0</v>
          </cell>
          <cell r="H146">
            <v>0</v>
          </cell>
          <cell r="I146">
            <v>0</v>
          </cell>
          <cell r="J146">
            <v>0</v>
          </cell>
          <cell r="K146">
            <v>0</v>
          </cell>
          <cell r="L146">
            <v>0</v>
          </cell>
          <cell r="M146">
            <v>0</v>
          </cell>
          <cell r="N146">
            <v>0</v>
          </cell>
          <cell r="O146">
            <v>0</v>
          </cell>
          <cell r="P146">
            <v>0</v>
          </cell>
          <cell r="Q146">
            <v>0</v>
          </cell>
          <cell r="T146">
            <v>0</v>
          </cell>
          <cell r="U146">
            <v>111980</v>
          </cell>
          <cell r="V146" t="str">
            <v>GP-Syst Suprv Equip</v>
          </cell>
          <cell r="W146">
            <v>0</v>
          </cell>
          <cell r="X146">
            <v>4667022.4700000286</v>
          </cell>
          <cell r="Y146">
            <v>0</v>
          </cell>
          <cell r="Z146">
            <v>783061.34000000358</v>
          </cell>
          <cell r="AA146">
            <v>0</v>
          </cell>
          <cell r="AB146">
            <v>172564.76999999955</v>
          </cell>
          <cell r="AC146">
            <v>0</v>
          </cell>
          <cell r="AD146">
            <v>0</v>
          </cell>
        </row>
        <row r="147">
          <cell r="A147">
            <v>0</v>
          </cell>
          <cell r="B147">
            <v>0</v>
          </cell>
          <cell r="C147">
            <v>0</v>
          </cell>
          <cell r="D147">
            <v>0</v>
          </cell>
          <cell r="E147">
            <v>0</v>
          </cell>
          <cell r="F147">
            <v>0</v>
          </cell>
          <cell r="G147">
            <v>0</v>
          </cell>
          <cell r="H147">
            <v>0</v>
          </cell>
          <cell r="I147">
            <v>0</v>
          </cell>
          <cell r="J147">
            <v>0</v>
          </cell>
          <cell r="K147">
            <v>0</v>
          </cell>
          <cell r="L147">
            <v>0</v>
          </cell>
          <cell r="M147">
            <v>0</v>
          </cell>
          <cell r="N147">
            <v>0</v>
          </cell>
          <cell r="O147">
            <v>0</v>
          </cell>
          <cell r="P147">
            <v>0</v>
          </cell>
          <cell r="Q147">
            <v>0</v>
          </cell>
          <cell r="T147">
            <v>0</v>
          </cell>
          <cell r="U147">
            <v>111985</v>
          </cell>
          <cell r="V147" t="str">
            <v>GP-SntlLts RntlUnit</v>
          </cell>
          <cell r="W147">
            <v>0</v>
          </cell>
          <cell r="X147">
            <v>0</v>
          </cell>
          <cell r="Y147">
            <v>0</v>
          </cell>
          <cell r="Z147">
            <v>33837.099999999627</v>
          </cell>
          <cell r="AA147">
            <v>0</v>
          </cell>
          <cell r="AB147">
            <v>0</v>
          </cell>
          <cell r="AC147">
            <v>0</v>
          </cell>
          <cell r="AD147">
            <v>0</v>
          </cell>
        </row>
        <row r="148">
          <cell r="A148">
            <v>0</v>
          </cell>
          <cell r="B148">
            <v>0</v>
          </cell>
          <cell r="C148">
            <v>0</v>
          </cell>
          <cell r="D148">
            <v>0</v>
          </cell>
          <cell r="E148">
            <v>0</v>
          </cell>
          <cell r="F148">
            <v>0</v>
          </cell>
          <cell r="G148">
            <v>0</v>
          </cell>
          <cell r="H148">
            <v>0</v>
          </cell>
          <cell r="I148">
            <v>0</v>
          </cell>
          <cell r="J148">
            <v>0</v>
          </cell>
          <cell r="K148">
            <v>0</v>
          </cell>
          <cell r="L148">
            <v>0</v>
          </cell>
          <cell r="M148">
            <v>0</v>
          </cell>
          <cell r="N148">
            <v>0</v>
          </cell>
          <cell r="O148">
            <v>0</v>
          </cell>
          <cell r="P148">
            <v>0</v>
          </cell>
          <cell r="Q148">
            <v>0</v>
          </cell>
          <cell r="T148" t="str">
            <v>Costs- Major SL Total</v>
          </cell>
          <cell r="U148">
            <v>0</v>
          </cell>
          <cell r="V148">
            <v>0</v>
          </cell>
          <cell r="W148">
            <v>0</v>
          </cell>
          <cell r="X148">
            <v>103008683.3199999</v>
          </cell>
          <cell r="Y148">
            <v>0</v>
          </cell>
          <cell r="Z148">
            <v>133370325.92999965</v>
          </cell>
          <cell r="AA148">
            <v>7829630.5800000019</v>
          </cell>
          <cell r="AB148">
            <v>2440907.4100000011</v>
          </cell>
          <cell r="AC148">
            <v>0</v>
          </cell>
          <cell r="AD148">
            <v>1207079.8299999994</v>
          </cell>
        </row>
        <row r="149">
          <cell r="A149">
            <v>0</v>
          </cell>
          <cell r="B149">
            <v>0</v>
          </cell>
          <cell r="C149">
            <v>0</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cell r="T149" t="str">
            <v>Costs - MFA - Office Equip SL</v>
          </cell>
          <cell r="U149">
            <v>111915</v>
          </cell>
          <cell r="V149" t="str">
            <v>GP-Offic Furn&amp;Eqp</v>
          </cell>
          <cell r="W149">
            <v>0</v>
          </cell>
          <cell r="X149">
            <v>0</v>
          </cell>
          <cell r="Y149">
            <v>0</v>
          </cell>
          <cell r="Z149">
            <v>0</v>
          </cell>
          <cell r="AA149">
            <v>469543.15000000037</v>
          </cell>
          <cell r="AB149">
            <v>0</v>
          </cell>
          <cell r="AC149">
            <v>0</v>
          </cell>
          <cell r="AD149">
            <v>9565</v>
          </cell>
        </row>
        <row r="150">
          <cell r="A150">
            <v>0</v>
          </cell>
          <cell r="B150">
            <v>0</v>
          </cell>
          <cell r="C150">
            <v>0</v>
          </cell>
          <cell r="D150">
            <v>0</v>
          </cell>
          <cell r="E150">
            <v>0</v>
          </cell>
          <cell r="F150">
            <v>0</v>
          </cell>
          <cell r="G150">
            <v>0</v>
          </cell>
          <cell r="H150">
            <v>0</v>
          </cell>
          <cell r="I150">
            <v>0</v>
          </cell>
          <cell r="J150">
            <v>0</v>
          </cell>
          <cell r="K150">
            <v>0</v>
          </cell>
          <cell r="L150">
            <v>0</v>
          </cell>
          <cell r="M150">
            <v>0</v>
          </cell>
          <cell r="N150">
            <v>0</v>
          </cell>
          <cell r="O150">
            <v>0</v>
          </cell>
          <cell r="P150">
            <v>0</v>
          </cell>
          <cell r="Q150">
            <v>0</v>
          </cell>
          <cell r="T150" t="str">
            <v>Costs - MFA - Office Equip SL Total</v>
          </cell>
          <cell r="U150">
            <v>0</v>
          </cell>
          <cell r="V150">
            <v>0</v>
          </cell>
          <cell r="W150">
            <v>0</v>
          </cell>
          <cell r="X150">
            <v>0</v>
          </cell>
          <cell r="Y150">
            <v>0</v>
          </cell>
          <cell r="Z150">
            <v>0</v>
          </cell>
          <cell r="AA150">
            <v>469543.15000000037</v>
          </cell>
          <cell r="AB150">
            <v>0</v>
          </cell>
          <cell r="AC150">
            <v>0</v>
          </cell>
          <cell r="AD150">
            <v>9565</v>
          </cell>
        </row>
        <row r="151">
          <cell r="A151">
            <v>0</v>
          </cell>
          <cell r="B151">
            <v>0</v>
          </cell>
          <cell r="C151">
            <v>0</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T151" t="str">
            <v>Costs - MFA - Computers SL</v>
          </cell>
          <cell r="U151">
            <v>111920</v>
          </cell>
          <cell r="V151" t="str">
            <v>GP-Comp Equip-HW</v>
          </cell>
          <cell r="W151">
            <v>0</v>
          </cell>
          <cell r="X151">
            <v>0</v>
          </cell>
          <cell r="Y151">
            <v>0</v>
          </cell>
          <cell r="Z151">
            <v>0</v>
          </cell>
          <cell r="AA151">
            <v>3087991.7199999988</v>
          </cell>
          <cell r="AB151">
            <v>0</v>
          </cell>
          <cell r="AC151">
            <v>0</v>
          </cell>
          <cell r="AD151">
            <v>0</v>
          </cell>
        </row>
        <row r="152">
          <cell r="A152">
            <v>0</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T152" t="str">
            <v>Costs - MFA - Computers SL Total</v>
          </cell>
          <cell r="U152">
            <v>0</v>
          </cell>
          <cell r="V152">
            <v>0</v>
          </cell>
          <cell r="W152">
            <v>0</v>
          </cell>
          <cell r="X152">
            <v>0</v>
          </cell>
          <cell r="Y152">
            <v>0</v>
          </cell>
          <cell r="Z152">
            <v>0</v>
          </cell>
          <cell r="AA152">
            <v>3087991.7199999988</v>
          </cell>
          <cell r="AB152">
            <v>0</v>
          </cell>
          <cell r="AC152">
            <v>0</v>
          </cell>
          <cell r="AD152">
            <v>0</v>
          </cell>
        </row>
        <row r="153">
          <cell r="A153">
            <v>0</v>
          </cell>
          <cell r="B153">
            <v>0</v>
          </cell>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T153" t="str">
            <v>Costs - TWE SL</v>
          </cell>
          <cell r="U153">
            <v>111930</v>
          </cell>
          <cell r="V153" t="str">
            <v>GP-Trsport Equip</v>
          </cell>
          <cell r="W153">
            <v>0</v>
          </cell>
          <cell r="X153">
            <v>0</v>
          </cell>
          <cell r="Y153">
            <v>0</v>
          </cell>
          <cell r="Z153">
            <v>0</v>
          </cell>
          <cell r="AA153">
            <v>1681802.3899999857</v>
          </cell>
          <cell r="AB153">
            <v>0</v>
          </cell>
          <cell r="AC153">
            <v>0</v>
          </cell>
          <cell r="AD153">
            <v>0</v>
          </cell>
        </row>
        <row r="154">
          <cell r="A154">
            <v>0</v>
          </cell>
          <cell r="B154">
            <v>0</v>
          </cell>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T154">
            <v>0</v>
          </cell>
          <cell r="U154">
            <v>111950</v>
          </cell>
          <cell r="V154" t="str">
            <v>GP-Pwr Oprtd Equip</v>
          </cell>
          <cell r="W154">
            <v>0</v>
          </cell>
          <cell r="X154">
            <v>0</v>
          </cell>
          <cell r="Y154">
            <v>0</v>
          </cell>
          <cell r="Z154">
            <v>0</v>
          </cell>
          <cell r="AA154">
            <v>4005111.400000006</v>
          </cell>
          <cell r="AB154">
            <v>0</v>
          </cell>
          <cell r="AC154">
            <v>0</v>
          </cell>
          <cell r="AD154">
            <v>0</v>
          </cell>
        </row>
        <row r="155">
          <cell r="A155">
            <v>0</v>
          </cell>
          <cell r="B155">
            <v>0</v>
          </cell>
          <cell r="C155">
            <v>0</v>
          </cell>
          <cell r="D155">
            <v>0</v>
          </cell>
          <cell r="E155">
            <v>0</v>
          </cell>
          <cell r="F155">
            <v>0</v>
          </cell>
          <cell r="G155">
            <v>0</v>
          </cell>
          <cell r="H155">
            <v>0</v>
          </cell>
          <cell r="I155">
            <v>0</v>
          </cell>
          <cell r="J155">
            <v>0</v>
          </cell>
          <cell r="K155">
            <v>0</v>
          </cell>
          <cell r="L155">
            <v>0</v>
          </cell>
          <cell r="M155">
            <v>0</v>
          </cell>
          <cell r="N155">
            <v>0</v>
          </cell>
          <cell r="O155">
            <v>0</v>
          </cell>
          <cell r="P155">
            <v>0</v>
          </cell>
          <cell r="Q155">
            <v>0</v>
          </cell>
          <cell r="T155" t="str">
            <v>Costs - TWE SL Total</v>
          </cell>
          <cell r="U155">
            <v>0</v>
          </cell>
          <cell r="V155">
            <v>0</v>
          </cell>
          <cell r="W155">
            <v>0</v>
          </cell>
          <cell r="X155">
            <v>0</v>
          </cell>
          <cell r="Y155">
            <v>0</v>
          </cell>
          <cell r="Z155">
            <v>0</v>
          </cell>
          <cell r="AA155">
            <v>5686913.7899999917</v>
          </cell>
          <cell r="AB155">
            <v>0</v>
          </cell>
          <cell r="AC155">
            <v>0</v>
          </cell>
          <cell r="AD155">
            <v>0</v>
          </cell>
        </row>
        <row r="156">
          <cell r="A156">
            <v>0</v>
          </cell>
          <cell r="B156">
            <v>0</v>
          </cell>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T156" t="str">
            <v>Costs - MFA - Serv Eq SL</v>
          </cell>
          <cell r="U156">
            <v>111935</v>
          </cell>
          <cell r="V156" t="str">
            <v>GP-Stores Equip</v>
          </cell>
          <cell r="W156">
            <v>0</v>
          </cell>
          <cell r="X156">
            <v>0</v>
          </cell>
          <cell r="Y156">
            <v>0</v>
          </cell>
          <cell r="Z156">
            <v>0</v>
          </cell>
          <cell r="AA156">
            <v>0</v>
          </cell>
          <cell r="AB156">
            <v>0</v>
          </cell>
          <cell r="AC156">
            <v>0</v>
          </cell>
          <cell r="AD156">
            <v>0</v>
          </cell>
        </row>
        <row r="157">
          <cell r="A157">
            <v>0</v>
          </cell>
          <cell r="B157">
            <v>0</v>
          </cell>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T157">
            <v>0</v>
          </cell>
          <cell r="U157">
            <v>111945</v>
          </cell>
          <cell r="V157" t="str">
            <v>GP-Msrmt&amp;Test Eq</v>
          </cell>
          <cell r="W157">
            <v>0</v>
          </cell>
          <cell r="X157">
            <v>0</v>
          </cell>
          <cell r="Y157">
            <v>0</v>
          </cell>
          <cell r="Z157">
            <v>0</v>
          </cell>
          <cell r="AA157">
            <v>777478.47000000067</v>
          </cell>
          <cell r="AB157">
            <v>0</v>
          </cell>
          <cell r="AC157">
            <v>0</v>
          </cell>
          <cell r="AD157">
            <v>17100</v>
          </cell>
        </row>
        <row r="158">
          <cell r="A158">
            <v>0</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T158">
            <v>0</v>
          </cell>
          <cell r="U158">
            <v>111960</v>
          </cell>
          <cell r="V158" t="str">
            <v>GP-Misc Equip</v>
          </cell>
          <cell r="W158">
            <v>0</v>
          </cell>
          <cell r="X158">
            <v>0</v>
          </cell>
          <cell r="Y158">
            <v>0</v>
          </cell>
          <cell r="Z158">
            <v>0</v>
          </cell>
          <cell r="AA158">
            <v>203770.13000000082</v>
          </cell>
          <cell r="AB158">
            <v>0</v>
          </cell>
          <cell r="AC158">
            <v>0</v>
          </cell>
          <cell r="AD158">
            <v>57059</v>
          </cell>
        </row>
        <row r="159">
          <cell r="A159">
            <v>0</v>
          </cell>
          <cell r="B159">
            <v>0</v>
          </cell>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cell r="Q159">
            <v>0</v>
          </cell>
          <cell r="T159" t="str">
            <v>Costs - MFA - Serv Eq SL Total</v>
          </cell>
          <cell r="U159">
            <v>0</v>
          </cell>
          <cell r="V159">
            <v>0</v>
          </cell>
          <cell r="W159">
            <v>0</v>
          </cell>
          <cell r="X159">
            <v>0</v>
          </cell>
          <cell r="Y159">
            <v>0</v>
          </cell>
          <cell r="Z159">
            <v>0</v>
          </cell>
          <cell r="AA159">
            <v>981248.60000000149</v>
          </cell>
          <cell r="AB159">
            <v>0</v>
          </cell>
          <cell r="AC159">
            <v>0</v>
          </cell>
          <cell r="AD159">
            <v>74159</v>
          </cell>
        </row>
        <row r="160">
          <cell r="A160">
            <v>0</v>
          </cell>
          <cell r="B160">
            <v>0</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cell r="Q160">
            <v>0</v>
          </cell>
          <cell r="T160" t="str">
            <v>Costs - MFA - Tools SL</v>
          </cell>
          <cell r="U160">
            <v>111940</v>
          </cell>
          <cell r="V160" t="str">
            <v>GP-Tools</v>
          </cell>
          <cell r="W160">
            <v>0</v>
          </cell>
          <cell r="X160">
            <v>0</v>
          </cell>
          <cell r="Y160">
            <v>0</v>
          </cell>
          <cell r="Z160">
            <v>0</v>
          </cell>
          <cell r="AA160">
            <v>1023156.879999999</v>
          </cell>
          <cell r="AB160">
            <v>0</v>
          </cell>
          <cell r="AC160">
            <v>0</v>
          </cell>
          <cell r="AD160">
            <v>5006.75</v>
          </cell>
        </row>
        <row r="161">
          <cell r="A161">
            <v>0</v>
          </cell>
          <cell r="B161">
            <v>0</v>
          </cell>
          <cell r="C161">
            <v>0</v>
          </cell>
          <cell r="D161">
            <v>0</v>
          </cell>
          <cell r="E161">
            <v>0</v>
          </cell>
          <cell r="F161">
            <v>0</v>
          </cell>
          <cell r="G161">
            <v>0</v>
          </cell>
          <cell r="H161">
            <v>0</v>
          </cell>
          <cell r="I161">
            <v>0</v>
          </cell>
          <cell r="J161">
            <v>0</v>
          </cell>
          <cell r="K161">
            <v>0</v>
          </cell>
          <cell r="L161">
            <v>0</v>
          </cell>
          <cell r="M161">
            <v>0</v>
          </cell>
          <cell r="N161">
            <v>0</v>
          </cell>
          <cell r="O161">
            <v>0</v>
          </cell>
          <cell r="P161">
            <v>0</v>
          </cell>
          <cell r="Q161">
            <v>0</v>
          </cell>
          <cell r="T161" t="str">
            <v>Costs - MFA - Tools SL Total</v>
          </cell>
          <cell r="U161">
            <v>0</v>
          </cell>
          <cell r="V161">
            <v>0</v>
          </cell>
          <cell r="W161">
            <v>0</v>
          </cell>
          <cell r="X161">
            <v>0</v>
          </cell>
          <cell r="Y161">
            <v>0</v>
          </cell>
          <cell r="Z161">
            <v>0</v>
          </cell>
          <cell r="AA161">
            <v>1023156.879999999</v>
          </cell>
          <cell r="AB161">
            <v>0</v>
          </cell>
          <cell r="AC161">
            <v>0</v>
          </cell>
          <cell r="AD161">
            <v>5006.75</v>
          </cell>
        </row>
        <row r="162">
          <cell r="A162">
            <v>0</v>
          </cell>
          <cell r="B162">
            <v>0</v>
          </cell>
          <cell r="C162">
            <v>0</v>
          </cell>
          <cell r="D162">
            <v>0</v>
          </cell>
          <cell r="E162">
            <v>0</v>
          </cell>
          <cell r="F162">
            <v>0</v>
          </cell>
          <cell r="G162">
            <v>0</v>
          </cell>
          <cell r="H162">
            <v>0</v>
          </cell>
          <cell r="I162">
            <v>0</v>
          </cell>
          <cell r="J162">
            <v>0</v>
          </cell>
          <cell r="K162">
            <v>0</v>
          </cell>
          <cell r="L162">
            <v>0</v>
          </cell>
          <cell r="M162">
            <v>0</v>
          </cell>
          <cell r="N162">
            <v>0</v>
          </cell>
          <cell r="O162">
            <v>0</v>
          </cell>
          <cell r="P162">
            <v>0</v>
          </cell>
          <cell r="Q162">
            <v>0</v>
          </cell>
          <cell r="T162" t="str">
            <v>Costs - MFA - Aircrafts SL</v>
          </cell>
          <cell r="U162">
            <v>111990</v>
          </cell>
          <cell r="V162" t="str">
            <v>GP-Othr Tngbl Prop</v>
          </cell>
          <cell r="W162">
            <v>0</v>
          </cell>
          <cell r="X162">
            <v>0</v>
          </cell>
          <cell r="Y162">
            <v>0</v>
          </cell>
          <cell r="Z162">
            <v>0</v>
          </cell>
          <cell r="AA162">
            <v>0</v>
          </cell>
          <cell r="AB162">
            <v>0</v>
          </cell>
          <cell r="AC162">
            <v>0</v>
          </cell>
          <cell r="AD162">
            <v>0</v>
          </cell>
        </row>
        <row r="163">
          <cell r="A163">
            <v>0</v>
          </cell>
          <cell r="B163">
            <v>0</v>
          </cell>
          <cell r="C163">
            <v>0</v>
          </cell>
          <cell r="D163">
            <v>0</v>
          </cell>
          <cell r="E163">
            <v>0</v>
          </cell>
          <cell r="F163">
            <v>0</v>
          </cell>
          <cell r="G163">
            <v>0</v>
          </cell>
          <cell r="H163">
            <v>0</v>
          </cell>
          <cell r="I163">
            <v>0</v>
          </cell>
          <cell r="J163">
            <v>0</v>
          </cell>
          <cell r="K163">
            <v>0</v>
          </cell>
          <cell r="L163">
            <v>0</v>
          </cell>
          <cell r="M163">
            <v>0</v>
          </cell>
          <cell r="N163">
            <v>0</v>
          </cell>
          <cell r="O163">
            <v>0</v>
          </cell>
          <cell r="P163">
            <v>0</v>
          </cell>
          <cell r="Q163">
            <v>0</v>
          </cell>
          <cell r="T163" t="str">
            <v>Costs - MFA - Aircrafts SL Total</v>
          </cell>
          <cell r="U163">
            <v>0</v>
          </cell>
          <cell r="V163">
            <v>0</v>
          </cell>
          <cell r="W163">
            <v>0</v>
          </cell>
          <cell r="X163">
            <v>0</v>
          </cell>
          <cell r="Y163">
            <v>0</v>
          </cell>
          <cell r="Z163">
            <v>0</v>
          </cell>
          <cell r="AA163">
            <v>0</v>
          </cell>
          <cell r="AB163">
            <v>0</v>
          </cell>
          <cell r="AC163">
            <v>0</v>
          </cell>
          <cell r="AD163">
            <v>0</v>
          </cell>
        </row>
        <row r="164">
          <cell r="A164">
            <v>0</v>
          </cell>
          <cell r="B164">
            <v>0</v>
          </cell>
          <cell r="C164">
            <v>0</v>
          </cell>
          <cell r="D164">
            <v>0</v>
          </cell>
          <cell r="E164">
            <v>0</v>
          </cell>
          <cell r="F164">
            <v>0</v>
          </cell>
          <cell r="G164">
            <v>0</v>
          </cell>
          <cell r="H164">
            <v>0</v>
          </cell>
          <cell r="I164">
            <v>0</v>
          </cell>
          <cell r="J164">
            <v>0</v>
          </cell>
          <cell r="K164">
            <v>0</v>
          </cell>
          <cell r="L164">
            <v>0</v>
          </cell>
          <cell r="M164">
            <v>0</v>
          </cell>
          <cell r="N164">
            <v>0</v>
          </cell>
          <cell r="O164">
            <v>0</v>
          </cell>
          <cell r="P164">
            <v>0</v>
          </cell>
          <cell r="Q164">
            <v>0</v>
          </cell>
          <cell r="T164" t="str">
            <v>AccDep- MAJOR</v>
          </cell>
          <cell r="U164">
            <v>140100</v>
          </cell>
          <cell r="V164" t="str">
            <v>Maj Fix Assets Acc D</v>
          </cell>
          <cell r="W164">
            <v>0</v>
          </cell>
          <cell r="X164">
            <v>168024.94999998808</v>
          </cell>
          <cell r="Y164">
            <v>0</v>
          </cell>
          <cell r="Z164">
            <v>144870.69000000507</v>
          </cell>
          <cell r="AA164">
            <v>-312895.68999999762</v>
          </cell>
          <cell r="AB164">
            <v>0</v>
          </cell>
          <cell r="AC164">
            <v>0</v>
          </cell>
          <cell r="AD164">
            <v>0</v>
          </cell>
        </row>
        <row r="165">
          <cell r="A165">
            <v>0</v>
          </cell>
          <cell r="B165">
            <v>0</v>
          </cell>
          <cell r="C165">
            <v>0</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T165">
            <v>0</v>
          </cell>
          <cell r="U165">
            <v>140900</v>
          </cell>
          <cell r="V165" t="str">
            <v>Mj Rlup Acc Dep Res</v>
          </cell>
          <cell r="W165">
            <v>0</v>
          </cell>
          <cell r="X165">
            <v>0</v>
          </cell>
          <cell r="Y165">
            <v>0</v>
          </cell>
          <cell r="Z165">
            <v>0</v>
          </cell>
          <cell r="AA165">
            <v>0</v>
          </cell>
          <cell r="AB165">
            <v>0</v>
          </cell>
          <cell r="AC165">
            <v>0</v>
          </cell>
          <cell r="AD165">
            <v>0</v>
          </cell>
        </row>
        <row r="166">
          <cell r="A166">
            <v>0</v>
          </cell>
          <cell r="B166">
            <v>0</v>
          </cell>
          <cell r="C166">
            <v>0</v>
          </cell>
          <cell r="D166">
            <v>0</v>
          </cell>
          <cell r="E166">
            <v>0</v>
          </cell>
          <cell r="F166">
            <v>0</v>
          </cell>
          <cell r="G166">
            <v>0</v>
          </cell>
          <cell r="H166">
            <v>0</v>
          </cell>
          <cell r="I166">
            <v>0</v>
          </cell>
          <cell r="J166">
            <v>0</v>
          </cell>
          <cell r="K166">
            <v>0</v>
          </cell>
          <cell r="L166">
            <v>0</v>
          </cell>
          <cell r="M166">
            <v>0</v>
          </cell>
          <cell r="N166">
            <v>0</v>
          </cell>
          <cell r="O166">
            <v>0</v>
          </cell>
          <cell r="P166">
            <v>0</v>
          </cell>
          <cell r="Q166">
            <v>0</v>
          </cell>
          <cell r="T166">
            <v>0</v>
          </cell>
          <cell r="U166">
            <v>140910</v>
          </cell>
          <cell r="V166" t="str">
            <v>Mj Amt Mtr Acc Dep</v>
          </cell>
          <cell r="W166">
            <v>0</v>
          </cell>
          <cell r="X166">
            <v>0</v>
          </cell>
          <cell r="Y166">
            <v>0</v>
          </cell>
          <cell r="Z166">
            <v>0</v>
          </cell>
          <cell r="AA166">
            <v>0</v>
          </cell>
          <cell r="AB166">
            <v>0</v>
          </cell>
          <cell r="AC166">
            <v>0</v>
          </cell>
          <cell r="AD166">
            <v>0</v>
          </cell>
        </row>
        <row r="167">
          <cell r="A167">
            <v>0</v>
          </cell>
          <cell r="B167">
            <v>0</v>
          </cell>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T167">
            <v>0</v>
          </cell>
          <cell r="U167">
            <v>142100</v>
          </cell>
          <cell r="V167" t="str">
            <v>Acc Dep - Gnrtn Plt</v>
          </cell>
          <cell r="W167">
            <v>0</v>
          </cell>
          <cell r="X167">
            <v>0</v>
          </cell>
          <cell r="Y167">
            <v>0</v>
          </cell>
          <cell r="Z167">
            <v>-2741.4699999999721</v>
          </cell>
          <cell r="AA167">
            <v>0</v>
          </cell>
          <cell r="AB167">
            <v>0</v>
          </cell>
          <cell r="AC167">
            <v>0</v>
          </cell>
          <cell r="AD167">
            <v>-325360.58999999985</v>
          </cell>
        </row>
        <row r="168">
          <cell r="A168">
            <v>0</v>
          </cell>
          <cell r="B168">
            <v>0</v>
          </cell>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T168">
            <v>0</v>
          </cell>
          <cell r="U168">
            <v>142101</v>
          </cell>
          <cell r="V168" t="str">
            <v>Acc Dep - Tx Plant</v>
          </cell>
          <cell r="W168">
            <v>0</v>
          </cell>
          <cell r="X168">
            <v>-70836507.460000038</v>
          </cell>
          <cell r="Y168">
            <v>-106872.10999999987</v>
          </cell>
          <cell r="Z168">
            <v>0</v>
          </cell>
          <cell r="AA168">
            <v>0</v>
          </cell>
          <cell r="AB168">
            <v>0</v>
          </cell>
          <cell r="AC168">
            <v>0</v>
          </cell>
          <cell r="AD168">
            <v>0</v>
          </cell>
        </row>
        <row r="169">
          <cell r="A169">
            <v>0</v>
          </cell>
          <cell r="B169">
            <v>0</v>
          </cell>
          <cell r="C169">
            <v>0</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T169">
            <v>0</v>
          </cell>
          <cell r="U169">
            <v>142102</v>
          </cell>
          <cell r="V169" t="str">
            <v>Acc Dep - Dx Plant</v>
          </cell>
          <cell r="W169">
            <v>0</v>
          </cell>
          <cell r="X169">
            <v>0</v>
          </cell>
          <cell r="Y169">
            <v>0</v>
          </cell>
          <cell r="Z169">
            <v>-57829610.980000019</v>
          </cell>
          <cell r="AA169">
            <v>0</v>
          </cell>
          <cell r="AB169">
            <v>0</v>
          </cell>
          <cell r="AC169">
            <v>0</v>
          </cell>
          <cell r="AD169">
            <v>-42018.830000000075</v>
          </cell>
        </row>
        <row r="170">
          <cell r="A170">
            <v>0</v>
          </cell>
          <cell r="B170">
            <v>0</v>
          </cell>
          <cell r="C170">
            <v>0</v>
          </cell>
          <cell r="D170">
            <v>0</v>
          </cell>
          <cell r="E170">
            <v>0</v>
          </cell>
          <cell r="F170">
            <v>0</v>
          </cell>
          <cell r="G170">
            <v>0</v>
          </cell>
          <cell r="H170">
            <v>0</v>
          </cell>
          <cell r="I170">
            <v>0</v>
          </cell>
          <cell r="J170">
            <v>0</v>
          </cell>
          <cell r="K170">
            <v>0</v>
          </cell>
          <cell r="L170">
            <v>0</v>
          </cell>
          <cell r="M170">
            <v>0</v>
          </cell>
          <cell r="N170">
            <v>0</v>
          </cell>
          <cell r="O170">
            <v>0</v>
          </cell>
          <cell r="P170">
            <v>0</v>
          </cell>
          <cell r="Q170">
            <v>0</v>
          </cell>
          <cell r="T170">
            <v>0</v>
          </cell>
          <cell r="U170">
            <v>142103</v>
          </cell>
          <cell r="V170" t="str">
            <v>Acc Dep - GP Maj</v>
          </cell>
          <cell r="W170">
            <v>0</v>
          </cell>
          <cell r="X170">
            <v>-13521911.870000005</v>
          </cell>
          <cell r="Y170">
            <v>0</v>
          </cell>
          <cell r="Z170">
            <v>-7607070.3400000036</v>
          </cell>
          <cell r="AA170">
            <v>312895.6400000006</v>
          </cell>
          <cell r="AB170">
            <v>-3151731.9099999964</v>
          </cell>
          <cell r="AC170">
            <v>-33621.880000000121</v>
          </cell>
          <cell r="AD170">
            <v>-64733.050000000047</v>
          </cell>
        </row>
        <row r="171">
          <cell r="A171">
            <v>0</v>
          </cell>
          <cell r="B171">
            <v>0</v>
          </cell>
          <cell r="C171">
            <v>0</v>
          </cell>
          <cell r="D171">
            <v>0</v>
          </cell>
          <cell r="E171">
            <v>0</v>
          </cell>
          <cell r="F171">
            <v>0</v>
          </cell>
          <cell r="G171">
            <v>0</v>
          </cell>
          <cell r="H171">
            <v>0</v>
          </cell>
          <cell r="I171">
            <v>0</v>
          </cell>
          <cell r="J171">
            <v>0</v>
          </cell>
          <cell r="K171">
            <v>0</v>
          </cell>
          <cell r="L171">
            <v>0</v>
          </cell>
          <cell r="M171">
            <v>0</v>
          </cell>
          <cell r="N171">
            <v>0</v>
          </cell>
          <cell r="O171">
            <v>0</v>
          </cell>
          <cell r="P171">
            <v>0</v>
          </cell>
          <cell r="Q171">
            <v>0</v>
          </cell>
          <cell r="T171">
            <v>0</v>
          </cell>
          <cell r="U171">
            <v>142199</v>
          </cell>
          <cell r="V171" t="str">
            <v>AccDep Conv Acct</v>
          </cell>
          <cell r="W171">
            <v>0</v>
          </cell>
          <cell r="X171">
            <v>0</v>
          </cell>
          <cell r="Y171">
            <v>0</v>
          </cell>
          <cell r="Z171">
            <v>0</v>
          </cell>
          <cell r="AA171">
            <v>0</v>
          </cell>
          <cell r="AB171">
            <v>0</v>
          </cell>
          <cell r="AC171">
            <v>0</v>
          </cell>
          <cell r="AD171">
            <v>0</v>
          </cell>
        </row>
        <row r="172">
          <cell r="A172">
            <v>0</v>
          </cell>
          <cell r="B172">
            <v>0</v>
          </cell>
          <cell r="C172">
            <v>0</v>
          </cell>
          <cell r="D172">
            <v>0</v>
          </cell>
          <cell r="E172">
            <v>0</v>
          </cell>
          <cell r="F172">
            <v>0</v>
          </cell>
          <cell r="G172">
            <v>0</v>
          </cell>
          <cell r="H172">
            <v>0</v>
          </cell>
          <cell r="I172">
            <v>0</v>
          </cell>
          <cell r="J172">
            <v>0</v>
          </cell>
          <cell r="K172">
            <v>0</v>
          </cell>
          <cell r="L172">
            <v>0</v>
          </cell>
          <cell r="M172">
            <v>0</v>
          </cell>
          <cell r="N172">
            <v>0</v>
          </cell>
          <cell r="O172">
            <v>0</v>
          </cell>
          <cell r="P172">
            <v>0</v>
          </cell>
          <cell r="Q172">
            <v>0</v>
          </cell>
          <cell r="T172">
            <v>0</v>
          </cell>
          <cell r="U172">
            <v>142999</v>
          </cell>
          <cell r="V172" t="str">
            <v>Acc Dep Conv Acct</v>
          </cell>
          <cell r="W172">
            <v>0</v>
          </cell>
          <cell r="X172">
            <v>0</v>
          </cell>
          <cell r="Y172">
            <v>0</v>
          </cell>
          <cell r="Z172">
            <v>0</v>
          </cell>
          <cell r="AA172">
            <v>0</v>
          </cell>
          <cell r="AB172">
            <v>0</v>
          </cell>
          <cell r="AC172">
            <v>0</v>
          </cell>
          <cell r="AD172">
            <v>0</v>
          </cell>
        </row>
        <row r="173">
          <cell r="A173">
            <v>0</v>
          </cell>
          <cell r="B173">
            <v>0</v>
          </cell>
          <cell r="C173">
            <v>0</v>
          </cell>
          <cell r="D173">
            <v>0</v>
          </cell>
          <cell r="E173">
            <v>0</v>
          </cell>
          <cell r="F173">
            <v>0</v>
          </cell>
          <cell r="G173">
            <v>0</v>
          </cell>
          <cell r="H173">
            <v>0</v>
          </cell>
          <cell r="I173">
            <v>0</v>
          </cell>
          <cell r="J173">
            <v>0</v>
          </cell>
          <cell r="K173">
            <v>0</v>
          </cell>
          <cell r="L173">
            <v>0</v>
          </cell>
          <cell r="M173">
            <v>0</v>
          </cell>
          <cell r="N173">
            <v>0</v>
          </cell>
          <cell r="O173">
            <v>0</v>
          </cell>
          <cell r="P173">
            <v>0</v>
          </cell>
          <cell r="Q173">
            <v>0</v>
          </cell>
          <cell r="T173" t="str">
            <v>AccDep- MAJOR Total</v>
          </cell>
          <cell r="U173">
            <v>0</v>
          </cell>
          <cell r="V173">
            <v>0</v>
          </cell>
          <cell r="W173">
            <v>0</v>
          </cell>
          <cell r="X173">
            <v>-84190394.380000055</v>
          </cell>
          <cell r="Y173">
            <v>-106872.10999999987</v>
          </cell>
          <cell r="Z173">
            <v>-65294552.100000016</v>
          </cell>
          <cell r="AA173">
            <v>-4.9999997019767761E-2</v>
          </cell>
          <cell r="AB173">
            <v>-3151731.9099999964</v>
          </cell>
          <cell r="AC173">
            <v>-33621.880000000121</v>
          </cell>
          <cell r="AD173">
            <v>-432112.47</v>
          </cell>
        </row>
        <row r="174">
          <cell r="A174">
            <v>0</v>
          </cell>
          <cell r="B174">
            <v>0</v>
          </cell>
          <cell r="C174">
            <v>0</v>
          </cell>
          <cell r="D174">
            <v>0</v>
          </cell>
          <cell r="E174">
            <v>0</v>
          </cell>
          <cell r="F174">
            <v>0</v>
          </cell>
          <cell r="G174">
            <v>0</v>
          </cell>
          <cell r="H174">
            <v>0</v>
          </cell>
          <cell r="I174">
            <v>0</v>
          </cell>
          <cell r="J174">
            <v>0</v>
          </cell>
          <cell r="K174">
            <v>0</v>
          </cell>
          <cell r="L174">
            <v>0</v>
          </cell>
          <cell r="M174">
            <v>0</v>
          </cell>
          <cell r="N174">
            <v>0</v>
          </cell>
          <cell r="O174">
            <v>0</v>
          </cell>
          <cell r="P174">
            <v>0</v>
          </cell>
          <cell r="Q174">
            <v>0</v>
          </cell>
          <cell r="T174" t="str">
            <v>AccDep- MFA</v>
          </cell>
          <cell r="U174">
            <v>140200</v>
          </cell>
          <cell r="V174" t="str">
            <v>Minor Fixed Asst Acc</v>
          </cell>
          <cell r="W174">
            <v>0</v>
          </cell>
          <cell r="X174">
            <v>-4488405.6900000051</v>
          </cell>
          <cell r="Y174">
            <v>0</v>
          </cell>
          <cell r="Z174">
            <v>-3838877.7100000009</v>
          </cell>
          <cell r="AA174">
            <v>8327283.3999999911</v>
          </cell>
          <cell r="AB174">
            <v>0</v>
          </cell>
          <cell r="AC174">
            <v>0</v>
          </cell>
          <cell r="AD174">
            <v>0</v>
          </cell>
        </row>
        <row r="175">
          <cell r="A175">
            <v>0</v>
          </cell>
          <cell r="B175">
            <v>0</v>
          </cell>
          <cell r="C175">
            <v>0</v>
          </cell>
          <cell r="D175">
            <v>0</v>
          </cell>
          <cell r="E175">
            <v>0</v>
          </cell>
          <cell r="F175">
            <v>0</v>
          </cell>
          <cell r="G175">
            <v>0</v>
          </cell>
          <cell r="H175">
            <v>0</v>
          </cell>
          <cell r="I175">
            <v>0</v>
          </cell>
          <cell r="J175">
            <v>0</v>
          </cell>
          <cell r="K175">
            <v>0</v>
          </cell>
          <cell r="L175">
            <v>0</v>
          </cell>
          <cell r="M175">
            <v>0</v>
          </cell>
          <cell r="N175">
            <v>0</v>
          </cell>
          <cell r="O175">
            <v>0</v>
          </cell>
          <cell r="P175">
            <v>0</v>
          </cell>
          <cell r="Q175">
            <v>0</v>
          </cell>
          <cell r="T175">
            <v>0</v>
          </cell>
          <cell r="U175">
            <v>140920</v>
          </cell>
          <cell r="V175" t="str">
            <v>MFA Amtd Acc Dep</v>
          </cell>
          <cell r="W175">
            <v>0</v>
          </cell>
          <cell r="X175">
            <v>0</v>
          </cell>
          <cell r="Y175">
            <v>0</v>
          </cell>
          <cell r="Z175">
            <v>0</v>
          </cell>
          <cell r="AA175">
            <v>0</v>
          </cell>
          <cell r="AB175">
            <v>0</v>
          </cell>
          <cell r="AC175">
            <v>0</v>
          </cell>
          <cell r="AD175">
            <v>0</v>
          </cell>
        </row>
        <row r="176">
          <cell r="A176">
            <v>0</v>
          </cell>
          <cell r="B176">
            <v>0</v>
          </cell>
          <cell r="C176">
            <v>0</v>
          </cell>
          <cell r="D176">
            <v>0</v>
          </cell>
          <cell r="E176">
            <v>0</v>
          </cell>
          <cell r="F176">
            <v>0</v>
          </cell>
          <cell r="G176">
            <v>0</v>
          </cell>
          <cell r="H176">
            <v>0</v>
          </cell>
          <cell r="I176">
            <v>0</v>
          </cell>
          <cell r="J176">
            <v>0</v>
          </cell>
          <cell r="K176">
            <v>0</v>
          </cell>
          <cell r="L176">
            <v>0</v>
          </cell>
          <cell r="M176">
            <v>0</v>
          </cell>
          <cell r="N176">
            <v>0</v>
          </cell>
          <cell r="O176">
            <v>0</v>
          </cell>
          <cell r="P176">
            <v>0</v>
          </cell>
          <cell r="Q176">
            <v>0</v>
          </cell>
          <cell r="T176">
            <v>0</v>
          </cell>
          <cell r="U176">
            <v>142104</v>
          </cell>
          <cell r="V176" t="str">
            <v>Acc Dep - GP MFA</v>
          </cell>
          <cell r="W176">
            <v>0</v>
          </cell>
          <cell r="X176">
            <v>0</v>
          </cell>
          <cell r="Y176">
            <v>0</v>
          </cell>
          <cell r="Z176">
            <v>0</v>
          </cell>
          <cell r="AA176">
            <v>-7844272.099999994</v>
          </cell>
          <cell r="AB176">
            <v>-24688.860000000044</v>
          </cell>
          <cell r="AC176">
            <v>0</v>
          </cell>
          <cell r="AD176">
            <v>-52150.130000000005</v>
          </cell>
        </row>
        <row r="177">
          <cell r="A177">
            <v>0</v>
          </cell>
          <cell r="B177">
            <v>0</v>
          </cell>
          <cell r="C177">
            <v>0</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T177">
            <v>0</v>
          </cell>
          <cell r="U177">
            <v>142105</v>
          </cell>
          <cell r="V177" t="str">
            <v>Acc Dep - GP -Tools</v>
          </cell>
          <cell r="W177">
            <v>0</v>
          </cell>
          <cell r="X177">
            <v>0</v>
          </cell>
          <cell r="Y177">
            <v>0</v>
          </cell>
          <cell r="Z177">
            <v>0</v>
          </cell>
          <cell r="AA177">
            <v>-483011.29999999981</v>
          </cell>
          <cell r="AB177">
            <v>0</v>
          </cell>
          <cell r="AC177">
            <v>0</v>
          </cell>
          <cell r="AD177">
            <v>-3375.8199999999997</v>
          </cell>
        </row>
        <row r="178">
          <cell r="A178">
            <v>0</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T178">
            <v>0</v>
          </cell>
          <cell r="U178">
            <v>142196</v>
          </cell>
          <cell r="V178" t="str">
            <v>Major FA Acc Dep-1</v>
          </cell>
          <cell r="W178">
            <v>0</v>
          </cell>
          <cell r="X178">
            <v>0</v>
          </cell>
          <cell r="Y178">
            <v>0</v>
          </cell>
          <cell r="Z178">
            <v>0</v>
          </cell>
          <cell r="AA178">
            <v>0</v>
          </cell>
          <cell r="AB178">
            <v>0</v>
          </cell>
          <cell r="AC178">
            <v>0</v>
          </cell>
          <cell r="AD178">
            <v>0</v>
          </cell>
        </row>
        <row r="179">
          <cell r="A179">
            <v>0</v>
          </cell>
          <cell r="B179">
            <v>0</v>
          </cell>
          <cell r="C179">
            <v>0</v>
          </cell>
          <cell r="D179">
            <v>0</v>
          </cell>
          <cell r="E179">
            <v>0</v>
          </cell>
          <cell r="F179">
            <v>0</v>
          </cell>
          <cell r="G179">
            <v>0</v>
          </cell>
          <cell r="H179">
            <v>0</v>
          </cell>
          <cell r="I179">
            <v>0</v>
          </cell>
          <cell r="J179">
            <v>0</v>
          </cell>
          <cell r="K179">
            <v>0</v>
          </cell>
          <cell r="L179">
            <v>0</v>
          </cell>
          <cell r="M179">
            <v>0</v>
          </cell>
          <cell r="N179">
            <v>0</v>
          </cell>
          <cell r="O179">
            <v>0</v>
          </cell>
          <cell r="P179">
            <v>0</v>
          </cell>
          <cell r="Q179">
            <v>0</v>
          </cell>
          <cell r="T179">
            <v>0</v>
          </cell>
          <cell r="U179">
            <v>142197</v>
          </cell>
          <cell r="V179" t="str">
            <v>Major FA Acc Dep-2</v>
          </cell>
          <cell r="W179">
            <v>0</v>
          </cell>
          <cell r="X179">
            <v>0</v>
          </cell>
          <cell r="Y179">
            <v>0</v>
          </cell>
          <cell r="Z179">
            <v>0</v>
          </cell>
          <cell r="AA179">
            <v>0</v>
          </cell>
          <cell r="AB179">
            <v>0</v>
          </cell>
          <cell r="AC179">
            <v>0</v>
          </cell>
          <cell r="AD179">
            <v>0</v>
          </cell>
        </row>
        <row r="180">
          <cell r="A180">
            <v>0</v>
          </cell>
          <cell r="B180">
            <v>0</v>
          </cell>
          <cell r="C180">
            <v>0</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cell r="T180" t="str">
            <v>AccDep- MFA Total</v>
          </cell>
          <cell r="U180">
            <v>0</v>
          </cell>
          <cell r="V180">
            <v>0</v>
          </cell>
          <cell r="W180">
            <v>0</v>
          </cell>
          <cell r="X180">
            <v>-4488405.6900000051</v>
          </cell>
          <cell r="Y180">
            <v>0</v>
          </cell>
          <cell r="Z180">
            <v>-3838877.7100000009</v>
          </cell>
          <cell r="AA180">
            <v>-2.7939677238464355E-9</v>
          </cell>
          <cell r="AB180">
            <v>-24688.860000000044</v>
          </cell>
          <cell r="AC180">
            <v>0</v>
          </cell>
          <cell r="AD180">
            <v>-55525.950000000004</v>
          </cell>
        </row>
        <row r="181">
          <cell r="A181">
            <v>0</v>
          </cell>
          <cell r="B181">
            <v>0</v>
          </cell>
          <cell r="C181">
            <v>0</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T181" t="str">
            <v>AccDep- TWE</v>
          </cell>
          <cell r="U181">
            <v>140300</v>
          </cell>
          <cell r="V181" t="str">
            <v>T&amp;We Acc Dep(Bus Mod</v>
          </cell>
          <cell r="W181">
            <v>0</v>
          </cell>
          <cell r="X181">
            <v>-3396323.049999997</v>
          </cell>
          <cell r="Y181">
            <v>0</v>
          </cell>
          <cell r="Z181">
            <v>-9044420.4500000179</v>
          </cell>
          <cell r="AA181">
            <v>12440743.49000001</v>
          </cell>
          <cell r="AB181">
            <v>0</v>
          </cell>
          <cell r="AC181">
            <v>0</v>
          </cell>
          <cell r="AD181">
            <v>0</v>
          </cell>
        </row>
        <row r="182">
          <cell r="A182">
            <v>0</v>
          </cell>
          <cell r="B182">
            <v>0</v>
          </cell>
          <cell r="C182">
            <v>0</v>
          </cell>
          <cell r="D182">
            <v>0</v>
          </cell>
          <cell r="E182">
            <v>0</v>
          </cell>
          <cell r="F182">
            <v>0</v>
          </cell>
          <cell r="G182">
            <v>0</v>
          </cell>
          <cell r="H182">
            <v>0</v>
          </cell>
          <cell r="I182">
            <v>0</v>
          </cell>
          <cell r="J182">
            <v>0</v>
          </cell>
          <cell r="K182">
            <v>0</v>
          </cell>
          <cell r="L182">
            <v>0</v>
          </cell>
          <cell r="M182">
            <v>0</v>
          </cell>
          <cell r="N182">
            <v>0</v>
          </cell>
          <cell r="O182">
            <v>0</v>
          </cell>
          <cell r="P182">
            <v>0</v>
          </cell>
          <cell r="Q182">
            <v>0</v>
          </cell>
          <cell r="T182">
            <v>0</v>
          </cell>
          <cell r="U182">
            <v>142106</v>
          </cell>
          <cell r="V182" t="str">
            <v>Acc Dep-GP TWE</v>
          </cell>
          <cell r="W182">
            <v>0</v>
          </cell>
          <cell r="X182">
            <v>0</v>
          </cell>
          <cell r="Y182">
            <v>0</v>
          </cell>
          <cell r="Z182">
            <v>0</v>
          </cell>
          <cell r="AA182">
            <v>-12440743.550000012</v>
          </cell>
          <cell r="AB182">
            <v>0</v>
          </cell>
          <cell r="AC182">
            <v>0</v>
          </cell>
          <cell r="AD182">
            <v>0</v>
          </cell>
        </row>
        <row r="183">
          <cell r="A183">
            <v>0</v>
          </cell>
          <cell r="B183">
            <v>0</v>
          </cell>
          <cell r="C183">
            <v>0</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cell r="T183" t="str">
            <v>AccDep- TWE Total</v>
          </cell>
          <cell r="U183">
            <v>0</v>
          </cell>
          <cell r="V183">
            <v>0</v>
          </cell>
          <cell r="W183">
            <v>0</v>
          </cell>
          <cell r="X183">
            <v>-3396323.049999997</v>
          </cell>
          <cell r="Y183">
            <v>0</v>
          </cell>
          <cell r="Z183">
            <v>-9044420.4500000179</v>
          </cell>
          <cell r="AA183">
            <v>-6.0000002384185791E-2</v>
          </cell>
          <cell r="AB183">
            <v>0</v>
          </cell>
          <cell r="AC183">
            <v>0</v>
          </cell>
          <cell r="AD183">
            <v>0</v>
          </cell>
        </row>
        <row r="184">
          <cell r="A184">
            <v>0</v>
          </cell>
          <cell r="B184">
            <v>0</v>
          </cell>
          <cell r="C184">
            <v>0</v>
          </cell>
          <cell r="D184">
            <v>0</v>
          </cell>
          <cell r="E184">
            <v>0</v>
          </cell>
          <cell r="F184">
            <v>0</v>
          </cell>
          <cell r="G184">
            <v>0</v>
          </cell>
          <cell r="H184">
            <v>0</v>
          </cell>
          <cell r="I184">
            <v>0</v>
          </cell>
          <cell r="J184">
            <v>0</v>
          </cell>
          <cell r="K184">
            <v>0</v>
          </cell>
          <cell r="L184">
            <v>0</v>
          </cell>
          <cell r="M184">
            <v>0</v>
          </cell>
          <cell r="N184">
            <v>0</v>
          </cell>
          <cell r="O184">
            <v>0</v>
          </cell>
          <cell r="P184">
            <v>0</v>
          </cell>
          <cell r="Q184">
            <v>0</v>
          </cell>
          <cell r="T184" t="str">
            <v>AccDep- IFRS Clrg</v>
          </cell>
          <cell r="U184">
            <v>140940</v>
          </cell>
          <cell r="V184" t="str">
            <v>Acc Dep-Contra Gr</v>
          </cell>
          <cell r="W184">
            <v>0</v>
          </cell>
          <cell r="X184">
            <v>0</v>
          </cell>
          <cell r="Y184">
            <v>0</v>
          </cell>
          <cell r="Z184">
            <v>0</v>
          </cell>
          <cell r="AA184">
            <v>0</v>
          </cell>
          <cell r="AB184">
            <v>0</v>
          </cell>
          <cell r="AC184">
            <v>0</v>
          </cell>
          <cell r="AD184">
            <v>0</v>
          </cell>
        </row>
        <row r="185">
          <cell r="A185">
            <v>0</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T185" t="str">
            <v>AccDep- IFRS Clrg Total</v>
          </cell>
          <cell r="U185">
            <v>0</v>
          </cell>
          <cell r="V185">
            <v>0</v>
          </cell>
          <cell r="W185">
            <v>0</v>
          </cell>
          <cell r="X185">
            <v>0</v>
          </cell>
          <cell r="Y185">
            <v>0</v>
          </cell>
          <cell r="Z185">
            <v>0</v>
          </cell>
          <cell r="AA185">
            <v>0</v>
          </cell>
          <cell r="AB185">
            <v>0</v>
          </cell>
          <cell r="AC185">
            <v>0</v>
          </cell>
          <cell r="AD185">
            <v>0</v>
          </cell>
        </row>
        <row r="186">
          <cell r="A186">
            <v>0</v>
          </cell>
          <cell r="B186">
            <v>0</v>
          </cell>
          <cell r="C186">
            <v>0</v>
          </cell>
          <cell r="D186">
            <v>0</v>
          </cell>
          <cell r="E186">
            <v>0</v>
          </cell>
          <cell r="F186">
            <v>0</v>
          </cell>
          <cell r="G186">
            <v>0</v>
          </cell>
          <cell r="H186">
            <v>0</v>
          </cell>
          <cell r="I186">
            <v>0</v>
          </cell>
          <cell r="J186">
            <v>0</v>
          </cell>
          <cell r="K186">
            <v>0</v>
          </cell>
          <cell r="L186">
            <v>0</v>
          </cell>
          <cell r="M186">
            <v>0</v>
          </cell>
          <cell r="N186">
            <v>0</v>
          </cell>
          <cell r="O186">
            <v>0</v>
          </cell>
          <cell r="P186">
            <v>0</v>
          </cell>
          <cell r="Q186">
            <v>0</v>
          </cell>
          <cell r="T186" t="str">
            <v>AccDep- Reg tsfr</v>
          </cell>
          <cell r="U186">
            <v>140950</v>
          </cell>
          <cell r="V186" t="str">
            <v>Acc Dep Reg Adj</v>
          </cell>
          <cell r="W186">
            <v>0</v>
          </cell>
          <cell r="X186">
            <v>0</v>
          </cell>
          <cell r="Y186">
            <v>0</v>
          </cell>
          <cell r="Z186">
            <v>0</v>
          </cell>
          <cell r="AA186">
            <v>0</v>
          </cell>
          <cell r="AB186">
            <v>0</v>
          </cell>
          <cell r="AC186">
            <v>0</v>
          </cell>
          <cell r="AD186">
            <v>0</v>
          </cell>
        </row>
        <row r="187">
          <cell r="A187">
            <v>0</v>
          </cell>
          <cell r="B187">
            <v>0</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T187" t="str">
            <v>AccDep- Reg tsfr Total</v>
          </cell>
          <cell r="U187">
            <v>0</v>
          </cell>
          <cell r="V187">
            <v>0</v>
          </cell>
          <cell r="W187">
            <v>0</v>
          </cell>
          <cell r="X187">
            <v>0</v>
          </cell>
          <cell r="Y187">
            <v>0</v>
          </cell>
          <cell r="Z187">
            <v>0</v>
          </cell>
          <cell r="AA187">
            <v>0</v>
          </cell>
          <cell r="AB187">
            <v>0</v>
          </cell>
          <cell r="AC187">
            <v>0</v>
          </cell>
          <cell r="AD187">
            <v>0</v>
          </cell>
        </row>
        <row r="188">
          <cell r="A188">
            <v>0</v>
          </cell>
          <cell r="B188">
            <v>0</v>
          </cell>
          <cell r="C188">
            <v>0</v>
          </cell>
          <cell r="D188">
            <v>0</v>
          </cell>
          <cell r="E188">
            <v>0</v>
          </cell>
          <cell r="F188">
            <v>0</v>
          </cell>
          <cell r="G188">
            <v>0</v>
          </cell>
          <cell r="H188">
            <v>0</v>
          </cell>
          <cell r="I188">
            <v>0</v>
          </cell>
          <cell r="J188">
            <v>0</v>
          </cell>
          <cell r="K188">
            <v>0</v>
          </cell>
          <cell r="L188">
            <v>0</v>
          </cell>
          <cell r="M188">
            <v>0</v>
          </cell>
          <cell r="N188">
            <v>0</v>
          </cell>
          <cell r="O188">
            <v>0</v>
          </cell>
          <cell r="P188">
            <v>0</v>
          </cell>
          <cell r="Q188">
            <v>0</v>
          </cell>
          <cell r="T188" t="str">
            <v>AccDep- transfer</v>
          </cell>
          <cell r="U188">
            <v>142201</v>
          </cell>
          <cell r="V188" t="str">
            <v>Acc Dep Sus - Trf</v>
          </cell>
          <cell r="W188">
            <v>0</v>
          </cell>
          <cell r="X188">
            <v>0</v>
          </cell>
          <cell r="Y188">
            <v>0</v>
          </cell>
          <cell r="Z188">
            <v>0</v>
          </cell>
          <cell r="AA188">
            <v>0</v>
          </cell>
          <cell r="AB188">
            <v>0</v>
          </cell>
          <cell r="AC188">
            <v>0</v>
          </cell>
          <cell r="AD188">
            <v>0</v>
          </cell>
        </row>
        <row r="189">
          <cell r="A189">
            <v>0</v>
          </cell>
          <cell r="B189">
            <v>0</v>
          </cell>
          <cell r="C189">
            <v>0</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T189" t="str">
            <v>AccDep- transfer Total</v>
          </cell>
          <cell r="U189">
            <v>0</v>
          </cell>
          <cell r="V189">
            <v>0</v>
          </cell>
          <cell r="W189">
            <v>0</v>
          </cell>
          <cell r="X189">
            <v>0</v>
          </cell>
          <cell r="Y189">
            <v>0</v>
          </cell>
          <cell r="Z189">
            <v>0</v>
          </cell>
          <cell r="AA189">
            <v>0</v>
          </cell>
          <cell r="AB189">
            <v>0</v>
          </cell>
          <cell r="AC189">
            <v>0</v>
          </cell>
          <cell r="AD189">
            <v>0</v>
          </cell>
        </row>
        <row r="190">
          <cell r="A190">
            <v>0</v>
          </cell>
          <cell r="B190">
            <v>0</v>
          </cell>
          <cell r="C190">
            <v>0</v>
          </cell>
          <cell r="D190">
            <v>0</v>
          </cell>
          <cell r="E190">
            <v>0</v>
          </cell>
          <cell r="F190">
            <v>0</v>
          </cell>
          <cell r="G190">
            <v>0</v>
          </cell>
          <cell r="H190">
            <v>0</v>
          </cell>
          <cell r="I190">
            <v>0</v>
          </cell>
          <cell r="J190">
            <v>0</v>
          </cell>
          <cell r="K190">
            <v>0</v>
          </cell>
          <cell r="L190">
            <v>0</v>
          </cell>
          <cell r="M190">
            <v>0</v>
          </cell>
          <cell r="N190">
            <v>0</v>
          </cell>
          <cell r="O190">
            <v>0</v>
          </cell>
          <cell r="P190">
            <v>0</v>
          </cell>
          <cell r="Q190">
            <v>0</v>
          </cell>
          <cell r="T190" t="str">
            <v>AccDep-Sale</v>
          </cell>
          <cell r="U190">
            <v>142202</v>
          </cell>
          <cell r="V190" t="str">
            <v>Acc Dep Sus - Sale</v>
          </cell>
          <cell r="W190">
            <v>0</v>
          </cell>
          <cell r="X190">
            <v>0</v>
          </cell>
          <cell r="Y190">
            <v>0</v>
          </cell>
          <cell r="Z190">
            <v>0</v>
          </cell>
          <cell r="AA190">
            <v>0</v>
          </cell>
          <cell r="AB190">
            <v>0</v>
          </cell>
          <cell r="AC190">
            <v>0</v>
          </cell>
          <cell r="AD190">
            <v>0</v>
          </cell>
        </row>
        <row r="191">
          <cell r="A191">
            <v>0</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T191" t="str">
            <v>AccDep-Sale Total</v>
          </cell>
          <cell r="U191">
            <v>0</v>
          </cell>
          <cell r="V191">
            <v>0</v>
          </cell>
          <cell r="W191">
            <v>0</v>
          </cell>
          <cell r="X191">
            <v>0</v>
          </cell>
          <cell r="Y191">
            <v>0</v>
          </cell>
          <cell r="Z191">
            <v>0</v>
          </cell>
          <cell r="AA191">
            <v>0</v>
          </cell>
          <cell r="AB191">
            <v>0</v>
          </cell>
          <cell r="AC191">
            <v>0</v>
          </cell>
          <cell r="AD191">
            <v>0</v>
          </cell>
        </row>
        <row r="192">
          <cell r="A192">
            <v>0</v>
          </cell>
          <cell r="B192">
            <v>0</v>
          </cell>
          <cell r="C192">
            <v>0</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cell r="T192" t="str">
            <v>AccDep- Ret</v>
          </cell>
          <cell r="U192">
            <v>142203</v>
          </cell>
          <cell r="V192" t="str">
            <v>Acc Dep Sus - Ret</v>
          </cell>
          <cell r="W192">
            <v>0</v>
          </cell>
          <cell r="X192">
            <v>0</v>
          </cell>
          <cell r="Y192">
            <v>0</v>
          </cell>
          <cell r="Z192">
            <v>0</v>
          </cell>
          <cell r="AA192">
            <v>0</v>
          </cell>
          <cell r="AB192">
            <v>0</v>
          </cell>
          <cell r="AC192">
            <v>0</v>
          </cell>
          <cell r="AD192">
            <v>0</v>
          </cell>
        </row>
        <row r="193">
          <cell r="A193">
            <v>0</v>
          </cell>
          <cell r="B193">
            <v>0</v>
          </cell>
          <cell r="C193">
            <v>0</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T193" t="str">
            <v>AccDep- Ret Total</v>
          </cell>
          <cell r="U193">
            <v>0</v>
          </cell>
          <cell r="V193">
            <v>0</v>
          </cell>
          <cell r="W193">
            <v>0</v>
          </cell>
          <cell r="X193">
            <v>0</v>
          </cell>
          <cell r="Y193">
            <v>0</v>
          </cell>
          <cell r="Z193">
            <v>0</v>
          </cell>
          <cell r="AA193">
            <v>0</v>
          </cell>
          <cell r="AB193">
            <v>0</v>
          </cell>
          <cell r="AC193">
            <v>0</v>
          </cell>
          <cell r="AD193">
            <v>0</v>
          </cell>
        </row>
        <row r="194">
          <cell r="A194">
            <v>0</v>
          </cell>
          <cell r="B194">
            <v>0</v>
          </cell>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T194" t="str">
            <v>AccDep- depn</v>
          </cell>
          <cell r="U194">
            <v>142204</v>
          </cell>
          <cell r="V194" t="str">
            <v>Acc Dep Sus - Addn</v>
          </cell>
          <cell r="W194">
            <v>0</v>
          </cell>
          <cell r="X194">
            <v>0</v>
          </cell>
          <cell r="Y194">
            <v>0</v>
          </cell>
          <cell r="Z194">
            <v>0</v>
          </cell>
          <cell r="AA194">
            <v>0</v>
          </cell>
          <cell r="AB194">
            <v>0</v>
          </cell>
          <cell r="AC194">
            <v>0</v>
          </cell>
          <cell r="AD194">
            <v>0</v>
          </cell>
        </row>
        <row r="195">
          <cell r="A195">
            <v>0</v>
          </cell>
          <cell r="B195">
            <v>0</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T195" t="str">
            <v>AccDep- depn Total</v>
          </cell>
          <cell r="U195">
            <v>0</v>
          </cell>
          <cell r="V195">
            <v>0</v>
          </cell>
          <cell r="W195">
            <v>0</v>
          </cell>
          <cell r="X195">
            <v>0</v>
          </cell>
          <cell r="Y195">
            <v>0</v>
          </cell>
          <cell r="Z195">
            <v>0</v>
          </cell>
          <cell r="AA195">
            <v>0</v>
          </cell>
          <cell r="AB195">
            <v>0</v>
          </cell>
          <cell r="AC195">
            <v>0</v>
          </cell>
          <cell r="AD195">
            <v>0</v>
          </cell>
        </row>
        <row r="196">
          <cell r="A196">
            <v>0</v>
          </cell>
          <cell r="B196">
            <v>0</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T196" t="str">
            <v>CIP - SL</v>
          </cell>
          <cell r="U196">
            <v>174051</v>
          </cell>
          <cell r="V196" t="str">
            <v>AUC(PC)-to be cptlzd</v>
          </cell>
          <cell r="W196">
            <v>0</v>
          </cell>
          <cell r="X196">
            <v>123491990.62</v>
          </cell>
          <cell r="Y196">
            <v>0</v>
          </cell>
          <cell r="Z196">
            <v>10763248.399999976</v>
          </cell>
          <cell r="AA196">
            <v>3916028.8700000048</v>
          </cell>
          <cell r="AB196">
            <v>-2006201.58</v>
          </cell>
          <cell r="AC196">
            <v>0</v>
          </cell>
          <cell r="AD196">
            <v>-612833.68000000017</v>
          </cell>
        </row>
        <row r="197">
          <cell r="A197">
            <v>0</v>
          </cell>
          <cell r="B197">
            <v>0</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T197" t="str">
            <v>CIP - SL Total</v>
          </cell>
          <cell r="U197">
            <v>0</v>
          </cell>
          <cell r="V197">
            <v>0</v>
          </cell>
          <cell r="W197">
            <v>0</v>
          </cell>
          <cell r="X197">
            <v>123491990.62</v>
          </cell>
          <cell r="Y197">
            <v>0</v>
          </cell>
          <cell r="Z197">
            <v>10763248.399999976</v>
          </cell>
          <cell r="AA197">
            <v>3916028.8700000048</v>
          </cell>
          <cell r="AB197">
            <v>-2006201.58</v>
          </cell>
          <cell r="AC197">
            <v>0</v>
          </cell>
          <cell r="AD197">
            <v>-612833.68000000017</v>
          </cell>
        </row>
        <row r="198">
          <cell r="A198">
            <v>0</v>
          </cell>
          <cell r="B198">
            <v>0</v>
          </cell>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T198" t="str">
            <v>Future_use</v>
          </cell>
          <cell r="U198">
            <v>181320</v>
          </cell>
          <cell r="V198" t="str">
            <v>Fut Use-Stations</v>
          </cell>
          <cell r="W198">
            <v>0</v>
          </cell>
          <cell r="X198">
            <v>0</v>
          </cell>
          <cell r="Y198">
            <v>0</v>
          </cell>
          <cell r="Z198">
            <v>0</v>
          </cell>
          <cell r="AA198">
            <v>0</v>
          </cell>
          <cell r="AB198">
            <v>0</v>
          </cell>
          <cell r="AC198">
            <v>0</v>
          </cell>
          <cell r="AD198">
            <v>0</v>
          </cell>
        </row>
        <row r="199">
          <cell r="A199">
            <v>0</v>
          </cell>
          <cell r="B199">
            <v>0</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T199">
            <v>0</v>
          </cell>
          <cell r="U199">
            <v>181330</v>
          </cell>
          <cell r="V199" t="str">
            <v>Fut Use-Tx Lines Lv</v>
          </cell>
          <cell r="W199">
            <v>0</v>
          </cell>
          <cell r="X199">
            <v>0</v>
          </cell>
          <cell r="Y199">
            <v>0</v>
          </cell>
          <cell r="Z199">
            <v>0</v>
          </cell>
          <cell r="AA199">
            <v>0</v>
          </cell>
          <cell r="AB199">
            <v>0</v>
          </cell>
          <cell r="AC199">
            <v>0</v>
          </cell>
          <cell r="AD199">
            <v>0</v>
          </cell>
        </row>
        <row r="200">
          <cell r="A200">
            <v>0</v>
          </cell>
          <cell r="B200">
            <v>0</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T200">
            <v>0</v>
          </cell>
          <cell r="U200">
            <v>181340</v>
          </cell>
          <cell r="V200" t="str">
            <v>Fut Use-Svce Bldgs</v>
          </cell>
          <cell r="W200">
            <v>0</v>
          </cell>
          <cell r="X200">
            <v>0</v>
          </cell>
          <cell r="Y200">
            <v>0</v>
          </cell>
          <cell r="Z200">
            <v>0</v>
          </cell>
          <cell r="AA200">
            <v>0</v>
          </cell>
          <cell r="AB200">
            <v>0</v>
          </cell>
          <cell r="AC200">
            <v>0</v>
          </cell>
          <cell r="AD200">
            <v>0</v>
          </cell>
        </row>
        <row r="201">
          <cell r="A201">
            <v>0</v>
          </cell>
          <cell r="B201">
            <v>0</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cell r="T201">
            <v>0</v>
          </cell>
          <cell r="U201">
            <v>181360</v>
          </cell>
          <cell r="V201" t="str">
            <v>Future Use Asset</v>
          </cell>
          <cell r="W201">
            <v>0</v>
          </cell>
          <cell r="X201">
            <v>0</v>
          </cell>
          <cell r="Y201">
            <v>0</v>
          </cell>
          <cell r="Z201">
            <v>0</v>
          </cell>
          <cell r="AA201">
            <v>575563.30000000075</v>
          </cell>
          <cell r="AB201">
            <v>0</v>
          </cell>
          <cell r="AC201">
            <v>0</v>
          </cell>
          <cell r="AD201">
            <v>20636.780000000028</v>
          </cell>
        </row>
        <row r="202">
          <cell r="A202">
            <v>0</v>
          </cell>
          <cell r="B202">
            <v>0</v>
          </cell>
          <cell r="C202">
            <v>0</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T202">
            <v>0</v>
          </cell>
          <cell r="U202">
            <v>181370</v>
          </cell>
          <cell r="V202" t="str">
            <v>Fut Use-Statns Lv</v>
          </cell>
          <cell r="W202">
            <v>0</v>
          </cell>
          <cell r="X202">
            <v>0</v>
          </cell>
          <cell r="Y202">
            <v>0</v>
          </cell>
          <cell r="Z202">
            <v>0</v>
          </cell>
          <cell r="AA202">
            <v>0</v>
          </cell>
          <cell r="AB202">
            <v>0</v>
          </cell>
          <cell r="AC202">
            <v>0</v>
          </cell>
          <cell r="AD202">
            <v>0</v>
          </cell>
        </row>
        <row r="203">
          <cell r="A203">
            <v>0</v>
          </cell>
          <cell r="B203">
            <v>0</v>
          </cell>
          <cell r="C203">
            <v>0</v>
          </cell>
          <cell r="D203">
            <v>0</v>
          </cell>
          <cell r="E203">
            <v>0</v>
          </cell>
          <cell r="F203">
            <v>0</v>
          </cell>
          <cell r="G203">
            <v>0</v>
          </cell>
          <cell r="H203">
            <v>0</v>
          </cell>
          <cell r="I203">
            <v>0</v>
          </cell>
          <cell r="J203">
            <v>0</v>
          </cell>
          <cell r="K203">
            <v>0</v>
          </cell>
          <cell r="L203">
            <v>0</v>
          </cell>
          <cell r="M203">
            <v>0</v>
          </cell>
          <cell r="N203">
            <v>0</v>
          </cell>
          <cell r="O203">
            <v>0</v>
          </cell>
          <cell r="P203">
            <v>0</v>
          </cell>
          <cell r="Q203">
            <v>0</v>
          </cell>
          <cell r="T203">
            <v>0</v>
          </cell>
          <cell r="U203">
            <v>181380</v>
          </cell>
          <cell r="V203" t="str">
            <v>Fut use Asset -Strtg</v>
          </cell>
          <cell r="W203">
            <v>0</v>
          </cell>
          <cell r="X203">
            <v>0</v>
          </cell>
          <cell r="Y203">
            <v>0</v>
          </cell>
          <cell r="Z203">
            <v>0</v>
          </cell>
          <cell r="AA203">
            <v>-186648.30999999866</v>
          </cell>
          <cell r="AB203">
            <v>0</v>
          </cell>
          <cell r="AC203">
            <v>0</v>
          </cell>
          <cell r="AD203">
            <v>44397.72</v>
          </cell>
        </row>
        <row r="204">
          <cell r="A204">
            <v>0</v>
          </cell>
          <cell r="B204">
            <v>0</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T204">
            <v>0</v>
          </cell>
          <cell r="U204">
            <v>181390</v>
          </cell>
          <cell r="V204" t="str">
            <v>Fut Use-Suspense</v>
          </cell>
          <cell r="W204">
            <v>0</v>
          </cell>
          <cell r="X204">
            <v>0</v>
          </cell>
          <cell r="Y204">
            <v>0</v>
          </cell>
          <cell r="Z204">
            <v>-12990.5</v>
          </cell>
          <cell r="AA204">
            <v>0</v>
          </cell>
          <cell r="AB204">
            <v>0</v>
          </cell>
          <cell r="AC204">
            <v>0</v>
          </cell>
          <cell r="AD204">
            <v>0</v>
          </cell>
        </row>
        <row r="205">
          <cell r="A205">
            <v>0</v>
          </cell>
          <cell r="B205">
            <v>0</v>
          </cell>
          <cell r="C205">
            <v>0</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T205">
            <v>0</v>
          </cell>
          <cell r="U205">
            <v>181397</v>
          </cell>
          <cell r="V205" t="str">
            <v>BMA Assmt for 181330</v>
          </cell>
          <cell r="W205">
            <v>0</v>
          </cell>
          <cell r="X205">
            <v>0</v>
          </cell>
          <cell r="Y205">
            <v>0</v>
          </cell>
          <cell r="Z205">
            <v>0</v>
          </cell>
          <cell r="AA205">
            <v>0</v>
          </cell>
          <cell r="AB205">
            <v>0</v>
          </cell>
          <cell r="AC205">
            <v>0</v>
          </cell>
          <cell r="AD205">
            <v>0</v>
          </cell>
        </row>
        <row r="206">
          <cell r="A206">
            <v>0</v>
          </cell>
          <cell r="B206">
            <v>0</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T206">
            <v>0</v>
          </cell>
          <cell r="U206">
            <v>181398</v>
          </cell>
          <cell r="V206" t="str">
            <v>BMA Assmt for 181360</v>
          </cell>
          <cell r="W206">
            <v>0</v>
          </cell>
          <cell r="X206">
            <v>109357.02000000002</v>
          </cell>
          <cell r="Y206">
            <v>0</v>
          </cell>
          <cell r="Z206">
            <v>466206.28000000119</v>
          </cell>
          <cell r="AA206">
            <v>-575563.30000000075</v>
          </cell>
          <cell r="AB206">
            <v>0</v>
          </cell>
          <cell r="AC206">
            <v>0</v>
          </cell>
          <cell r="AD206">
            <v>0</v>
          </cell>
        </row>
        <row r="207">
          <cell r="A207">
            <v>0</v>
          </cell>
          <cell r="B207">
            <v>0</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T207">
            <v>0</v>
          </cell>
          <cell r="U207">
            <v>181399</v>
          </cell>
          <cell r="V207" t="str">
            <v>BMA Assmt for 181380</v>
          </cell>
          <cell r="W207">
            <v>0</v>
          </cell>
          <cell r="X207">
            <v>-186648.31000000238</v>
          </cell>
          <cell r="Y207">
            <v>0</v>
          </cell>
          <cell r="Z207">
            <v>0</v>
          </cell>
          <cell r="AA207">
            <v>186648.30999999866</v>
          </cell>
          <cell r="AB207">
            <v>0</v>
          </cell>
          <cell r="AC207">
            <v>0</v>
          </cell>
          <cell r="AD207">
            <v>0</v>
          </cell>
        </row>
        <row r="208">
          <cell r="A208">
            <v>0</v>
          </cell>
          <cell r="B208">
            <v>0</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T208" t="str">
            <v>Future_use Total</v>
          </cell>
          <cell r="U208">
            <v>0</v>
          </cell>
          <cell r="V208">
            <v>0</v>
          </cell>
          <cell r="W208">
            <v>0</v>
          </cell>
          <cell r="X208">
            <v>-77291.290000002366</v>
          </cell>
          <cell r="Y208">
            <v>0</v>
          </cell>
          <cell r="Z208">
            <v>453215.78000000119</v>
          </cell>
          <cell r="AA208">
            <v>0</v>
          </cell>
          <cell r="AB208">
            <v>0</v>
          </cell>
          <cell r="AC208">
            <v>0</v>
          </cell>
          <cell r="AD208">
            <v>65034.500000000029</v>
          </cell>
        </row>
        <row r="209">
          <cell r="A209">
            <v>0</v>
          </cell>
          <cell r="B209">
            <v>0</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T209" t="str">
            <v>Intangible costs -Elim</v>
          </cell>
          <cell r="U209">
            <v>247161</v>
          </cell>
          <cell r="V209" t="str">
            <v>Intngle-Cont Cap Eli</v>
          </cell>
          <cell r="W209">
            <v>0</v>
          </cell>
          <cell r="X209">
            <v>0</v>
          </cell>
          <cell r="Y209">
            <v>0</v>
          </cell>
          <cell r="Z209">
            <v>0</v>
          </cell>
          <cell r="AA209">
            <v>0</v>
          </cell>
          <cell r="AB209">
            <v>0</v>
          </cell>
          <cell r="AC209">
            <v>0</v>
          </cell>
          <cell r="AD209">
            <v>0</v>
          </cell>
        </row>
        <row r="210">
          <cell r="A210">
            <v>0</v>
          </cell>
          <cell r="B210">
            <v>0</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T210" t="str">
            <v>Intangible costs -Elim Total</v>
          </cell>
          <cell r="U210">
            <v>0</v>
          </cell>
          <cell r="V210">
            <v>0</v>
          </cell>
          <cell r="W210">
            <v>0</v>
          </cell>
          <cell r="X210">
            <v>0</v>
          </cell>
          <cell r="Y210">
            <v>0</v>
          </cell>
          <cell r="Z210">
            <v>0</v>
          </cell>
          <cell r="AA210">
            <v>0</v>
          </cell>
          <cell r="AB210">
            <v>0</v>
          </cell>
          <cell r="AC210">
            <v>0</v>
          </cell>
          <cell r="AD210">
            <v>0</v>
          </cell>
        </row>
        <row r="211">
          <cell r="A211">
            <v>0</v>
          </cell>
          <cell r="B211">
            <v>0</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T211" t="str">
            <v>DepExp - Major</v>
          </cell>
          <cell r="U211">
            <v>741100</v>
          </cell>
          <cell r="V211" t="str">
            <v>Depr Exp - Gnrtn Plt</v>
          </cell>
          <cell r="W211">
            <v>0</v>
          </cell>
          <cell r="X211">
            <v>0</v>
          </cell>
          <cell r="Y211">
            <v>0</v>
          </cell>
          <cell r="Z211">
            <v>-5482.9600000000009</v>
          </cell>
          <cell r="AA211">
            <v>0</v>
          </cell>
          <cell r="AB211">
            <v>0</v>
          </cell>
          <cell r="AC211">
            <v>0</v>
          </cell>
          <cell r="AD211">
            <v>-1373134.65</v>
          </cell>
        </row>
        <row r="212">
          <cell r="A212">
            <v>0</v>
          </cell>
          <cell r="B212">
            <v>0</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T212">
            <v>0</v>
          </cell>
          <cell r="U212">
            <v>741101</v>
          </cell>
          <cell r="V212" t="str">
            <v>Dep Exp - Tx Plant</v>
          </cell>
          <cell r="W212">
            <v>0</v>
          </cell>
          <cell r="X212">
            <v>-142639946.25</v>
          </cell>
          <cell r="Y212">
            <v>-213744.22000000003</v>
          </cell>
          <cell r="Z212">
            <v>0</v>
          </cell>
          <cell r="AA212">
            <v>0</v>
          </cell>
          <cell r="AB212">
            <v>0</v>
          </cell>
          <cell r="AC212">
            <v>0</v>
          </cell>
          <cell r="AD212">
            <v>0</v>
          </cell>
        </row>
        <row r="213">
          <cell r="A213">
            <v>0</v>
          </cell>
          <cell r="B213">
            <v>0</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T213">
            <v>0</v>
          </cell>
          <cell r="U213">
            <v>741102</v>
          </cell>
          <cell r="V213" t="str">
            <v>Dep Exp - Dx Plant</v>
          </cell>
          <cell r="W213">
            <v>0</v>
          </cell>
          <cell r="X213">
            <v>0</v>
          </cell>
          <cell r="Y213">
            <v>0</v>
          </cell>
          <cell r="Z213">
            <v>-122118345.72</v>
          </cell>
          <cell r="AA213">
            <v>0</v>
          </cell>
          <cell r="AB213">
            <v>0</v>
          </cell>
          <cell r="AC213">
            <v>0</v>
          </cell>
          <cell r="AD213">
            <v>-119340.94</v>
          </cell>
        </row>
        <row r="214">
          <cell r="A214">
            <v>0</v>
          </cell>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T214">
            <v>0</v>
          </cell>
          <cell r="U214">
            <v>741103</v>
          </cell>
          <cell r="V214" t="str">
            <v>Dep Exp - Gnrl Plt</v>
          </cell>
          <cell r="W214">
            <v>0</v>
          </cell>
          <cell r="X214">
            <v>-27773743.170000002</v>
          </cell>
          <cell r="Y214">
            <v>0</v>
          </cell>
          <cell r="Z214">
            <v>-15890732.649999999</v>
          </cell>
          <cell r="AA214">
            <v>0</v>
          </cell>
          <cell r="AB214">
            <v>-6004286.1899999995</v>
          </cell>
          <cell r="AC214">
            <v>-67243.760000000009</v>
          </cell>
          <cell r="AD214">
            <v>-123940.18000000001</v>
          </cell>
        </row>
        <row r="215">
          <cell r="A215">
            <v>0</v>
          </cell>
          <cell r="B215">
            <v>0</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T215">
            <v>0</v>
          </cell>
          <cell r="U215">
            <v>741999</v>
          </cell>
          <cell r="V215" t="str">
            <v>Dep Exp Conv Acct</v>
          </cell>
          <cell r="W215">
            <v>0</v>
          </cell>
          <cell r="X215">
            <v>0</v>
          </cell>
          <cell r="Y215">
            <v>0</v>
          </cell>
          <cell r="Z215">
            <v>0</v>
          </cell>
          <cell r="AA215">
            <v>0</v>
          </cell>
          <cell r="AB215">
            <v>0</v>
          </cell>
          <cell r="AC215">
            <v>0</v>
          </cell>
          <cell r="AD215">
            <v>0</v>
          </cell>
        </row>
        <row r="216">
          <cell r="A216">
            <v>0</v>
          </cell>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T216" t="str">
            <v>DepExp - Major Total</v>
          </cell>
          <cell r="U216">
            <v>0</v>
          </cell>
          <cell r="V216">
            <v>0</v>
          </cell>
          <cell r="W216">
            <v>0</v>
          </cell>
          <cell r="X216">
            <v>-170413689.42000002</v>
          </cell>
          <cell r="Y216">
            <v>-213744.22000000003</v>
          </cell>
          <cell r="Z216">
            <v>-138014561.32999998</v>
          </cell>
          <cell r="AA216">
            <v>0</v>
          </cell>
          <cell r="AB216">
            <v>-6004286.1899999995</v>
          </cell>
          <cell r="AC216">
            <v>-67243.760000000009</v>
          </cell>
          <cell r="AD216">
            <v>-1616415.7699999998</v>
          </cell>
        </row>
        <row r="217">
          <cell r="A217">
            <v>0</v>
          </cell>
          <cell r="B217">
            <v>0</v>
          </cell>
          <cell r="C217">
            <v>0</v>
          </cell>
          <cell r="D217">
            <v>0</v>
          </cell>
          <cell r="E217">
            <v>0</v>
          </cell>
          <cell r="F217">
            <v>0</v>
          </cell>
          <cell r="G217">
            <v>0</v>
          </cell>
          <cell r="H217">
            <v>0</v>
          </cell>
          <cell r="I217">
            <v>0</v>
          </cell>
          <cell r="J217">
            <v>0</v>
          </cell>
          <cell r="K217">
            <v>0</v>
          </cell>
          <cell r="L217">
            <v>0</v>
          </cell>
          <cell r="M217">
            <v>0</v>
          </cell>
          <cell r="N217">
            <v>0</v>
          </cell>
          <cell r="O217">
            <v>0</v>
          </cell>
          <cell r="P217">
            <v>0</v>
          </cell>
          <cell r="Q217">
            <v>0</v>
          </cell>
          <cell r="T217" t="str">
            <v>DepExp - MFA</v>
          </cell>
          <cell r="U217">
            <v>741200</v>
          </cell>
          <cell r="V217" t="str">
            <v>Dep Exp-Gnrl Plt-MFA</v>
          </cell>
          <cell r="W217">
            <v>0</v>
          </cell>
          <cell r="X217">
            <v>-9741891.2100000009</v>
          </cell>
          <cell r="Y217">
            <v>0</v>
          </cell>
          <cell r="Z217">
            <v>-6751735.379999999</v>
          </cell>
          <cell r="AA217">
            <v>0</v>
          </cell>
          <cell r="AB217">
            <v>-67547.11</v>
          </cell>
          <cell r="AC217">
            <v>0</v>
          </cell>
          <cell r="AD217">
            <v>-89217.38</v>
          </cell>
        </row>
        <row r="218">
          <cell r="A218">
            <v>0</v>
          </cell>
          <cell r="B218">
            <v>0</v>
          </cell>
          <cell r="C218">
            <v>0</v>
          </cell>
          <cell r="D218">
            <v>0</v>
          </cell>
          <cell r="E218">
            <v>0</v>
          </cell>
          <cell r="F218">
            <v>0</v>
          </cell>
          <cell r="G218">
            <v>0</v>
          </cell>
          <cell r="H218">
            <v>0</v>
          </cell>
          <cell r="I218">
            <v>0</v>
          </cell>
          <cell r="J218">
            <v>0</v>
          </cell>
          <cell r="K218">
            <v>0</v>
          </cell>
          <cell r="L218">
            <v>0</v>
          </cell>
          <cell r="M218">
            <v>0</v>
          </cell>
          <cell r="N218">
            <v>0</v>
          </cell>
          <cell r="O218">
            <v>0</v>
          </cell>
          <cell r="P218">
            <v>0</v>
          </cell>
          <cell r="Q218">
            <v>0</v>
          </cell>
          <cell r="T218">
            <v>0</v>
          </cell>
          <cell r="U218">
            <v>741400</v>
          </cell>
          <cell r="V218" t="str">
            <v>Dep Exp-Gnrl Plt-Too</v>
          </cell>
          <cell r="W218">
            <v>0</v>
          </cell>
          <cell r="X218">
            <v>-541935.39</v>
          </cell>
          <cell r="Y218">
            <v>0</v>
          </cell>
          <cell r="Z218">
            <v>-372750.56000000006</v>
          </cell>
          <cell r="AA218">
            <v>0</v>
          </cell>
          <cell r="AB218">
            <v>0</v>
          </cell>
          <cell r="AC218">
            <v>0</v>
          </cell>
          <cell r="AD218">
            <v>-4983.0300000000007</v>
          </cell>
        </row>
        <row r="219">
          <cell r="A219">
            <v>0</v>
          </cell>
          <cell r="B219">
            <v>0</v>
          </cell>
          <cell r="C219">
            <v>0</v>
          </cell>
          <cell r="D219">
            <v>0</v>
          </cell>
          <cell r="E219">
            <v>0</v>
          </cell>
          <cell r="F219">
            <v>0</v>
          </cell>
          <cell r="G219">
            <v>0</v>
          </cell>
          <cell r="H219">
            <v>0</v>
          </cell>
          <cell r="I219">
            <v>0</v>
          </cell>
          <cell r="J219">
            <v>0</v>
          </cell>
          <cell r="K219">
            <v>0</v>
          </cell>
          <cell r="L219">
            <v>0</v>
          </cell>
          <cell r="M219">
            <v>0</v>
          </cell>
          <cell r="N219">
            <v>0</v>
          </cell>
          <cell r="O219">
            <v>0</v>
          </cell>
          <cell r="P219">
            <v>0</v>
          </cell>
          <cell r="Q219">
            <v>0</v>
          </cell>
          <cell r="T219" t="str">
            <v>DepExp - MFA Total</v>
          </cell>
          <cell r="U219">
            <v>0</v>
          </cell>
          <cell r="V219">
            <v>0</v>
          </cell>
          <cell r="W219">
            <v>0</v>
          </cell>
          <cell r="X219">
            <v>-10283826.600000001</v>
          </cell>
          <cell r="Y219">
            <v>0</v>
          </cell>
          <cell r="Z219">
            <v>-7124485.9399999995</v>
          </cell>
          <cell r="AA219">
            <v>0</v>
          </cell>
          <cell r="AB219">
            <v>-67547.11</v>
          </cell>
          <cell r="AC219">
            <v>0</v>
          </cell>
          <cell r="AD219">
            <v>-94200.41</v>
          </cell>
        </row>
        <row r="220">
          <cell r="A220">
            <v>0</v>
          </cell>
          <cell r="B220">
            <v>0</v>
          </cell>
          <cell r="C220">
            <v>0</v>
          </cell>
          <cell r="D220">
            <v>0</v>
          </cell>
          <cell r="E220">
            <v>0</v>
          </cell>
          <cell r="F220">
            <v>0</v>
          </cell>
          <cell r="G220">
            <v>0</v>
          </cell>
          <cell r="H220">
            <v>0</v>
          </cell>
          <cell r="I220">
            <v>0</v>
          </cell>
          <cell r="J220">
            <v>0</v>
          </cell>
          <cell r="K220">
            <v>0</v>
          </cell>
          <cell r="L220">
            <v>0</v>
          </cell>
          <cell r="M220">
            <v>0</v>
          </cell>
          <cell r="N220">
            <v>0</v>
          </cell>
          <cell r="O220">
            <v>0</v>
          </cell>
          <cell r="P220">
            <v>0</v>
          </cell>
          <cell r="Q220">
            <v>0</v>
          </cell>
          <cell r="T220" t="str">
            <v>DepExp -TWE</v>
          </cell>
          <cell r="U220">
            <v>741300</v>
          </cell>
          <cell r="V220" t="str">
            <v>Dep Exp-Gnrl Plt-TWE</v>
          </cell>
          <cell r="W220">
            <v>0</v>
          </cell>
          <cell r="X220">
            <v>-7205287.0099999998</v>
          </cell>
          <cell r="Y220">
            <v>0</v>
          </cell>
          <cell r="Z220">
            <v>-21005807.43</v>
          </cell>
          <cell r="AA220">
            <v>0</v>
          </cell>
          <cell r="AB220">
            <v>0</v>
          </cell>
          <cell r="AC220">
            <v>0</v>
          </cell>
          <cell r="AD220">
            <v>0</v>
          </cell>
        </row>
        <row r="221">
          <cell r="A221">
            <v>0</v>
          </cell>
          <cell r="B221">
            <v>0</v>
          </cell>
          <cell r="C221">
            <v>0</v>
          </cell>
          <cell r="D221">
            <v>0</v>
          </cell>
          <cell r="E221">
            <v>0</v>
          </cell>
          <cell r="F221">
            <v>0</v>
          </cell>
          <cell r="G221">
            <v>0</v>
          </cell>
          <cell r="H221">
            <v>0</v>
          </cell>
          <cell r="I221">
            <v>0</v>
          </cell>
          <cell r="J221">
            <v>0</v>
          </cell>
          <cell r="K221">
            <v>0</v>
          </cell>
          <cell r="L221">
            <v>0</v>
          </cell>
          <cell r="M221">
            <v>0</v>
          </cell>
          <cell r="N221">
            <v>0</v>
          </cell>
          <cell r="O221">
            <v>0</v>
          </cell>
          <cell r="P221">
            <v>0</v>
          </cell>
          <cell r="Q221">
            <v>0</v>
          </cell>
          <cell r="T221" t="str">
            <v>DepExp -TWE Total</v>
          </cell>
          <cell r="U221">
            <v>0</v>
          </cell>
          <cell r="V221">
            <v>0</v>
          </cell>
          <cell r="W221">
            <v>0</v>
          </cell>
          <cell r="X221">
            <v>-7205287.0099999998</v>
          </cell>
          <cell r="Y221">
            <v>0</v>
          </cell>
          <cell r="Z221">
            <v>-21005807.43</v>
          </cell>
          <cell r="AA221">
            <v>0</v>
          </cell>
          <cell r="AB221">
            <v>0</v>
          </cell>
          <cell r="AC221">
            <v>0</v>
          </cell>
          <cell r="AD221">
            <v>0</v>
          </cell>
        </row>
        <row r="222">
          <cell r="A222">
            <v>0</v>
          </cell>
          <cell r="B222">
            <v>0</v>
          </cell>
          <cell r="C222">
            <v>0</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T222" t="str">
            <v>DepExp - other</v>
          </cell>
          <cell r="U222">
            <v>741550</v>
          </cell>
          <cell r="V222" t="str">
            <v>Asst W-off Of Nbv</v>
          </cell>
          <cell r="W222">
            <v>0</v>
          </cell>
          <cell r="X222">
            <v>0</v>
          </cell>
          <cell r="Y222">
            <v>0</v>
          </cell>
          <cell r="Z222">
            <v>0</v>
          </cell>
          <cell r="AA222">
            <v>0</v>
          </cell>
          <cell r="AB222">
            <v>0</v>
          </cell>
          <cell r="AC222">
            <v>0</v>
          </cell>
          <cell r="AD222">
            <v>0</v>
          </cell>
        </row>
        <row r="223">
          <cell r="A223">
            <v>0</v>
          </cell>
          <cell r="B223">
            <v>0</v>
          </cell>
          <cell r="C223">
            <v>0</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T223" t="str">
            <v>DepExp - other Total</v>
          </cell>
          <cell r="U223">
            <v>0</v>
          </cell>
          <cell r="V223">
            <v>0</v>
          </cell>
          <cell r="W223">
            <v>0</v>
          </cell>
          <cell r="X223">
            <v>0</v>
          </cell>
          <cell r="Y223">
            <v>0</v>
          </cell>
          <cell r="Z223">
            <v>0</v>
          </cell>
          <cell r="AA223">
            <v>0</v>
          </cell>
          <cell r="AB223">
            <v>0</v>
          </cell>
          <cell r="AC223">
            <v>0</v>
          </cell>
          <cell r="AD223">
            <v>0</v>
          </cell>
        </row>
        <row r="224">
          <cell r="A224">
            <v>0</v>
          </cell>
          <cell r="B224">
            <v>0</v>
          </cell>
          <cell r="C224">
            <v>0</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T224" t="str">
            <v>DepExp - Reg tsfr</v>
          </cell>
          <cell r="U224">
            <v>741950</v>
          </cell>
          <cell r="V224" t="str">
            <v>Dep Exp Reg Adj</v>
          </cell>
          <cell r="W224">
            <v>0</v>
          </cell>
          <cell r="X224">
            <v>0</v>
          </cell>
          <cell r="Y224">
            <v>0</v>
          </cell>
          <cell r="Z224">
            <v>0</v>
          </cell>
          <cell r="AA224">
            <v>0</v>
          </cell>
          <cell r="AB224">
            <v>0</v>
          </cell>
          <cell r="AC224">
            <v>0</v>
          </cell>
          <cell r="AD224">
            <v>0</v>
          </cell>
        </row>
        <row r="225">
          <cell r="A225">
            <v>0</v>
          </cell>
          <cell r="B225">
            <v>0</v>
          </cell>
          <cell r="C225">
            <v>0</v>
          </cell>
          <cell r="D225">
            <v>0</v>
          </cell>
          <cell r="E225">
            <v>0</v>
          </cell>
          <cell r="F225">
            <v>0</v>
          </cell>
          <cell r="G225">
            <v>0</v>
          </cell>
          <cell r="H225">
            <v>0</v>
          </cell>
          <cell r="I225">
            <v>0</v>
          </cell>
          <cell r="J225">
            <v>0</v>
          </cell>
          <cell r="K225">
            <v>0</v>
          </cell>
          <cell r="L225">
            <v>0</v>
          </cell>
          <cell r="M225">
            <v>0</v>
          </cell>
          <cell r="N225">
            <v>0</v>
          </cell>
          <cell r="O225">
            <v>0</v>
          </cell>
          <cell r="P225">
            <v>0</v>
          </cell>
          <cell r="Q225">
            <v>0</v>
          </cell>
          <cell r="T225" t="str">
            <v>DepExp - Reg tsfr Total</v>
          </cell>
          <cell r="U225">
            <v>0</v>
          </cell>
          <cell r="V225">
            <v>0</v>
          </cell>
          <cell r="W225">
            <v>0</v>
          </cell>
          <cell r="X225">
            <v>0</v>
          </cell>
          <cell r="Y225">
            <v>0</v>
          </cell>
          <cell r="Z225">
            <v>0</v>
          </cell>
          <cell r="AA225">
            <v>0</v>
          </cell>
          <cell r="AB225">
            <v>0</v>
          </cell>
          <cell r="AC225">
            <v>0</v>
          </cell>
          <cell r="AD225">
            <v>0</v>
          </cell>
        </row>
        <row r="226">
          <cell r="A226">
            <v>0</v>
          </cell>
          <cell r="B226">
            <v>0</v>
          </cell>
          <cell r="C226">
            <v>0</v>
          </cell>
          <cell r="D226">
            <v>0</v>
          </cell>
          <cell r="E226">
            <v>0</v>
          </cell>
          <cell r="F226">
            <v>0</v>
          </cell>
          <cell r="G226">
            <v>0</v>
          </cell>
          <cell r="H226">
            <v>0</v>
          </cell>
          <cell r="I226">
            <v>0</v>
          </cell>
          <cell r="J226">
            <v>0</v>
          </cell>
          <cell r="K226">
            <v>0</v>
          </cell>
          <cell r="L226">
            <v>0</v>
          </cell>
          <cell r="M226">
            <v>0</v>
          </cell>
          <cell r="N226">
            <v>0</v>
          </cell>
          <cell r="O226">
            <v>0</v>
          </cell>
          <cell r="P226">
            <v>0</v>
          </cell>
          <cell r="Q226">
            <v>0</v>
          </cell>
          <cell r="T226" t="str">
            <v>Gain/(Loss)</v>
          </cell>
          <cell r="U226">
            <v>741500</v>
          </cell>
          <cell r="V226" t="str">
            <v>Real Estate:Sale G/L</v>
          </cell>
          <cell r="W226">
            <v>0</v>
          </cell>
          <cell r="X226">
            <v>0</v>
          </cell>
          <cell r="Y226">
            <v>0</v>
          </cell>
          <cell r="Z226">
            <v>0</v>
          </cell>
          <cell r="AA226">
            <v>0</v>
          </cell>
          <cell r="AB226">
            <v>0</v>
          </cell>
          <cell r="AC226">
            <v>0</v>
          </cell>
          <cell r="AD226">
            <v>0</v>
          </cell>
        </row>
        <row r="227">
          <cell r="A227">
            <v>0</v>
          </cell>
          <cell r="B227">
            <v>0</v>
          </cell>
          <cell r="C227">
            <v>0</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cell r="T227">
            <v>0</v>
          </cell>
          <cell r="U227">
            <v>741510</v>
          </cell>
          <cell r="V227" t="str">
            <v>Maj FA:G on Dspstn</v>
          </cell>
          <cell r="W227">
            <v>0</v>
          </cell>
          <cell r="X227">
            <v>-71.37</v>
          </cell>
          <cell r="Y227">
            <v>0</v>
          </cell>
          <cell r="Z227">
            <v>13176.85</v>
          </cell>
          <cell r="AA227">
            <v>0</v>
          </cell>
          <cell r="AB227">
            <v>0</v>
          </cell>
          <cell r="AC227">
            <v>0</v>
          </cell>
          <cell r="AD227">
            <v>0</v>
          </cell>
        </row>
        <row r="228">
          <cell r="A228">
            <v>0</v>
          </cell>
          <cell r="B228">
            <v>0</v>
          </cell>
          <cell r="C228">
            <v>0</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T228">
            <v>0</v>
          </cell>
          <cell r="U228">
            <v>741520</v>
          </cell>
          <cell r="V228" t="str">
            <v>MFAs:G on Dspstn</v>
          </cell>
          <cell r="W228">
            <v>0</v>
          </cell>
          <cell r="X228">
            <v>-165274.49</v>
          </cell>
          <cell r="Y228">
            <v>0</v>
          </cell>
          <cell r="Z228">
            <v>-122660.18</v>
          </cell>
          <cell r="AA228">
            <v>0</v>
          </cell>
          <cell r="AB228">
            <v>0</v>
          </cell>
          <cell r="AC228">
            <v>0</v>
          </cell>
          <cell r="AD228">
            <v>0</v>
          </cell>
        </row>
        <row r="229">
          <cell r="A229">
            <v>0</v>
          </cell>
          <cell r="B229">
            <v>0</v>
          </cell>
          <cell r="C229">
            <v>0</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T229" t="str">
            <v>Gain/(Loss) Total</v>
          </cell>
          <cell r="U229">
            <v>0</v>
          </cell>
          <cell r="V229">
            <v>0</v>
          </cell>
          <cell r="W229">
            <v>0</v>
          </cell>
          <cell r="X229">
            <v>-165345.85999999999</v>
          </cell>
          <cell r="Y229">
            <v>0</v>
          </cell>
          <cell r="Z229">
            <v>-109483.32999999999</v>
          </cell>
          <cell r="AA229">
            <v>0</v>
          </cell>
          <cell r="AB229">
            <v>0</v>
          </cell>
          <cell r="AC229">
            <v>0</v>
          </cell>
          <cell r="AD229">
            <v>0</v>
          </cell>
        </row>
        <row r="230">
          <cell r="A230">
            <v>0</v>
          </cell>
          <cell r="B230">
            <v>0</v>
          </cell>
          <cell r="C230">
            <v>0</v>
          </cell>
          <cell r="D230">
            <v>0</v>
          </cell>
          <cell r="E230">
            <v>0</v>
          </cell>
          <cell r="F230">
            <v>0</v>
          </cell>
          <cell r="G230">
            <v>0</v>
          </cell>
          <cell r="H230">
            <v>0</v>
          </cell>
          <cell r="I230">
            <v>0</v>
          </cell>
          <cell r="J230">
            <v>0</v>
          </cell>
          <cell r="K230">
            <v>0</v>
          </cell>
          <cell r="L230">
            <v>0</v>
          </cell>
          <cell r="M230">
            <v>0</v>
          </cell>
          <cell r="N230">
            <v>0</v>
          </cell>
          <cell r="O230">
            <v>0</v>
          </cell>
          <cell r="P230">
            <v>0</v>
          </cell>
          <cell r="Q230">
            <v>0</v>
          </cell>
          <cell r="T230" t="str">
            <v>Amortization</v>
          </cell>
          <cell r="U230">
            <v>751010</v>
          </cell>
          <cell r="V230" t="str">
            <v>Amort-Cptl Cntrbtn</v>
          </cell>
          <cell r="W230">
            <v>0</v>
          </cell>
          <cell r="X230">
            <v>0</v>
          </cell>
          <cell r="Y230">
            <v>0</v>
          </cell>
          <cell r="Z230">
            <v>0</v>
          </cell>
          <cell r="AA230">
            <v>0</v>
          </cell>
          <cell r="AB230">
            <v>0</v>
          </cell>
          <cell r="AC230">
            <v>0</v>
          </cell>
          <cell r="AD230">
            <v>0</v>
          </cell>
        </row>
        <row r="231">
          <cell r="A231">
            <v>0</v>
          </cell>
          <cell r="B231">
            <v>0</v>
          </cell>
          <cell r="C231">
            <v>0</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T231">
            <v>0</v>
          </cell>
          <cell r="U231">
            <v>753000</v>
          </cell>
          <cell r="V231" t="str">
            <v>Other Amortization</v>
          </cell>
          <cell r="W231">
            <v>0</v>
          </cell>
          <cell r="X231">
            <v>0</v>
          </cell>
          <cell r="Y231">
            <v>0</v>
          </cell>
          <cell r="Z231">
            <v>0</v>
          </cell>
          <cell r="AA231">
            <v>0</v>
          </cell>
          <cell r="AB231">
            <v>0</v>
          </cell>
          <cell r="AC231">
            <v>0</v>
          </cell>
          <cell r="AD231">
            <v>0</v>
          </cell>
        </row>
        <row r="232">
          <cell r="A232">
            <v>0</v>
          </cell>
          <cell r="B232">
            <v>0</v>
          </cell>
          <cell r="C232">
            <v>0</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T232">
            <v>0</v>
          </cell>
          <cell r="U232">
            <v>753010</v>
          </cell>
          <cell r="V232" t="str">
            <v>OPRB Amortization</v>
          </cell>
          <cell r="W232">
            <v>0</v>
          </cell>
          <cell r="X232">
            <v>0</v>
          </cell>
          <cell r="Y232">
            <v>0</v>
          </cell>
          <cell r="Z232">
            <v>0</v>
          </cell>
          <cell r="AA232">
            <v>0</v>
          </cell>
          <cell r="AB232">
            <v>0</v>
          </cell>
          <cell r="AC232">
            <v>0</v>
          </cell>
          <cell r="AD232">
            <v>0</v>
          </cell>
        </row>
        <row r="233">
          <cell r="A233">
            <v>0</v>
          </cell>
          <cell r="B233">
            <v>0</v>
          </cell>
          <cell r="C233">
            <v>0</v>
          </cell>
          <cell r="D233">
            <v>0</v>
          </cell>
          <cell r="E233">
            <v>0</v>
          </cell>
          <cell r="F233">
            <v>0</v>
          </cell>
          <cell r="G233">
            <v>0</v>
          </cell>
          <cell r="H233">
            <v>0</v>
          </cell>
          <cell r="I233">
            <v>0</v>
          </cell>
          <cell r="J233">
            <v>0</v>
          </cell>
          <cell r="K233">
            <v>0</v>
          </cell>
          <cell r="L233">
            <v>0</v>
          </cell>
          <cell r="M233">
            <v>0</v>
          </cell>
          <cell r="N233">
            <v>0</v>
          </cell>
          <cell r="O233">
            <v>0</v>
          </cell>
          <cell r="P233">
            <v>0</v>
          </cell>
          <cell r="Q233">
            <v>0</v>
          </cell>
          <cell r="T233">
            <v>0</v>
          </cell>
          <cell r="U233">
            <v>753020</v>
          </cell>
          <cell r="V233" t="str">
            <v>Tx IPSP Disposition Amortization</v>
          </cell>
          <cell r="W233">
            <v>0</v>
          </cell>
          <cell r="X233">
            <v>1558152.12</v>
          </cell>
          <cell r="Y233">
            <v>0</v>
          </cell>
          <cell r="Z233">
            <v>0</v>
          </cell>
          <cell r="AA233">
            <v>0</v>
          </cell>
          <cell r="AB233">
            <v>0</v>
          </cell>
          <cell r="AC233">
            <v>0</v>
          </cell>
          <cell r="AD233">
            <v>0</v>
          </cell>
        </row>
        <row r="234">
          <cell r="A234">
            <v>0</v>
          </cell>
          <cell r="B234">
            <v>0</v>
          </cell>
          <cell r="C234">
            <v>0</v>
          </cell>
          <cell r="D234">
            <v>0</v>
          </cell>
          <cell r="E234">
            <v>0</v>
          </cell>
          <cell r="F234">
            <v>0</v>
          </cell>
          <cell r="G234">
            <v>0</v>
          </cell>
          <cell r="H234">
            <v>0</v>
          </cell>
          <cell r="I234">
            <v>0</v>
          </cell>
          <cell r="J234">
            <v>0</v>
          </cell>
          <cell r="K234">
            <v>0</v>
          </cell>
          <cell r="L234">
            <v>0</v>
          </cell>
          <cell r="M234">
            <v>0</v>
          </cell>
          <cell r="N234">
            <v>0</v>
          </cell>
          <cell r="O234">
            <v>0</v>
          </cell>
          <cell r="P234">
            <v>0</v>
          </cell>
          <cell r="Q234">
            <v>0</v>
          </cell>
          <cell r="T234">
            <v>0</v>
          </cell>
          <cell r="U234">
            <v>753030</v>
          </cell>
          <cell r="V234" t="str">
            <v>RARA (MR&amp;SE) Amortization</v>
          </cell>
          <cell r="W234">
            <v>0</v>
          </cell>
          <cell r="X234">
            <v>0</v>
          </cell>
          <cell r="Y234">
            <v>0</v>
          </cell>
          <cell r="Z234">
            <v>0</v>
          </cell>
          <cell r="AA234">
            <v>0</v>
          </cell>
          <cell r="AB234">
            <v>0</v>
          </cell>
          <cell r="AC234">
            <v>0</v>
          </cell>
          <cell r="AD234">
            <v>0</v>
          </cell>
        </row>
        <row r="235">
          <cell r="A235">
            <v>0</v>
          </cell>
          <cell r="B235">
            <v>0</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T235">
            <v>0</v>
          </cell>
          <cell r="U235">
            <v>753050</v>
          </cell>
          <cell r="V235" t="str">
            <v>Amort of Enviro Reg  Assets</v>
          </cell>
          <cell r="W235">
            <v>0</v>
          </cell>
          <cell r="X235">
            <v>-4732206</v>
          </cell>
          <cell r="Y235">
            <v>0</v>
          </cell>
          <cell r="Z235">
            <v>-5926856</v>
          </cell>
          <cell r="AA235">
            <v>0</v>
          </cell>
          <cell r="AB235">
            <v>0</v>
          </cell>
          <cell r="AC235">
            <v>0</v>
          </cell>
          <cell r="AD235">
            <v>-1575886.63</v>
          </cell>
        </row>
        <row r="236">
          <cell r="A236">
            <v>0</v>
          </cell>
          <cell r="B236">
            <v>0</v>
          </cell>
          <cell r="C236">
            <v>0</v>
          </cell>
          <cell r="D236">
            <v>0</v>
          </cell>
          <cell r="E236">
            <v>0</v>
          </cell>
          <cell r="F236">
            <v>0</v>
          </cell>
          <cell r="G236">
            <v>0</v>
          </cell>
          <cell r="H236">
            <v>0</v>
          </cell>
          <cell r="I236">
            <v>0</v>
          </cell>
          <cell r="J236">
            <v>0</v>
          </cell>
          <cell r="K236">
            <v>0</v>
          </cell>
          <cell r="L236">
            <v>0</v>
          </cell>
          <cell r="M236">
            <v>0</v>
          </cell>
          <cell r="N236">
            <v>0</v>
          </cell>
          <cell r="O236">
            <v>0</v>
          </cell>
          <cell r="P236">
            <v>0</v>
          </cell>
          <cell r="Q236">
            <v>0</v>
          </cell>
          <cell r="T236" t="str">
            <v>Amortization Total</v>
          </cell>
          <cell r="U236">
            <v>0</v>
          </cell>
          <cell r="V236">
            <v>0</v>
          </cell>
          <cell r="W236">
            <v>0</v>
          </cell>
          <cell r="X236">
            <v>-3174053.88</v>
          </cell>
          <cell r="Y236">
            <v>0</v>
          </cell>
          <cell r="Z236">
            <v>-5926856</v>
          </cell>
          <cell r="AA236">
            <v>0</v>
          </cell>
          <cell r="AB236">
            <v>0</v>
          </cell>
          <cell r="AC236">
            <v>0</v>
          </cell>
          <cell r="AD236">
            <v>-1575886.63</v>
          </cell>
        </row>
        <row r="237">
          <cell r="A237">
            <v>0</v>
          </cell>
          <cell r="B237">
            <v>0</v>
          </cell>
          <cell r="C237">
            <v>0</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T237" t="str">
            <v>CIP - TO BE BILLED</v>
          </cell>
          <cell r="U237">
            <v>174020</v>
          </cell>
          <cell r="V237" t="str">
            <v>WIP(PC)-to be billed</v>
          </cell>
          <cell r="W237">
            <v>0</v>
          </cell>
          <cell r="X237">
            <v>0</v>
          </cell>
          <cell r="Y237">
            <v>0</v>
          </cell>
          <cell r="Z237">
            <v>0</v>
          </cell>
          <cell r="AA237">
            <v>0</v>
          </cell>
          <cell r="AB237">
            <v>0</v>
          </cell>
          <cell r="AC237">
            <v>0</v>
          </cell>
          <cell r="AD237">
            <v>0</v>
          </cell>
        </row>
        <row r="238">
          <cell r="A238">
            <v>0</v>
          </cell>
          <cell r="B238">
            <v>0</v>
          </cell>
          <cell r="C238">
            <v>0</v>
          </cell>
          <cell r="D238">
            <v>0</v>
          </cell>
          <cell r="E238">
            <v>0</v>
          </cell>
          <cell r="F238">
            <v>0</v>
          </cell>
          <cell r="G238">
            <v>0</v>
          </cell>
          <cell r="H238">
            <v>0</v>
          </cell>
          <cell r="I238">
            <v>0</v>
          </cell>
          <cell r="J238">
            <v>0</v>
          </cell>
          <cell r="K238">
            <v>0</v>
          </cell>
          <cell r="L238">
            <v>0</v>
          </cell>
          <cell r="M238">
            <v>0</v>
          </cell>
          <cell r="N238">
            <v>0</v>
          </cell>
          <cell r="O238">
            <v>0</v>
          </cell>
          <cell r="P238">
            <v>0</v>
          </cell>
          <cell r="Q238">
            <v>0</v>
          </cell>
          <cell r="T238" t="str">
            <v>CIP - TO BE BILLED Total</v>
          </cell>
          <cell r="U238">
            <v>0</v>
          </cell>
          <cell r="V238">
            <v>0</v>
          </cell>
          <cell r="W238">
            <v>0</v>
          </cell>
          <cell r="X238">
            <v>0</v>
          </cell>
          <cell r="Y238">
            <v>0</v>
          </cell>
          <cell r="Z238">
            <v>0</v>
          </cell>
          <cell r="AA238">
            <v>0</v>
          </cell>
          <cell r="AB238">
            <v>0</v>
          </cell>
          <cell r="AC238">
            <v>0</v>
          </cell>
          <cell r="AD238">
            <v>0</v>
          </cell>
        </row>
        <row r="239">
          <cell r="A239">
            <v>0</v>
          </cell>
          <cell r="B239">
            <v>0</v>
          </cell>
          <cell r="C239">
            <v>0</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T239" t="str">
            <v>CIP - BM</v>
          </cell>
          <cell r="U239">
            <v>174999</v>
          </cell>
          <cell r="V239" t="str">
            <v>B Mdl Allctn Ctrl</v>
          </cell>
          <cell r="W239">
            <v>0</v>
          </cell>
          <cell r="X239">
            <v>2102907.5199999996</v>
          </cell>
          <cell r="Y239">
            <v>0</v>
          </cell>
          <cell r="Z239">
            <v>1813121.3500000015</v>
          </cell>
          <cell r="AA239">
            <v>-3916028.8700000048</v>
          </cell>
          <cell r="AB239">
            <v>0</v>
          </cell>
          <cell r="AC239">
            <v>0</v>
          </cell>
          <cell r="AD239">
            <v>0</v>
          </cell>
        </row>
        <row r="240">
          <cell r="A240">
            <v>0</v>
          </cell>
          <cell r="B240">
            <v>0</v>
          </cell>
          <cell r="C240">
            <v>0</v>
          </cell>
          <cell r="D240">
            <v>0</v>
          </cell>
          <cell r="E240">
            <v>0</v>
          </cell>
          <cell r="F240">
            <v>0</v>
          </cell>
          <cell r="G240">
            <v>0</v>
          </cell>
          <cell r="H240">
            <v>0</v>
          </cell>
          <cell r="I240">
            <v>0</v>
          </cell>
          <cell r="J240">
            <v>0</v>
          </cell>
          <cell r="K240">
            <v>0</v>
          </cell>
          <cell r="L240">
            <v>0</v>
          </cell>
          <cell r="M240">
            <v>0</v>
          </cell>
          <cell r="N240">
            <v>0</v>
          </cell>
          <cell r="O240">
            <v>0</v>
          </cell>
          <cell r="P240">
            <v>0</v>
          </cell>
          <cell r="Q240">
            <v>0</v>
          </cell>
          <cell r="T240" t="str">
            <v>CIP - BM Total</v>
          </cell>
          <cell r="U240">
            <v>0</v>
          </cell>
          <cell r="V240">
            <v>0</v>
          </cell>
          <cell r="W240">
            <v>0</v>
          </cell>
          <cell r="X240">
            <v>2102907.5199999996</v>
          </cell>
          <cell r="Y240">
            <v>0</v>
          </cell>
          <cell r="Z240">
            <v>1813121.3500000015</v>
          </cell>
          <cell r="AA240">
            <v>-3916028.8700000048</v>
          </cell>
          <cell r="AB240">
            <v>0</v>
          </cell>
          <cell r="AC240">
            <v>0</v>
          </cell>
          <cell r="AD240">
            <v>0</v>
          </cell>
        </row>
        <row r="241">
          <cell r="A241">
            <v>0</v>
          </cell>
          <cell r="B241">
            <v>0</v>
          </cell>
          <cell r="C241">
            <v>0</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T241" t="str">
            <v>CIP REG TSFR</v>
          </cell>
          <cell r="U241">
            <v>174091</v>
          </cell>
          <cell r="V241" t="str">
            <v>CWIP Cntra Dist Limt</v>
          </cell>
          <cell r="W241">
            <v>0</v>
          </cell>
          <cell r="X241">
            <v>0</v>
          </cell>
          <cell r="Y241">
            <v>0</v>
          </cell>
          <cell r="Z241">
            <v>-742175.11000000034</v>
          </cell>
          <cell r="AA241">
            <v>0</v>
          </cell>
          <cell r="AB241">
            <v>0</v>
          </cell>
          <cell r="AC241">
            <v>0</v>
          </cell>
          <cell r="AD241">
            <v>0</v>
          </cell>
        </row>
        <row r="242">
          <cell r="A242">
            <v>0</v>
          </cell>
          <cell r="B242">
            <v>0</v>
          </cell>
          <cell r="C242">
            <v>0</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T242">
            <v>0</v>
          </cell>
          <cell r="U242">
            <v>174092</v>
          </cell>
          <cell r="V242" t="str">
            <v>CWIP Cntra Grndg Trn</v>
          </cell>
          <cell r="W242">
            <v>0</v>
          </cell>
          <cell r="X242">
            <v>0</v>
          </cell>
          <cell r="Y242">
            <v>0</v>
          </cell>
          <cell r="Z242">
            <v>-5534.070000000007</v>
          </cell>
          <cell r="AA242">
            <v>0</v>
          </cell>
          <cell r="AB242">
            <v>0</v>
          </cell>
          <cell r="AC242">
            <v>0</v>
          </cell>
          <cell r="AD242">
            <v>0</v>
          </cell>
        </row>
        <row r="243">
          <cell r="A243">
            <v>0</v>
          </cell>
          <cell r="B243">
            <v>0</v>
          </cell>
          <cell r="C243">
            <v>0</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T243">
            <v>0</v>
          </cell>
          <cell r="U243">
            <v>174093</v>
          </cell>
          <cell r="V243" t="str">
            <v>CWIP Cntra Dual Sec</v>
          </cell>
          <cell r="W243">
            <v>0</v>
          </cell>
          <cell r="X243">
            <v>0</v>
          </cell>
          <cell r="Y243">
            <v>0</v>
          </cell>
          <cell r="Z243">
            <v>0</v>
          </cell>
          <cell r="AA243">
            <v>0</v>
          </cell>
          <cell r="AB243">
            <v>0</v>
          </cell>
          <cell r="AC243">
            <v>0</v>
          </cell>
          <cell r="AD243">
            <v>0</v>
          </cell>
        </row>
        <row r="244">
          <cell r="A244">
            <v>0</v>
          </cell>
          <cell r="B244">
            <v>0</v>
          </cell>
          <cell r="C244">
            <v>0</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T244">
            <v>0</v>
          </cell>
          <cell r="U244">
            <v>174950</v>
          </cell>
          <cell r="V244" t="str">
            <v>CIP Regulatory adj</v>
          </cell>
          <cell r="W244">
            <v>0</v>
          </cell>
          <cell r="X244">
            <v>0</v>
          </cell>
          <cell r="Y244">
            <v>0</v>
          </cell>
          <cell r="Z244">
            <v>0</v>
          </cell>
          <cell r="AA244">
            <v>0</v>
          </cell>
          <cell r="AB244">
            <v>0</v>
          </cell>
          <cell r="AC244">
            <v>0</v>
          </cell>
          <cell r="AD244">
            <v>0</v>
          </cell>
        </row>
        <row r="245">
          <cell r="A245">
            <v>0</v>
          </cell>
          <cell r="B245">
            <v>0</v>
          </cell>
          <cell r="C245">
            <v>0</v>
          </cell>
          <cell r="D245">
            <v>0</v>
          </cell>
          <cell r="E245">
            <v>0</v>
          </cell>
          <cell r="F245">
            <v>0</v>
          </cell>
          <cell r="G245">
            <v>0</v>
          </cell>
          <cell r="H245">
            <v>0</v>
          </cell>
          <cell r="I245">
            <v>0</v>
          </cell>
          <cell r="J245">
            <v>0</v>
          </cell>
          <cell r="K245">
            <v>0</v>
          </cell>
          <cell r="L245">
            <v>0</v>
          </cell>
          <cell r="M245">
            <v>0</v>
          </cell>
          <cell r="N245">
            <v>0</v>
          </cell>
          <cell r="O245">
            <v>0</v>
          </cell>
          <cell r="P245">
            <v>0</v>
          </cell>
          <cell r="Q245">
            <v>0</v>
          </cell>
          <cell r="T245" t="str">
            <v>CIP REG TSFR Total</v>
          </cell>
          <cell r="U245">
            <v>0</v>
          </cell>
          <cell r="V245">
            <v>0</v>
          </cell>
          <cell r="W245">
            <v>0</v>
          </cell>
          <cell r="X245">
            <v>0</v>
          </cell>
          <cell r="Y245">
            <v>0</v>
          </cell>
          <cell r="Z245">
            <v>-747709.1800000004</v>
          </cell>
          <cell r="AA245">
            <v>0</v>
          </cell>
          <cell r="AB245">
            <v>0</v>
          </cell>
          <cell r="AC245">
            <v>0</v>
          </cell>
          <cell r="AD245">
            <v>0</v>
          </cell>
        </row>
        <row r="246">
          <cell r="A246">
            <v>0</v>
          </cell>
          <cell r="B246">
            <v>0</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T246" t="str">
            <v>Grand Total</v>
          </cell>
          <cell r="U246">
            <v>0</v>
          </cell>
          <cell r="V246">
            <v>0</v>
          </cell>
          <cell r="W246">
            <v>26</v>
          </cell>
          <cell r="X246">
            <v>-145556917.36000031</v>
          </cell>
          <cell r="Y246">
            <v>-641204.6599999998</v>
          </cell>
          <cell r="Z246">
            <v>-256825571.31000087</v>
          </cell>
          <cell r="AA246">
            <v>29.799999788403511</v>
          </cell>
          <cell r="AB246">
            <v>-17627065.479999989</v>
          </cell>
          <cell r="AC246">
            <v>-201699.28000000026</v>
          </cell>
          <cell r="AD246">
            <v>-6538297.5100000007</v>
          </cell>
        </row>
        <row r="247">
          <cell r="A247">
            <v>0</v>
          </cell>
          <cell r="B247">
            <v>0</v>
          </cell>
          <cell r="C247">
            <v>0</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row>
        <row r="248">
          <cell r="A248">
            <v>0</v>
          </cell>
          <cell r="B248">
            <v>0</v>
          </cell>
          <cell r="C248">
            <v>0</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row>
        <row r="249">
          <cell r="A249">
            <v>0</v>
          </cell>
          <cell r="B249">
            <v>0</v>
          </cell>
          <cell r="C249">
            <v>0</v>
          </cell>
          <cell r="D249">
            <v>0</v>
          </cell>
          <cell r="E249">
            <v>0</v>
          </cell>
          <cell r="F249">
            <v>0</v>
          </cell>
          <cell r="G249">
            <v>0</v>
          </cell>
          <cell r="H249">
            <v>0</v>
          </cell>
          <cell r="I249">
            <v>0</v>
          </cell>
          <cell r="J249">
            <v>0</v>
          </cell>
          <cell r="K249">
            <v>0</v>
          </cell>
          <cell r="L249">
            <v>0</v>
          </cell>
          <cell r="M249">
            <v>0</v>
          </cell>
          <cell r="N249">
            <v>0</v>
          </cell>
          <cell r="O249">
            <v>0</v>
          </cell>
          <cell r="P249">
            <v>0</v>
          </cell>
          <cell r="Q249">
            <v>0</v>
          </cell>
        </row>
        <row r="250">
          <cell r="A250">
            <v>0</v>
          </cell>
          <cell r="B250">
            <v>0</v>
          </cell>
          <cell r="C250">
            <v>0</v>
          </cell>
          <cell r="D250">
            <v>0</v>
          </cell>
          <cell r="E250">
            <v>0</v>
          </cell>
          <cell r="F250">
            <v>0</v>
          </cell>
          <cell r="G250">
            <v>0</v>
          </cell>
          <cell r="H250">
            <v>0</v>
          </cell>
          <cell r="I250">
            <v>0</v>
          </cell>
          <cell r="J250">
            <v>0</v>
          </cell>
          <cell r="K250">
            <v>0</v>
          </cell>
          <cell r="L250">
            <v>0</v>
          </cell>
          <cell r="M250">
            <v>0</v>
          </cell>
          <cell r="N250">
            <v>0</v>
          </cell>
          <cell r="O250">
            <v>0</v>
          </cell>
          <cell r="P250">
            <v>0</v>
          </cell>
          <cell r="Q250">
            <v>0</v>
          </cell>
        </row>
        <row r="251">
          <cell r="A251">
            <v>0</v>
          </cell>
          <cell r="B251">
            <v>0</v>
          </cell>
          <cell r="C251">
            <v>0</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row>
        <row r="252">
          <cell r="A252">
            <v>0</v>
          </cell>
          <cell r="B252">
            <v>0</v>
          </cell>
          <cell r="C252">
            <v>0</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row>
        <row r="253">
          <cell r="A253">
            <v>0</v>
          </cell>
          <cell r="B253">
            <v>0</v>
          </cell>
          <cell r="C253">
            <v>0</v>
          </cell>
          <cell r="D253">
            <v>0</v>
          </cell>
          <cell r="E253">
            <v>0</v>
          </cell>
          <cell r="F253">
            <v>0</v>
          </cell>
          <cell r="G253">
            <v>0</v>
          </cell>
          <cell r="H253">
            <v>0</v>
          </cell>
          <cell r="I253">
            <v>0</v>
          </cell>
          <cell r="J253">
            <v>0</v>
          </cell>
          <cell r="K253">
            <v>0</v>
          </cell>
          <cell r="L253">
            <v>0</v>
          </cell>
          <cell r="M253">
            <v>0</v>
          </cell>
          <cell r="N253">
            <v>0</v>
          </cell>
          <cell r="O253">
            <v>0</v>
          </cell>
          <cell r="P253">
            <v>0</v>
          </cell>
          <cell r="Q253">
            <v>0</v>
          </cell>
        </row>
        <row r="254">
          <cell r="A254">
            <v>0</v>
          </cell>
          <cell r="B254">
            <v>0</v>
          </cell>
          <cell r="C254">
            <v>0</v>
          </cell>
          <cell r="D254">
            <v>0</v>
          </cell>
          <cell r="E254">
            <v>0</v>
          </cell>
          <cell r="F254">
            <v>0</v>
          </cell>
          <cell r="G254">
            <v>0</v>
          </cell>
          <cell r="H254">
            <v>0</v>
          </cell>
          <cell r="I254">
            <v>0</v>
          </cell>
          <cell r="J254">
            <v>0</v>
          </cell>
          <cell r="K254">
            <v>0</v>
          </cell>
          <cell r="L254">
            <v>0</v>
          </cell>
          <cell r="M254">
            <v>0</v>
          </cell>
          <cell r="N254">
            <v>0</v>
          </cell>
          <cell r="O254">
            <v>0</v>
          </cell>
          <cell r="P254">
            <v>0</v>
          </cell>
          <cell r="Q254">
            <v>0</v>
          </cell>
        </row>
        <row r="255">
          <cell r="A255">
            <v>0</v>
          </cell>
          <cell r="B255">
            <v>0</v>
          </cell>
          <cell r="C255">
            <v>0</v>
          </cell>
          <cell r="D255">
            <v>0</v>
          </cell>
          <cell r="E255">
            <v>0</v>
          </cell>
          <cell r="F255">
            <v>0</v>
          </cell>
          <cell r="G255">
            <v>0</v>
          </cell>
          <cell r="H255">
            <v>0</v>
          </cell>
          <cell r="I255">
            <v>0</v>
          </cell>
          <cell r="J255">
            <v>0</v>
          </cell>
          <cell r="K255">
            <v>0</v>
          </cell>
          <cell r="L255">
            <v>0</v>
          </cell>
          <cell r="M255">
            <v>0</v>
          </cell>
          <cell r="N255">
            <v>0</v>
          </cell>
          <cell r="O255">
            <v>0</v>
          </cell>
          <cell r="P255">
            <v>0</v>
          </cell>
          <cell r="Q255">
            <v>0</v>
          </cell>
        </row>
        <row r="256">
          <cell r="A256">
            <v>0</v>
          </cell>
          <cell r="B256">
            <v>0</v>
          </cell>
          <cell r="C256">
            <v>0</v>
          </cell>
          <cell r="D256">
            <v>0</v>
          </cell>
          <cell r="E256">
            <v>0</v>
          </cell>
          <cell r="F256">
            <v>0</v>
          </cell>
          <cell r="G256">
            <v>0</v>
          </cell>
          <cell r="H256">
            <v>0</v>
          </cell>
          <cell r="I256">
            <v>0</v>
          </cell>
          <cell r="J256">
            <v>0</v>
          </cell>
          <cell r="K256">
            <v>0</v>
          </cell>
          <cell r="L256">
            <v>0</v>
          </cell>
          <cell r="M256">
            <v>0</v>
          </cell>
          <cell r="N256">
            <v>0</v>
          </cell>
          <cell r="O256">
            <v>0</v>
          </cell>
          <cell r="P256">
            <v>0</v>
          </cell>
          <cell r="Q256">
            <v>0</v>
          </cell>
        </row>
        <row r="257">
          <cell r="A257">
            <v>0</v>
          </cell>
          <cell r="B257">
            <v>0</v>
          </cell>
          <cell r="C257">
            <v>0</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row>
        <row r="258">
          <cell r="A258">
            <v>0</v>
          </cell>
          <cell r="B258">
            <v>0</v>
          </cell>
          <cell r="C258">
            <v>0</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row>
        <row r="259">
          <cell r="A259">
            <v>0</v>
          </cell>
          <cell r="B259">
            <v>0</v>
          </cell>
          <cell r="C259">
            <v>0</v>
          </cell>
          <cell r="D259">
            <v>0</v>
          </cell>
          <cell r="E259">
            <v>0</v>
          </cell>
          <cell r="F259">
            <v>0</v>
          </cell>
          <cell r="G259">
            <v>0</v>
          </cell>
          <cell r="H259">
            <v>0</v>
          </cell>
          <cell r="I259">
            <v>0</v>
          </cell>
          <cell r="J259">
            <v>0</v>
          </cell>
          <cell r="K259">
            <v>0</v>
          </cell>
          <cell r="L259">
            <v>0</v>
          </cell>
          <cell r="M259">
            <v>0</v>
          </cell>
          <cell r="N259">
            <v>0</v>
          </cell>
          <cell r="O259">
            <v>0</v>
          </cell>
          <cell r="P259">
            <v>0</v>
          </cell>
          <cell r="Q259">
            <v>0</v>
          </cell>
        </row>
        <row r="260">
          <cell r="A260">
            <v>0</v>
          </cell>
          <cell r="B260">
            <v>0</v>
          </cell>
          <cell r="C260">
            <v>0</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row>
        <row r="261">
          <cell r="A261">
            <v>0</v>
          </cell>
          <cell r="B261">
            <v>0</v>
          </cell>
          <cell r="C261">
            <v>0</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row>
        <row r="262">
          <cell r="A262">
            <v>0</v>
          </cell>
          <cell r="B262">
            <v>0</v>
          </cell>
          <cell r="C262">
            <v>0</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row>
        <row r="263">
          <cell r="A263">
            <v>0</v>
          </cell>
          <cell r="B263">
            <v>0</v>
          </cell>
          <cell r="C263">
            <v>0</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row>
        <row r="264">
          <cell r="A264">
            <v>0</v>
          </cell>
          <cell r="B264">
            <v>0</v>
          </cell>
          <cell r="C264">
            <v>0</v>
          </cell>
          <cell r="D264">
            <v>0</v>
          </cell>
          <cell r="E264">
            <v>0</v>
          </cell>
          <cell r="F264">
            <v>0</v>
          </cell>
          <cell r="G264">
            <v>0</v>
          </cell>
          <cell r="H264">
            <v>0</v>
          </cell>
          <cell r="I264">
            <v>0</v>
          </cell>
          <cell r="J264">
            <v>0</v>
          </cell>
          <cell r="K264">
            <v>0</v>
          </cell>
          <cell r="L264">
            <v>0</v>
          </cell>
          <cell r="M264">
            <v>0</v>
          </cell>
          <cell r="N264">
            <v>0</v>
          </cell>
          <cell r="O264">
            <v>0</v>
          </cell>
          <cell r="P264">
            <v>0</v>
          </cell>
          <cell r="Q264">
            <v>0</v>
          </cell>
        </row>
        <row r="265">
          <cell r="A265">
            <v>0</v>
          </cell>
          <cell r="B265">
            <v>0</v>
          </cell>
          <cell r="C265">
            <v>0</v>
          </cell>
          <cell r="D265">
            <v>0</v>
          </cell>
          <cell r="E265">
            <v>0</v>
          </cell>
          <cell r="F265">
            <v>0</v>
          </cell>
          <cell r="G265">
            <v>0</v>
          </cell>
          <cell r="H265">
            <v>0</v>
          </cell>
          <cell r="I265">
            <v>0</v>
          </cell>
          <cell r="J265">
            <v>0</v>
          </cell>
          <cell r="K265">
            <v>0</v>
          </cell>
          <cell r="L265">
            <v>0</v>
          </cell>
          <cell r="M265">
            <v>0</v>
          </cell>
          <cell r="N265">
            <v>0</v>
          </cell>
          <cell r="O265">
            <v>0</v>
          </cell>
          <cell r="P265">
            <v>0</v>
          </cell>
          <cell r="Q265">
            <v>0</v>
          </cell>
        </row>
        <row r="266">
          <cell r="A266">
            <v>0</v>
          </cell>
          <cell r="B266">
            <v>0</v>
          </cell>
          <cell r="C266">
            <v>0</v>
          </cell>
          <cell r="D266">
            <v>0</v>
          </cell>
          <cell r="E266">
            <v>0</v>
          </cell>
          <cell r="F266">
            <v>0</v>
          </cell>
          <cell r="G266">
            <v>0</v>
          </cell>
          <cell r="H266">
            <v>0</v>
          </cell>
          <cell r="I266">
            <v>0</v>
          </cell>
          <cell r="J266">
            <v>0</v>
          </cell>
          <cell r="K266">
            <v>0</v>
          </cell>
          <cell r="L266">
            <v>0</v>
          </cell>
          <cell r="M266">
            <v>0</v>
          </cell>
          <cell r="N266">
            <v>0</v>
          </cell>
          <cell r="O266">
            <v>0</v>
          </cell>
          <cell r="P266">
            <v>0</v>
          </cell>
          <cell r="Q266">
            <v>0</v>
          </cell>
        </row>
        <row r="267">
          <cell r="A267">
            <v>0</v>
          </cell>
          <cell r="B267">
            <v>0</v>
          </cell>
          <cell r="C267">
            <v>0</v>
          </cell>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row>
        <row r="268">
          <cell r="A268">
            <v>0</v>
          </cell>
          <cell r="B268">
            <v>0</v>
          </cell>
          <cell r="C268">
            <v>0</v>
          </cell>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row>
        <row r="269">
          <cell r="A269">
            <v>0</v>
          </cell>
          <cell r="B269">
            <v>0</v>
          </cell>
          <cell r="C269">
            <v>0</v>
          </cell>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row>
        <row r="270">
          <cell r="A270">
            <v>0</v>
          </cell>
          <cell r="B270">
            <v>0</v>
          </cell>
          <cell r="C270">
            <v>0</v>
          </cell>
          <cell r="D270">
            <v>0</v>
          </cell>
          <cell r="E270">
            <v>0</v>
          </cell>
          <cell r="F270">
            <v>0</v>
          </cell>
          <cell r="G270">
            <v>0</v>
          </cell>
          <cell r="H270">
            <v>0</v>
          </cell>
          <cell r="I270">
            <v>0</v>
          </cell>
          <cell r="J270">
            <v>0</v>
          </cell>
          <cell r="K270">
            <v>0</v>
          </cell>
          <cell r="L270">
            <v>0</v>
          </cell>
          <cell r="M270">
            <v>0</v>
          </cell>
          <cell r="N270">
            <v>0</v>
          </cell>
          <cell r="O270">
            <v>0</v>
          </cell>
          <cell r="P270">
            <v>0</v>
          </cell>
          <cell r="Q270">
            <v>0</v>
          </cell>
        </row>
        <row r="271">
          <cell r="A271">
            <v>0</v>
          </cell>
          <cell r="B271">
            <v>0</v>
          </cell>
          <cell r="C271">
            <v>0</v>
          </cell>
          <cell r="D271">
            <v>0</v>
          </cell>
          <cell r="E271">
            <v>0</v>
          </cell>
          <cell r="F271">
            <v>0</v>
          </cell>
          <cell r="G271">
            <v>0</v>
          </cell>
          <cell r="H271">
            <v>0</v>
          </cell>
          <cell r="I271">
            <v>0</v>
          </cell>
          <cell r="J271">
            <v>0</v>
          </cell>
          <cell r="K271">
            <v>0</v>
          </cell>
          <cell r="L271">
            <v>0</v>
          </cell>
          <cell r="M271">
            <v>0</v>
          </cell>
          <cell r="N271">
            <v>0</v>
          </cell>
          <cell r="O271">
            <v>0</v>
          </cell>
          <cell r="P271">
            <v>0</v>
          </cell>
          <cell r="Q271">
            <v>0</v>
          </cell>
        </row>
        <row r="272">
          <cell r="A272">
            <v>0</v>
          </cell>
          <cell r="B272">
            <v>0</v>
          </cell>
          <cell r="C272">
            <v>0</v>
          </cell>
          <cell r="D272">
            <v>0</v>
          </cell>
          <cell r="E272">
            <v>0</v>
          </cell>
          <cell r="F272">
            <v>0</v>
          </cell>
          <cell r="G272">
            <v>0</v>
          </cell>
          <cell r="H272">
            <v>0</v>
          </cell>
          <cell r="I272">
            <v>0</v>
          </cell>
          <cell r="J272">
            <v>0</v>
          </cell>
          <cell r="K272">
            <v>0</v>
          </cell>
          <cell r="L272">
            <v>0</v>
          </cell>
          <cell r="M272">
            <v>0</v>
          </cell>
          <cell r="N272">
            <v>0</v>
          </cell>
          <cell r="O272">
            <v>0</v>
          </cell>
          <cell r="P272">
            <v>0</v>
          </cell>
          <cell r="Q272">
            <v>0</v>
          </cell>
        </row>
        <row r="273">
          <cell r="A273">
            <v>0</v>
          </cell>
          <cell r="B273">
            <v>0</v>
          </cell>
          <cell r="C273">
            <v>0</v>
          </cell>
          <cell r="D273">
            <v>0</v>
          </cell>
          <cell r="E273">
            <v>0</v>
          </cell>
          <cell r="F273">
            <v>0</v>
          </cell>
          <cell r="G273">
            <v>0</v>
          </cell>
          <cell r="H273">
            <v>0</v>
          </cell>
          <cell r="I273">
            <v>0</v>
          </cell>
          <cell r="J273">
            <v>0</v>
          </cell>
          <cell r="K273">
            <v>0</v>
          </cell>
          <cell r="L273">
            <v>0</v>
          </cell>
          <cell r="M273">
            <v>0</v>
          </cell>
          <cell r="N273">
            <v>0</v>
          </cell>
          <cell r="O273">
            <v>0</v>
          </cell>
          <cell r="P273">
            <v>0</v>
          </cell>
          <cell r="Q273">
            <v>0</v>
          </cell>
        </row>
        <row r="274">
          <cell r="A274">
            <v>0</v>
          </cell>
          <cell r="B274">
            <v>0</v>
          </cell>
          <cell r="C274">
            <v>0</v>
          </cell>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row>
        <row r="275">
          <cell r="A275">
            <v>0</v>
          </cell>
          <cell r="B275">
            <v>0</v>
          </cell>
          <cell r="C275">
            <v>0</v>
          </cell>
          <cell r="D275">
            <v>0</v>
          </cell>
          <cell r="E275">
            <v>0</v>
          </cell>
          <cell r="F275">
            <v>0</v>
          </cell>
          <cell r="G275">
            <v>0</v>
          </cell>
          <cell r="H275">
            <v>0</v>
          </cell>
          <cell r="I275">
            <v>0</v>
          </cell>
          <cell r="J275">
            <v>0</v>
          </cell>
          <cell r="K275">
            <v>0</v>
          </cell>
          <cell r="L275">
            <v>0</v>
          </cell>
          <cell r="M275">
            <v>0</v>
          </cell>
          <cell r="N275">
            <v>0</v>
          </cell>
          <cell r="O275">
            <v>0</v>
          </cell>
          <cell r="P275">
            <v>0</v>
          </cell>
          <cell r="Q275">
            <v>0</v>
          </cell>
        </row>
        <row r="276">
          <cell r="A276">
            <v>0</v>
          </cell>
          <cell r="B276">
            <v>0</v>
          </cell>
          <cell r="C276">
            <v>0</v>
          </cell>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row>
        <row r="277">
          <cell r="A277">
            <v>0</v>
          </cell>
          <cell r="B277">
            <v>0</v>
          </cell>
          <cell r="C277">
            <v>0</v>
          </cell>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row>
        <row r="278">
          <cell r="A278">
            <v>0</v>
          </cell>
          <cell r="B278">
            <v>0</v>
          </cell>
          <cell r="C278">
            <v>0</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row>
        <row r="279">
          <cell r="A279">
            <v>0</v>
          </cell>
          <cell r="B279">
            <v>0</v>
          </cell>
          <cell r="C279">
            <v>0</v>
          </cell>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row>
        <row r="280">
          <cell r="A280">
            <v>0</v>
          </cell>
          <cell r="B280">
            <v>0</v>
          </cell>
          <cell r="C280">
            <v>0</v>
          </cell>
          <cell r="D280">
            <v>0</v>
          </cell>
          <cell r="E280">
            <v>0</v>
          </cell>
          <cell r="F280">
            <v>0</v>
          </cell>
          <cell r="G280">
            <v>0</v>
          </cell>
          <cell r="H280">
            <v>0</v>
          </cell>
          <cell r="I280">
            <v>0</v>
          </cell>
          <cell r="J280">
            <v>0</v>
          </cell>
          <cell r="K280">
            <v>0</v>
          </cell>
          <cell r="L280">
            <v>0</v>
          </cell>
          <cell r="M280">
            <v>0</v>
          </cell>
          <cell r="N280">
            <v>0</v>
          </cell>
          <cell r="O280">
            <v>0</v>
          </cell>
          <cell r="P280">
            <v>0</v>
          </cell>
          <cell r="Q280">
            <v>0</v>
          </cell>
        </row>
        <row r="281">
          <cell r="A281">
            <v>0</v>
          </cell>
          <cell r="B281">
            <v>0</v>
          </cell>
          <cell r="C281">
            <v>0</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row>
        <row r="282">
          <cell r="A282">
            <v>0</v>
          </cell>
          <cell r="B282">
            <v>0</v>
          </cell>
          <cell r="C282">
            <v>0</v>
          </cell>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row>
        <row r="283">
          <cell r="A283">
            <v>0</v>
          </cell>
          <cell r="B283">
            <v>0</v>
          </cell>
          <cell r="C283">
            <v>0</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row>
        <row r="284">
          <cell r="A284">
            <v>0</v>
          </cell>
          <cell r="B284">
            <v>0</v>
          </cell>
          <cell r="C284">
            <v>0</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row>
        <row r="285">
          <cell r="A285">
            <v>0</v>
          </cell>
          <cell r="B285">
            <v>0</v>
          </cell>
          <cell r="C285">
            <v>0</v>
          </cell>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row>
        <row r="286">
          <cell r="A286">
            <v>0</v>
          </cell>
          <cell r="B286">
            <v>0</v>
          </cell>
          <cell r="C286">
            <v>0</v>
          </cell>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row>
        <row r="287">
          <cell r="A287">
            <v>0</v>
          </cell>
          <cell r="B287">
            <v>0</v>
          </cell>
          <cell r="C287">
            <v>0</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row>
        <row r="288">
          <cell r="A288">
            <v>0</v>
          </cell>
          <cell r="B288">
            <v>0</v>
          </cell>
          <cell r="C288">
            <v>0</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row>
        <row r="289">
          <cell r="A289">
            <v>0</v>
          </cell>
          <cell r="B289">
            <v>0</v>
          </cell>
          <cell r="C289">
            <v>0</v>
          </cell>
          <cell r="D289">
            <v>0</v>
          </cell>
          <cell r="E289">
            <v>0</v>
          </cell>
          <cell r="F289">
            <v>0</v>
          </cell>
          <cell r="G289">
            <v>0</v>
          </cell>
          <cell r="H289">
            <v>0</v>
          </cell>
          <cell r="I289">
            <v>0</v>
          </cell>
          <cell r="J289">
            <v>0</v>
          </cell>
          <cell r="K289">
            <v>0</v>
          </cell>
          <cell r="L289">
            <v>0</v>
          </cell>
          <cell r="M289">
            <v>0</v>
          </cell>
          <cell r="N289">
            <v>0</v>
          </cell>
          <cell r="O289">
            <v>0</v>
          </cell>
          <cell r="P289">
            <v>0</v>
          </cell>
          <cell r="Q289">
            <v>0</v>
          </cell>
        </row>
        <row r="290">
          <cell r="A290">
            <v>0</v>
          </cell>
          <cell r="B290">
            <v>0</v>
          </cell>
          <cell r="C290">
            <v>0</v>
          </cell>
          <cell r="D290">
            <v>0</v>
          </cell>
          <cell r="E290">
            <v>0</v>
          </cell>
          <cell r="F290">
            <v>0</v>
          </cell>
          <cell r="G290">
            <v>0</v>
          </cell>
          <cell r="H290">
            <v>0</v>
          </cell>
          <cell r="I290">
            <v>0</v>
          </cell>
          <cell r="J290">
            <v>0</v>
          </cell>
          <cell r="K290">
            <v>0</v>
          </cell>
          <cell r="L290">
            <v>0</v>
          </cell>
          <cell r="M290">
            <v>0</v>
          </cell>
          <cell r="N290">
            <v>0</v>
          </cell>
          <cell r="O290">
            <v>0</v>
          </cell>
          <cell r="P290">
            <v>0</v>
          </cell>
          <cell r="Q290">
            <v>0</v>
          </cell>
        </row>
        <row r="291">
          <cell r="A291">
            <v>0</v>
          </cell>
          <cell r="B291">
            <v>0</v>
          </cell>
          <cell r="C291">
            <v>0</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row>
        <row r="292">
          <cell r="A292">
            <v>0</v>
          </cell>
          <cell r="B292">
            <v>0</v>
          </cell>
          <cell r="C292">
            <v>0</v>
          </cell>
          <cell r="D292">
            <v>0</v>
          </cell>
          <cell r="E292">
            <v>0</v>
          </cell>
          <cell r="F292">
            <v>0</v>
          </cell>
          <cell r="G292">
            <v>0</v>
          </cell>
          <cell r="H292">
            <v>0</v>
          </cell>
          <cell r="I292">
            <v>0</v>
          </cell>
          <cell r="J292">
            <v>0</v>
          </cell>
          <cell r="K292">
            <v>0</v>
          </cell>
          <cell r="L292">
            <v>0</v>
          </cell>
          <cell r="M292">
            <v>0</v>
          </cell>
          <cell r="N292">
            <v>0</v>
          </cell>
          <cell r="O292">
            <v>0</v>
          </cell>
          <cell r="P292">
            <v>0</v>
          </cell>
          <cell r="Q292">
            <v>0</v>
          </cell>
        </row>
        <row r="293">
          <cell r="A293">
            <v>0</v>
          </cell>
          <cell r="B293">
            <v>0</v>
          </cell>
          <cell r="C293">
            <v>0</v>
          </cell>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row>
        <row r="294">
          <cell r="A294">
            <v>0</v>
          </cell>
          <cell r="B294">
            <v>0</v>
          </cell>
          <cell r="C294">
            <v>0</v>
          </cell>
          <cell r="D294">
            <v>0</v>
          </cell>
          <cell r="E294">
            <v>0</v>
          </cell>
          <cell r="F294">
            <v>0</v>
          </cell>
          <cell r="G294">
            <v>0</v>
          </cell>
          <cell r="H294">
            <v>0</v>
          </cell>
          <cell r="I294">
            <v>0</v>
          </cell>
          <cell r="J294">
            <v>0</v>
          </cell>
          <cell r="K294">
            <v>0</v>
          </cell>
          <cell r="L294">
            <v>0</v>
          </cell>
          <cell r="M294">
            <v>0</v>
          </cell>
          <cell r="N294">
            <v>0</v>
          </cell>
          <cell r="O294">
            <v>0</v>
          </cell>
          <cell r="P294">
            <v>0</v>
          </cell>
          <cell r="Q294">
            <v>0</v>
          </cell>
        </row>
        <row r="295">
          <cell r="A295">
            <v>0</v>
          </cell>
          <cell r="B295">
            <v>0</v>
          </cell>
          <cell r="C295">
            <v>0</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row>
        <row r="296">
          <cell r="A296">
            <v>0</v>
          </cell>
          <cell r="B296">
            <v>0</v>
          </cell>
          <cell r="C296">
            <v>0</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row>
        <row r="297">
          <cell r="A297">
            <v>0</v>
          </cell>
          <cell r="B297">
            <v>0</v>
          </cell>
          <cell r="C297">
            <v>0</v>
          </cell>
          <cell r="D297">
            <v>0</v>
          </cell>
          <cell r="E297">
            <v>0</v>
          </cell>
          <cell r="F297">
            <v>0</v>
          </cell>
          <cell r="G297">
            <v>0</v>
          </cell>
          <cell r="H297">
            <v>0</v>
          </cell>
          <cell r="I297">
            <v>0</v>
          </cell>
          <cell r="J297">
            <v>0</v>
          </cell>
          <cell r="K297">
            <v>0</v>
          </cell>
          <cell r="L297">
            <v>0</v>
          </cell>
          <cell r="M297">
            <v>0</v>
          </cell>
          <cell r="N297">
            <v>0</v>
          </cell>
          <cell r="O297">
            <v>0</v>
          </cell>
          <cell r="P297">
            <v>0</v>
          </cell>
          <cell r="Q297">
            <v>0</v>
          </cell>
        </row>
        <row r="298">
          <cell r="A298">
            <v>0</v>
          </cell>
          <cell r="B298">
            <v>0</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row>
        <row r="299">
          <cell r="A299">
            <v>0</v>
          </cell>
          <cell r="B299">
            <v>0</v>
          </cell>
          <cell r="C299">
            <v>0</v>
          </cell>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row>
        <row r="300">
          <cell r="A300">
            <v>0</v>
          </cell>
          <cell r="B300">
            <v>0</v>
          </cell>
          <cell r="C300">
            <v>0</v>
          </cell>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row>
        <row r="301">
          <cell r="A301">
            <v>0</v>
          </cell>
          <cell r="B301">
            <v>0</v>
          </cell>
          <cell r="C301">
            <v>0</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row>
        <row r="302">
          <cell r="A302">
            <v>0</v>
          </cell>
          <cell r="B302">
            <v>0</v>
          </cell>
          <cell r="C302">
            <v>0</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row>
        <row r="303">
          <cell r="A303">
            <v>0</v>
          </cell>
          <cell r="B303">
            <v>0</v>
          </cell>
          <cell r="C303">
            <v>0</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row>
        <row r="304">
          <cell r="A304">
            <v>0</v>
          </cell>
          <cell r="B304">
            <v>0</v>
          </cell>
          <cell r="C304">
            <v>0</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row>
        <row r="305">
          <cell r="A305">
            <v>0</v>
          </cell>
          <cell r="B305">
            <v>0</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row>
        <row r="306">
          <cell r="A306">
            <v>0</v>
          </cell>
          <cell r="B306">
            <v>0</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row>
        <row r="307">
          <cell r="A307">
            <v>0</v>
          </cell>
          <cell r="B307">
            <v>0</v>
          </cell>
          <cell r="C307">
            <v>0</v>
          </cell>
          <cell r="D307">
            <v>0</v>
          </cell>
          <cell r="E307">
            <v>0</v>
          </cell>
          <cell r="F307">
            <v>0</v>
          </cell>
          <cell r="G307">
            <v>0</v>
          </cell>
          <cell r="H307">
            <v>0</v>
          </cell>
          <cell r="I307">
            <v>0</v>
          </cell>
          <cell r="J307">
            <v>0</v>
          </cell>
          <cell r="K307">
            <v>0</v>
          </cell>
          <cell r="L307">
            <v>0</v>
          </cell>
          <cell r="M307">
            <v>0</v>
          </cell>
          <cell r="N307">
            <v>0</v>
          </cell>
          <cell r="O307">
            <v>0</v>
          </cell>
          <cell r="P307">
            <v>0</v>
          </cell>
          <cell r="Q307">
            <v>0</v>
          </cell>
        </row>
        <row r="308">
          <cell r="A308">
            <v>0</v>
          </cell>
          <cell r="B308">
            <v>0</v>
          </cell>
          <cell r="C308">
            <v>0</v>
          </cell>
          <cell r="D308">
            <v>0</v>
          </cell>
          <cell r="E308">
            <v>0</v>
          </cell>
          <cell r="F308">
            <v>0</v>
          </cell>
          <cell r="G308">
            <v>0</v>
          </cell>
          <cell r="H308">
            <v>0</v>
          </cell>
          <cell r="I308">
            <v>0</v>
          </cell>
          <cell r="J308">
            <v>0</v>
          </cell>
          <cell r="K308">
            <v>0</v>
          </cell>
          <cell r="L308">
            <v>0</v>
          </cell>
          <cell r="M308">
            <v>0</v>
          </cell>
          <cell r="N308">
            <v>0</v>
          </cell>
          <cell r="O308">
            <v>0</v>
          </cell>
          <cell r="P308">
            <v>0</v>
          </cell>
          <cell r="Q308">
            <v>0</v>
          </cell>
        </row>
        <row r="309">
          <cell r="A309">
            <v>0</v>
          </cell>
          <cell r="B309">
            <v>0</v>
          </cell>
          <cell r="C309">
            <v>0</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row>
        <row r="310">
          <cell r="A310">
            <v>0</v>
          </cell>
          <cell r="B310">
            <v>0</v>
          </cell>
          <cell r="C310">
            <v>0</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row>
        <row r="311">
          <cell r="A311">
            <v>0</v>
          </cell>
          <cell r="B311">
            <v>0</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row>
        <row r="312">
          <cell r="A312">
            <v>0</v>
          </cell>
          <cell r="B312">
            <v>0</v>
          </cell>
          <cell r="C312">
            <v>0</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row>
        <row r="313">
          <cell r="A313">
            <v>0</v>
          </cell>
          <cell r="B313">
            <v>0</v>
          </cell>
          <cell r="C313">
            <v>0</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row>
        <row r="314">
          <cell r="A314">
            <v>0</v>
          </cell>
          <cell r="B314">
            <v>0</v>
          </cell>
          <cell r="C314">
            <v>0</v>
          </cell>
          <cell r="D314">
            <v>0</v>
          </cell>
          <cell r="E314">
            <v>0</v>
          </cell>
          <cell r="F314">
            <v>0</v>
          </cell>
          <cell r="G314">
            <v>0</v>
          </cell>
          <cell r="H314">
            <v>0</v>
          </cell>
          <cell r="I314">
            <v>0</v>
          </cell>
          <cell r="J314">
            <v>0</v>
          </cell>
          <cell r="K314">
            <v>0</v>
          </cell>
          <cell r="L314">
            <v>0</v>
          </cell>
          <cell r="M314">
            <v>0</v>
          </cell>
          <cell r="N314">
            <v>0</v>
          </cell>
          <cell r="O314">
            <v>0</v>
          </cell>
          <cell r="P314">
            <v>0</v>
          </cell>
          <cell r="Q314">
            <v>0</v>
          </cell>
        </row>
        <row r="315">
          <cell r="A315">
            <v>0</v>
          </cell>
          <cell r="B315">
            <v>0</v>
          </cell>
          <cell r="C315">
            <v>0</v>
          </cell>
          <cell r="D315">
            <v>0</v>
          </cell>
          <cell r="E315">
            <v>0</v>
          </cell>
          <cell r="F315">
            <v>0</v>
          </cell>
          <cell r="G315">
            <v>0</v>
          </cell>
          <cell r="H315">
            <v>0</v>
          </cell>
          <cell r="I315">
            <v>0</v>
          </cell>
          <cell r="J315">
            <v>0</v>
          </cell>
          <cell r="K315">
            <v>0</v>
          </cell>
          <cell r="L315">
            <v>0</v>
          </cell>
          <cell r="M315">
            <v>0</v>
          </cell>
          <cell r="N315">
            <v>0</v>
          </cell>
          <cell r="O315">
            <v>0</v>
          </cell>
          <cell r="P315">
            <v>0</v>
          </cell>
          <cell r="Q315">
            <v>0</v>
          </cell>
        </row>
        <row r="316">
          <cell r="A316">
            <v>0</v>
          </cell>
          <cell r="B316">
            <v>0</v>
          </cell>
          <cell r="C316">
            <v>0</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row>
        <row r="317">
          <cell r="A317">
            <v>0</v>
          </cell>
          <cell r="B317">
            <v>0</v>
          </cell>
          <cell r="C317">
            <v>0</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row>
        <row r="318">
          <cell r="A318">
            <v>0</v>
          </cell>
          <cell r="B318">
            <v>0</v>
          </cell>
          <cell r="C318">
            <v>0</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row>
        <row r="319">
          <cell r="A319">
            <v>0</v>
          </cell>
          <cell r="B319">
            <v>0</v>
          </cell>
          <cell r="C319">
            <v>0</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row>
        <row r="320">
          <cell r="A320">
            <v>0</v>
          </cell>
          <cell r="B320">
            <v>0</v>
          </cell>
          <cell r="C320">
            <v>0</v>
          </cell>
          <cell r="D320">
            <v>0</v>
          </cell>
          <cell r="E320">
            <v>0</v>
          </cell>
          <cell r="F320">
            <v>0</v>
          </cell>
          <cell r="G320">
            <v>0</v>
          </cell>
          <cell r="H320">
            <v>0</v>
          </cell>
          <cell r="I320">
            <v>0</v>
          </cell>
          <cell r="J320">
            <v>0</v>
          </cell>
          <cell r="K320">
            <v>0</v>
          </cell>
          <cell r="L320">
            <v>0</v>
          </cell>
          <cell r="M320">
            <v>0</v>
          </cell>
          <cell r="N320">
            <v>0</v>
          </cell>
          <cell r="O320">
            <v>0</v>
          </cell>
          <cell r="P320">
            <v>0</v>
          </cell>
          <cell r="Q320">
            <v>0</v>
          </cell>
        </row>
        <row r="321">
          <cell r="A321">
            <v>0</v>
          </cell>
          <cell r="B321">
            <v>0</v>
          </cell>
          <cell r="C321">
            <v>0</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row>
        <row r="322">
          <cell r="A322">
            <v>0</v>
          </cell>
          <cell r="B322">
            <v>0</v>
          </cell>
          <cell r="C322">
            <v>0</v>
          </cell>
          <cell r="D322">
            <v>0</v>
          </cell>
          <cell r="E322">
            <v>0</v>
          </cell>
          <cell r="F322">
            <v>0</v>
          </cell>
          <cell r="G322">
            <v>0</v>
          </cell>
          <cell r="H322">
            <v>0</v>
          </cell>
          <cell r="I322">
            <v>0</v>
          </cell>
          <cell r="J322">
            <v>0</v>
          </cell>
          <cell r="K322">
            <v>0</v>
          </cell>
          <cell r="L322">
            <v>0</v>
          </cell>
          <cell r="M322">
            <v>0</v>
          </cell>
          <cell r="N322">
            <v>0</v>
          </cell>
          <cell r="O322">
            <v>0</v>
          </cell>
          <cell r="P322">
            <v>0</v>
          </cell>
          <cell r="Q322">
            <v>0</v>
          </cell>
        </row>
        <row r="323">
          <cell r="A323">
            <v>0</v>
          </cell>
          <cell r="B323">
            <v>0</v>
          </cell>
          <cell r="C323">
            <v>0</v>
          </cell>
          <cell r="D323">
            <v>0</v>
          </cell>
          <cell r="E323">
            <v>0</v>
          </cell>
          <cell r="F323">
            <v>0</v>
          </cell>
          <cell r="G323">
            <v>0</v>
          </cell>
          <cell r="H323">
            <v>0</v>
          </cell>
          <cell r="I323">
            <v>0</v>
          </cell>
          <cell r="J323">
            <v>0</v>
          </cell>
          <cell r="K323">
            <v>0</v>
          </cell>
          <cell r="L323">
            <v>0</v>
          </cell>
          <cell r="M323">
            <v>0</v>
          </cell>
          <cell r="N323">
            <v>0</v>
          </cell>
          <cell r="O323">
            <v>0</v>
          </cell>
          <cell r="P323">
            <v>0</v>
          </cell>
          <cell r="Q323">
            <v>0</v>
          </cell>
        </row>
        <row r="324">
          <cell r="A324">
            <v>0</v>
          </cell>
          <cell r="B324">
            <v>0</v>
          </cell>
          <cell r="C324">
            <v>0</v>
          </cell>
          <cell r="D324">
            <v>0</v>
          </cell>
          <cell r="E324">
            <v>0</v>
          </cell>
          <cell r="F324">
            <v>0</v>
          </cell>
          <cell r="G324">
            <v>0</v>
          </cell>
          <cell r="H324">
            <v>0</v>
          </cell>
          <cell r="I324">
            <v>0</v>
          </cell>
          <cell r="J324">
            <v>0</v>
          </cell>
          <cell r="K324">
            <v>0</v>
          </cell>
          <cell r="L324">
            <v>0</v>
          </cell>
          <cell r="M324">
            <v>0</v>
          </cell>
          <cell r="N324">
            <v>0</v>
          </cell>
          <cell r="O324">
            <v>0</v>
          </cell>
          <cell r="P324">
            <v>0</v>
          </cell>
          <cell r="Q324">
            <v>0</v>
          </cell>
        </row>
        <row r="325">
          <cell r="A325">
            <v>0</v>
          </cell>
          <cell r="B325">
            <v>0</v>
          </cell>
          <cell r="C325">
            <v>0</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row>
        <row r="326">
          <cell r="A326">
            <v>0</v>
          </cell>
          <cell r="B326">
            <v>0</v>
          </cell>
          <cell r="C326">
            <v>0</v>
          </cell>
          <cell r="D326">
            <v>0</v>
          </cell>
          <cell r="E326">
            <v>0</v>
          </cell>
          <cell r="F326">
            <v>0</v>
          </cell>
          <cell r="G326">
            <v>0</v>
          </cell>
          <cell r="H326">
            <v>0</v>
          </cell>
          <cell r="I326">
            <v>0</v>
          </cell>
          <cell r="J326">
            <v>0</v>
          </cell>
          <cell r="K326">
            <v>0</v>
          </cell>
          <cell r="L326">
            <v>0</v>
          </cell>
          <cell r="M326">
            <v>0</v>
          </cell>
          <cell r="N326">
            <v>0</v>
          </cell>
          <cell r="O326">
            <v>0</v>
          </cell>
          <cell r="P326">
            <v>0</v>
          </cell>
          <cell r="Q326">
            <v>0</v>
          </cell>
        </row>
        <row r="327">
          <cell r="A327">
            <v>0</v>
          </cell>
          <cell r="B327">
            <v>0</v>
          </cell>
          <cell r="C327">
            <v>0</v>
          </cell>
          <cell r="D327">
            <v>0</v>
          </cell>
          <cell r="E327">
            <v>0</v>
          </cell>
          <cell r="F327">
            <v>0</v>
          </cell>
          <cell r="G327">
            <v>0</v>
          </cell>
          <cell r="H327">
            <v>0</v>
          </cell>
          <cell r="I327">
            <v>0</v>
          </cell>
          <cell r="J327">
            <v>0</v>
          </cell>
          <cell r="K327">
            <v>0</v>
          </cell>
          <cell r="L327">
            <v>0</v>
          </cell>
          <cell r="M327">
            <v>0</v>
          </cell>
          <cell r="N327">
            <v>0</v>
          </cell>
          <cell r="O327">
            <v>0</v>
          </cell>
          <cell r="P327">
            <v>0</v>
          </cell>
          <cell r="Q327">
            <v>0</v>
          </cell>
        </row>
        <row r="328">
          <cell r="A328">
            <v>0</v>
          </cell>
          <cell r="B328">
            <v>0</v>
          </cell>
          <cell r="C328">
            <v>0</v>
          </cell>
          <cell r="D328">
            <v>0</v>
          </cell>
          <cell r="E328">
            <v>0</v>
          </cell>
          <cell r="F328">
            <v>0</v>
          </cell>
          <cell r="G328">
            <v>0</v>
          </cell>
          <cell r="H328">
            <v>0</v>
          </cell>
          <cell r="I328">
            <v>0</v>
          </cell>
          <cell r="J328">
            <v>0</v>
          </cell>
          <cell r="K328">
            <v>0</v>
          </cell>
          <cell r="L328">
            <v>0</v>
          </cell>
          <cell r="M328">
            <v>0</v>
          </cell>
          <cell r="N328">
            <v>0</v>
          </cell>
          <cell r="O328">
            <v>0</v>
          </cell>
          <cell r="P328">
            <v>0</v>
          </cell>
          <cell r="Q328">
            <v>0</v>
          </cell>
        </row>
        <row r="329">
          <cell r="A329">
            <v>0</v>
          </cell>
          <cell r="B329">
            <v>0</v>
          </cell>
          <cell r="C329">
            <v>0</v>
          </cell>
          <cell r="D329">
            <v>0</v>
          </cell>
          <cell r="E329">
            <v>0</v>
          </cell>
          <cell r="F329">
            <v>0</v>
          </cell>
          <cell r="G329">
            <v>0</v>
          </cell>
          <cell r="H329">
            <v>0</v>
          </cell>
          <cell r="I329">
            <v>0</v>
          </cell>
          <cell r="J329">
            <v>0</v>
          </cell>
          <cell r="K329">
            <v>0</v>
          </cell>
          <cell r="L329">
            <v>0</v>
          </cell>
          <cell r="M329">
            <v>0</v>
          </cell>
          <cell r="N329">
            <v>0</v>
          </cell>
          <cell r="O329">
            <v>0</v>
          </cell>
          <cell r="P329">
            <v>0</v>
          </cell>
          <cell r="Q329">
            <v>0</v>
          </cell>
        </row>
        <row r="330">
          <cell r="A330">
            <v>0</v>
          </cell>
          <cell r="B330">
            <v>0</v>
          </cell>
          <cell r="C330">
            <v>0</v>
          </cell>
          <cell r="D330">
            <v>0</v>
          </cell>
          <cell r="E330">
            <v>0</v>
          </cell>
          <cell r="F330">
            <v>0</v>
          </cell>
          <cell r="G330">
            <v>0</v>
          </cell>
          <cell r="H330">
            <v>0</v>
          </cell>
          <cell r="I330">
            <v>0</v>
          </cell>
          <cell r="J330">
            <v>0</v>
          </cell>
          <cell r="K330">
            <v>0</v>
          </cell>
          <cell r="L330">
            <v>0</v>
          </cell>
          <cell r="M330">
            <v>0</v>
          </cell>
          <cell r="N330">
            <v>0</v>
          </cell>
          <cell r="O330">
            <v>0</v>
          </cell>
          <cell r="P330">
            <v>0</v>
          </cell>
          <cell r="Q330">
            <v>0</v>
          </cell>
        </row>
        <row r="331">
          <cell r="A331">
            <v>0</v>
          </cell>
          <cell r="B331">
            <v>0</v>
          </cell>
          <cell r="C331">
            <v>0</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row>
        <row r="332">
          <cell r="A332">
            <v>0</v>
          </cell>
          <cell r="B332">
            <v>0</v>
          </cell>
          <cell r="C332">
            <v>0</v>
          </cell>
          <cell r="D332">
            <v>0</v>
          </cell>
          <cell r="E332">
            <v>0</v>
          </cell>
          <cell r="F332">
            <v>0</v>
          </cell>
          <cell r="G332">
            <v>0</v>
          </cell>
          <cell r="H332">
            <v>0</v>
          </cell>
          <cell r="I332">
            <v>0</v>
          </cell>
          <cell r="J332">
            <v>0</v>
          </cell>
          <cell r="K332">
            <v>0</v>
          </cell>
          <cell r="L332">
            <v>0</v>
          </cell>
          <cell r="M332">
            <v>0</v>
          </cell>
          <cell r="N332">
            <v>0</v>
          </cell>
          <cell r="O332">
            <v>0</v>
          </cell>
          <cell r="P332">
            <v>0</v>
          </cell>
          <cell r="Q332">
            <v>0</v>
          </cell>
        </row>
        <row r="333">
          <cell r="A333">
            <v>0</v>
          </cell>
          <cell r="B333">
            <v>0</v>
          </cell>
          <cell r="C333">
            <v>0</v>
          </cell>
          <cell r="D333">
            <v>0</v>
          </cell>
          <cell r="E333">
            <v>0</v>
          </cell>
          <cell r="F333">
            <v>0</v>
          </cell>
          <cell r="G333">
            <v>0</v>
          </cell>
          <cell r="H333">
            <v>0</v>
          </cell>
          <cell r="I333">
            <v>0</v>
          </cell>
          <cell r="J333">
            <v>0</v>
          </cell>
          <cell r="K333">
            <v>0</v>
          </cell>
          <cell r="L333">
            <v>0</v>
          </cell>
          <cell r="M333">
            <v>0</v>
          </cell>
          <cell r="N333">
            <v>0</v>
          </cell>
          <cell r="O333">
            <v>0</v>
          </cell>
          <cell r="P333">
            <v>0</v>
          </cell>
          <cell r="Q333">
            <v>0</v>
          </cell>
        </row>
        <row r="334">
          <cell r="A334">
            <v>0</v>
          </cell>
          <cell r="B334">
            <v>0</v>
          </cell>
          <cell r="C334">
            <v>0</v>
          </cell>
          <cell r="D334">
            <v>0</v>
          </cell>
          <cell r="E334">
            <v>0</v>
          </cell>
          <cell r="F334">
            <v>0</v>
          </cell>
          <cell r="G334">
            <v>0</v>
          </cell>
          <cell r="H334">
            <v>0</v>
          </cell>
          <cell r="I334">
            <v>0</v>
          </cell>
          <cell r="J334">
            <v>0</v>
          </cell>
          <cell r="K334">
            <v>0</v>
          </cell>
          <cell r="L334">
            <v>0</v>
          </cell>
          <cell r="M334">
            <v>0</v>
          </cell>
          <cell r="N334">
            <v>0</v>
          </cell>
          <cell r="O334">
            <v>0</v>
          </cell>
          <cell r="P334">
            <v>0</v>
          </cell>
          <cell r="Q334">
            <v>0</v>
          </cell>
        </row>
        <row r="335">
          <cell r="A335">
            <v>0</v>
          </cell>
          <cell r="B335">
            <v>0</v>
          </cell>
          <cell r="C335">
            <v>0</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row>
        <row r="336">
          <cell r="A336">
            <v>0</v>
          </cell>
          <cell r="B336">
            <v>0</v>
          </cell>
          <cell r="C336">
            <v>0</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row>
        <row r="337">
          <cell r="A337">
            <v>0</v>
          </cell>
          <cell r="B337">
            <v>0</v>
          </cell>
          <cell r="C337">
            <v>0</v>
          </cell>
          <cell r="D337">
            <v>0</v>
          </cell>
          <cell r="E337">
            <v>0</v>
          </cell>
          <cell r="F337">
            <v>0</v>
          </cell>
          <cell r="G337">
            <v>0</v>
          </cell>
          <cell r="H337">
            <v>0</v>
          </cell>
          <cell r="I337">
            <v>0</v>
          </cell>
          <cell r="J337">
            <v>0</v>
          </cell>
          <cell r="K337">
            <v>0</v>
          </cell>
          <cell r="L337">
            <v>0</v>
          </cell>
          <cell r="M337">
            <v>0</v>
          </cell>
          <cell r="N337">
            <v>0</v>
          </cell>
          <cell r="O337">
            <v>0</v>
          </cell>
          <cell r="P337">
            <v>0</v>
          </cell>
          <cell r="Q337">
            <v>0</v>
          </cell>
        </row>
        <row r="338">
          <cell r="A338">
            <v>0</v>
          </cell>
          <cell r="B338">
            <v>0</v>
          </cell>
          <cell r="C338">
            <v>0</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row>
        <row r="339">
          <cell r="A339">
            <v>0</v>
          </cell>
          <cell r="B339">
            <v>0</v>
          </cell>
          <cell r="C339">
            <v>0</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row>
        <row r="340">
          <cell r="A340">
            <v>0</v>
          </cell>
          <cell r="B340">
            <v>0</v>
          </cell>
          <cell r="C340">
            <v>0</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row>
        <row r="341">
          <cell r="A341">
            <v>0</v>
          </cell>
          <cell r="B341">
            <v>0</v>
          </cell>
          <cell r="C341">
            <v>0</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row>
        <row r="342">
          <cell r="A342">
            <v>0</v>
          </cell>
          <cell r="B342">
            <v>0</v>
          </cell>
          <cell r="C342">
            <v>0</v>
          </cell>
          <cell r="D342">
            <v>0</v>
          </cell>
          <cell r="E342">
            <v>0</v>
          </cell>
          <cell r="F342">
            <v>0</v>
          </cell>
          <cell r="G342">
            <v>0</v>
          </cell>
          <cell r="H342">
            <v>0</v>
          </cell>
          <cell r="I342">
            <v>0</v>
          </cell>
          <cell r="J342">
            <v>0</v>
          </cell>
          <cell r="K342">
            <v>0</v>
          </cell>
          <cell r="L342">
            <v>0</v>
          </cell>
          <cell r="M342">
            <v>0</v>
          </cell>
          <cell r="N342">
            <v>0</v>
          </cell>
          <cell r="O342">
            <v>0</v>
          </cell>
          <cell r="P342">
            <v>0</v>
          </cell>
          <cell r="Q342">
            <v>0</v>
          </cell>
        </row>
        <row r="343">
          <cell r="A343">
            <v>0</v>
          </cell>
          <cell r="B343">
            <v>0</v>
          </cell>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row>
        <row r="344">
          <cell r="A344">
            <v>0</v>
          </cell>
          <cell r="B344">
            <v>0</v>
          </cell>
          <cell r="C344">
            <v>0</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6">
          <cell r="I6">
            <v>-388220.47000000003</v>
          </cell>
        </row>
        <row r="9">
          <cell r="E9">
            <v>-388220.47000000003</v>
          </cell>
        </row>
      </sheetData>
      <sheetData sheetId="22"/>
      <sheetData sheetId="23"/>
      <sheetData sheetId="24"/>
      <sheetData sheetId="25"/>
      <sheetData sheetId="26"/>
      <sheetData sheetId="27"/>
      <sheetData sheetId="28"/>
      <sheetData sheetId="29"/>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j Cst Terms"/>
      <sheetName val="(1)Continuity Schedule -CIP"/>
      <sheetName val="CAP EXP &amp; IN-SERV BY BU"/>
      <sheetName val="(3)MFA adds"/>
      <sheetName val="(x1)Continuity Sched -FA group"/>
      <sheetName val="CE_SUMMARY BY BU"/>
      <sheetName val="WRK PROG"/>
      <sheetName val="CE_SUMMARY BY WP"/>
      <sheetName val="CE_SUMMARY BY TARGET"/>
      <sheetName val="Recon Serv Prov"/>
      <sheetName val="CE_SUMMARY BY SERV PROV"/>
      <sheetName val="for vlookup"/>
      <sheetName val="(x1)pivot_glbal_fed cont fa grp"/>
      <sheetName val="(3c)pivot_mfa feed"/>
      <sheetName val="(3d)mfa diff"/>
      <sheetName val="pivot_glbals by acct"/>
      <sheetName val="pivot_glbals by bu"/>
      <sheetName val="glbals_byrollupcode"/>
      <sheetName val="(x2)pivot_glbals"/>
      <sheetName val="(x1)glbals_query"/>
      <sheetName val="pivot_add+adj"/>
      <sheetName val="fa_cst_pivot_bybu"/>
      <sheetName val="(3b+)fa cost continuity"/>
      <sheetName val="fa_dep pivot_bybu"/>
      <sheetName val="fa depr continuity"/>
      <sheetName val="(1d)recon_174090"/>
      <sheetName val="(1c)pivot_174090"/>
      <sheetName val="(1b)174090 jr detail"/>
      <sheetName val="(4c)268xxx pivot_LTD"/>
      <sheetName val="Sheet1"/>
      <sheetName val="(4b)268 details"/>
      <sheetName val="(4a)268 proj desc"/>
      <sheetName val="(5b)110190 recon"/>
      <sheetName val="110190_pivot"/>
      <sheetName val="(5)110190-jrl ln qry"/>
      <sheetName val="account names "/>
      <sheetName val="exp re mfa cr bal ytd"/>
      <sheetName val="summary fa in-service"/>
      <sheetName val="Module1"/>
      <sheetName val="Module4"/>
      <sheetName val="Module5"/>
      <sheetName val="Module6"/>
      <sheetName val="Module7"/>
      <sheetName val="Module9"/>
      <sheetName val="Module10"/>
      <sheetName val="Module2"/>
      <sheetName val="Module3"/>
      <sheetName val="Module8"/>
      <sheetName val="Module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row r="1">
          <cell r="G1" t="str">
            <v>Categ</v>
          </cell>
          <cell r="H1" t="str">
            <v>Cap Acct</v>
          </cell>
          <cell r="I1" t="str">
            <v>Depr Acct</v>
          </cell>
        </row>
        <row r="2">
          <cell r="G2" t="str">
            <v>MAJOR</v>
          </cell>
          <cell r="H2">
            <v>110100</v>
          </cell>
          <cell r="I2">
            <v>140100</v>
          </cell>
        </row>
        <row r="3">
          <cell r="G3" t="str">
            <v>AIRCR</v>
          </cell>
          <cell r="H3">
            <v>110200</v>
          </cell>
          <cell r="I3">
            <v>140200</v>
          </cell>
        </row>
        <row r="4">
          <cell r="G4" t="str">
            <v>COMPH</v>
          </cell>
          <cell r="H4">
            <v>110200</v>
          </cell>
          <cell r="I4">
            <v>140200</v>
          </cell>
        </row>
        <row r="5">
          <cell r="G5" t="str">
            <v>OFFEQ</v>
          </cell>
          <cell r="H5">
            <v>110200</v>
          </cell>
          <cell r="I5">
            <v>140200</v>
          </cell>
        </row>
        <row r="6">
          <cell r="G6" t="str">
            <v>PARNT</v>
          </cell>
          <cell r="H6">
            <v>110200</v>
          </cell>
          <cell r="I6">
            <v>140200</v>
          </cell>
        </row>
        <row r="7">
          <cell r="G7" t="str">
            <v>SE_MI</v>
          </cell>
          <cell r="H7">
            <v>110200</v>
          </cell>
          <cell r="I7">
            <v>140200</v>
          </cell>
        </row>
        <row r="8">
          <cell r="G8" t="str">
            <v>SE_MT</v>
          </cell>
          <cell r="H8">
            <v>110200</v>
          </cell>
          <cell r="I8">
            <v>140200</v>
          </cell>
        </row>
        <row r="9">
          <cell r="G9" t="str">
            <v>SE_ST</v>
          </cell>
          <cell r="H9">
            <v>110200</v>
          </cell>
          <cell r="I9">
            <v>140200</v>
          </cell>
        </row>
        <row r="10">
          <cell r="G10" t="str">
            <v>TWE</v>
          </cell>
          <cell r="H10">
            <v>110300</v>
          </cell>
          <cell r="I10">
            <v>140300</v>
          </cell>
        </row>
        <row r="11">
          <cell r="G11" t="str">
            <v>TWEPE</v>
          </cell>
          <cell r="H11">
            <v>110300</v>
          </cell>
          <cell r="I11">
            <v>140300</v>
          </cell>
        </row>
        <row r="12">
          <cell r="G12" t="str">
            <v>TOOLS</v>
          </cell>
          <cell r="H12">
            <v>110400</v>
          </cell>
          <cell r="I12">
            <v>140400</v>
          </cell>
        </row>
      </sheetData>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pping"/>
      <sheetName val="Status"/>
      <sheetName val="range mapping"/>
      <sheetName val="Macro Code"/>
      <sheetName val="Data Dictionary"/>
      <sheetName val="CAPEX SUMMARY"/>
      <sheetName val="CAPEX DETAIL (TX_DX_ALL SUBS)"/>
      <sheetName val="CAPEX (alloc%_SuspDetail_MFA)"/>
      <sheetName val="Susp support(CIP_CAPEX) working"/>
      <sheetName val="CAPEX for Flash"/>
      <sheetName val="CAPEX for QAP"/>
      <sheetName val="Summary"/>
      <sheetName val="Costs"/>
      <sheetName val="Accum Deprec"/>
      <sheetName val="CIP"/>
      <sheetName val="CAPEX"/>
      <sheetName val="In Service Additions"/>
      <sheetName val="Costs - Intangibles"/>
      <sheetName val="Accum Deprec - Intangibles"/>
      <sheetName val="CIP - Intangibles"/>
      <sheetName val="CIP - Intangibles-FA-10"/>
      <sheetName val="YTD Intangible CIP by PID"/>
      <sheetName val="OPA Breakdown"/>
      <sheetName val="PP&amp;E"/>
      <sheetName val="PPE Roll Forward"/>
      <sheetName val="PPE Fixed Assets"/>
      <sheetName val="PPE Intangibles"/>
      <sheetName val="Depn Exp  vs Change accdep"/>
      <sheetName val="ADD Diff (cip, cost, in-servic)"/>
      <sheetName val="MONTHLY UPDATES"/>
      <sheetName val="PV-FIXED ASSETS ACCOUNTS"/>
      <sheetName val="Woodstock"/>
      <sheetName val="Haldimand  HYDRO Inc,"/>
      <sheetName val="Haldimand ENERGY Inc."/>
      <sheetName val="CCRefund_zrn_zro trans"/>
      <sheetName val="Budget-Hydro One"/>
      <sheetName val="Depr ALL Budget"/>
      <sheetName val="Hydro One Review"/>
      <sheetName val="QAP integration"/>
      <sheetName val="Dx ISA"/>
      <sheetName val="Tx ISA"/>
      <sheetName val="GAAP TxDx View Non-Intangibles"/>
      <sheetName val="GAAP TxDx View Intangibles"/>
      <sheetName val="Sheet1"/>
      <sheetName val="Norfolk Adj 220-222"/>
      <sheetName val="HOB Consolidated FACS"/>
      <sheetName val="FA-022"/>
      <sheetName val="Q3 15 Fixed Assets integration"/>
      <sheetName val="NPDI FACS"/>
      <sheetName val="NEI FACS"/>
      <sheetName val="B2M backup"/>
      <sheetName val="Budget-Hydro One 2015"/>
      <sheetName val="MoM Reconciliation"/>
      <sheetName val="Ending Balances"/>
      <sheetName val="HOB Ending Balances"/>
      <sheetName val="222-Cost"/>
      <sheetName val="222-AccDep"/>
      <sheetName val="222-Cost Intangible"/>
      <sheetName val="222-AccDep Intang"/>
    </sheetNames>
    <sheetDataSet>
      <sheetData sheetId="0"/>
      <sheetData sheetId="1"/>
      <sheetData sheetId="2"/>
      <sheetData sheetId="3"/>
      <sheetData sheetId="4"/>
      <sheetData sheetId="5"/>
      <sheetData sheetId="6">
        <row r="1">
          <cell r="I1">
            <v>1000</v>
          </cell>
        </row>
      </sheetData>
      <sheetData sheetId="7"/>
      <sheetData sheetId="8">
        <row r="6">
          <cell r="B6">
            <v>0.53900000000000003</v>
          </cell>
        </row>
      </sheetData>
      <sheetData sheetId="9">
        <row r="9">
          <cell r="F9">
            <v>0</v>
          </cell>
        </row>
      </sheetData>
      <sheetData sheetId="10">
        <row r="9">
          <cell r="F9">
            <v>0</v>
          </cell>
        </row>
      </sheetData>
      <sheetData sheetId="11">
        <row r="9">
          <cell r="F9">
            <v>0</v>
          </cell>
        </row>
      </sheetData>
      <sheetData sheetId="12">
        <row r="1">
          <cell r="H1">
            <v>1000</v>
          </cell>
        </row>
      </sheetData>
      <sheetData sheetId="13">
        <row r="1">
          <cell r="H1">
            <v>1000</v>
          </cell>
        </row>
      </sheetData>
      <sheetData sheetId="14">
        <row r="1">
          <cell r="H1">
            <v>1000</v>
          </cell>
        </row>
      </sheetData>
      <sheetData sheetId="15">
        <row r="1">
          <cell r="H1">
            <v>1000</v>
          </cell>
        </row>
      </sheetData>
      <sheetData sheetId="16">
        <row r="5">
          <cell r="C5" t="str">
            <v>0</v>
          </cell>
        </row>
      </sheetData>
      <sheetData sheetId="17">
        <row r="5">
          <cell r="C5" t="str">
            <v>0</v>
          </cell>
        </row>
      </sheetData>
      <sheetData sheetId="18">
        <row r="5">
          <cell r="C5" t="str">
            <v>0</v>
          </cell>
        </row>
      </sheetData>
      <sheetData sheetId="19">
        <row r="3">
          <cell r="N3">
            <v>-2457.8000000000002</v>
          </cell>
        </row>
      </sheetData>
      <sheetData sheetId="20">
        <row r="3">
          <cell r="N3">
            <v>-2457.8000000000002</v>
          </cell>
        </row>
      </sheetData>
      <sheetData sheetId="21">
        <row r="3">
          <cell r="N3">
            <v>-2457.8000000000002</v>
          </cell>
        </row>
      </sheetData>
      <sheetData sheetId="22">
        <row r="3">
          <cell r="N3">
            <v>-2457.8000000000002</v>
          </cell>
        </row>
      </sheetData>
      <sheetData sheetId="23">
        <row r="3">
          <cell r="N3">
            <v>-2457.8000000000002</v>
          </cell>
        </row>
      </sheetData>
      <sheetData sheetId="24">
        <row r="3">
          <cell r="N3">
            <v>-2457.8000000000002</v>
          </cell>
        </row>
      </sheetData>
      <sheetData sheetId="25">
        <row r="3">
          <cell r="N3">
            <v>-2457.8000000000002</v>
          </cell>
        </row>
      </sheetData>
      <sheetData sheetId="26">
        <row r="3">
          <cell r="N3">
            <v>-2457.8000000000002</v>
          </cell>
        </row>
      </sheetData>
      <sheetData sheetId="27">
        <row r="1">
          <cell r="D1">
            <v>1</v>
          </cell>
        </row>
      </sheetData>
      <sheetData sheetId="28">
        <row r="1">
          <cell r="D1">
            <v>1</v>
          </cell>
        </row>
      </sheetData>
      <sheetData sheetId="29">
        <row r="1">
          <cell r="D1">
            <v>1</v>
          </cell>
        </row>
      </sheetData>
      <sheetData sheetId="30">
        <row r="1">
          <cell r="D1">
            <v>1</v>
          </cell>
        </row>
      </sheetData>
      <sheetData sheetId="31">
        <row r="1">
          <cell r="D1">
            <v>1</v>
          </cell>
        </row>
      </sheetData>
      <sheetData sheetId="32">
        <row r="1">
          <cell r="D1">
            <v>1</v>
          </cell>
        </row>
      </sheetData>
      <sheetData sheetId="33">
        <row r="7">
          <cell r="E7">
            <v>19188.059999999998</v>
          </cell>
        </row>
      </sheetData>
      <sheetData sheetId="34">
        <row r="7">
          <cell r="E7">
            <v>19188.059999999998</v>
          </cell>
        </row>
      </sheetData>
      <sheetData sheetId="35">
        <row r="7">
          <cell r="E7">
            <v>304610.71000000002</v>
          </cell>
        </row>
      </sheetData>
      <sheetData sheetId="36">
        <row r="7">
          <cell r="E7">
            <v>19188.059999999998</v>
          </cell>
        </row>
      </sheetData>
      <sheetData sheetId="37"/>
      <sheetData sheetId="38"/>
      <sheetData sheetId="39"/>
      <sheetData sheetId="40"/>
      <sheetData sheetId="41">
        <row r="35">
          <cell r="C35">
            <v>-0.38652999999956228</v>
          </cell>
        </row>
      </sheetData>
      <sheetData sheetId="42">
        <row r="3">
          <cell r="N3">
            <v>-2457.8000000000002</v>
          </cell>
        </row>
      </sheetData>
      <sheetData sheetId="43">
        <row r="3">
          <cell r="N3">
            <v>-2457.8000000000002</v>
          </cell>
        </row>
      </sheetData>
      <sheetData sheetId="44" refreshError="1"/>
      <sheetData sheetId="45"/>
      <sheetData sheetId="46">
        <row r="35">
          <cell r="C35">
            <v>-0.38652999999956228</v>
          </cell>
        </row>
      </sheetData>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Code"/>
      <sheetName val="Instructions"/>
      <sheetName val="T-Code"/>
      <sheetName val="CM Download"/>
      <sheetName val="CM YTD Data"/>
      <sheetName val="Prior YE TB"/>
      <sheetName val="PV-FIXED ASSETS ACCOUNTS"/>
      <sheetName val="FIXED ASSETS ACCOUNTS"/>
    </sheetNames>
    <sheetDataSet>
      <sheetData sheetId="0"/>
      <sheetData sheetId="1"/>
      <sheetData sheetId="2"/>
      <sheetData sheetId="3"/>
      <sheetData sheetId="4">
        <row r="1">
          <cell r="A1" t="str">
            <v>Account</v>
          </cell>
          <cell r="B1" t="str">
            <v>Seg 210</v>
          </cell>
          <cell r="C1" t="str">
            <v>Seg 215</v>
          </cell>
          <cell r="D1" t="str">
            <v>TX Total</v>
          </cell>
          <cell r="E1" t="str">
            <v>Seg 220</v>
          </cell>
          <cell r="F1" t="str">
            <v>Seg 570</v>
          </cell>
          <cell r="G1" t="str">
            <v>Seg 620</v>
          </cell>
          <cell r="H1" t="str">
            <v>Seg 900</v>
          </cell>
          <cell r="I1" t="str">
            <v>DX Total</v>
          </cell>
          <cell r="J1" t="str">
            <v>Seg 230</v>
          </cell>
          <cell r="K1" t="str">
            <v>Seg 300</v>
          </cell>
          <cell r="L1" t="str">
            <v>Commons Total</v>
          </cell>
          <cell r="M1" t="str">
            <v>Seg 310</v>
          </cell>
          <cell r="N1" t="str">
            <v>Total Networks</v>
          </cell>
          <cell r="O1" t="str">
            <v>Seg 100</v>
          </cell>
          <cell r="P1" t="str">
            <v>Seg 510</v>
          </cell>
          <cell r="Q1" t="str">
            <v>Seg 610</v>
          </cell>
          <cell r="R1" t="str">
            <v>Seg 650</v>
          </cell>
          <cell r="S1" t="str">
            <v>Seg 660</v>
          </cell>
          <cell r="T1" t="str">
            <v>Seg 961</v>
          </cell>
          <cell r="U1" t="str">
            <v>Seg 962</v>
          </cell>
          <cell r="V1" t="str">
            <v>Seg 810</v>
          </cell>
          <cell r="W1" t="str">
            <v>Seg 811</v>
          </cell>
          <cell r="X1" t="str">
            <v>Seg 812</v>
          </cell>
          <cell r="Y1" t="str">
            <v>Seg 813</v>
          </cell>
          <cell r="Z1" t="str">
            <v>B2M Total</v>
          </cell>
          <cell r="AA1" t="str">
            <v>Seg 840</v>
          </cell>
          <cell r="AB1" t="str">
            <v>Seg 841</v>
          </cell>
          <cell r="AC1" t="str">
            <v>Seg 842</v>
          </cell>
          <cell r="AD1" t="str">
            <v>Norfolk Total</v>
          </cell>
          <cell r="AE1" t="str">
            <v>Seg 990</v>
          </cell>
          <cell r="AF1" t="str">
            <v>H1 Consolidation</v>
          </cell>
        </row>
        <row r="2">
          <cell r="A2">
            <v>110100</v>
          </cell>
          <cell r="B2">
            <v>118308468</v>
          </cell>
          <cell r="C2">
            <v>0</v>
          </cell>
          <cell r="D2">
            <v>118308468</v>
          </cell>
          <cell r="E2">
            <v>93041160.650000006</v>
          </cell>
          <cell r="F2">
            <v>0</v>
          </cell>
          <cell r="G2">
            <v>0</v>
          </cell>
          <cell r="H2">
            <v>0</v>
          </cell>
          <cell r="I2">
            <v>93041160.650000006</v>
          </cell>
          <cell r="J2">
            <v>0</v>
          </cell>
          <cell r="K2">
            <v>-211349628.69999999</v>
          </cell>
          <cell r="L2">
            <v>-211349628.69999999</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row>
        <row r="3">
          <cell r="A3">
            <v>110190</v>
          </cell>
          <cell r="B3">
            <v>59934</v>
          </cell>
          <cell r="C3">
            <v>0</v>
          </cell>
          <cell r="D3">
            <v>59934</v>
          </cell>
          <cell r="E3">
            <v>45591</v>
          </cell>
          <cell r="F3">
            <v>0</v>
          </cell>
          <cell r="G3">
            <v>0</v>
          </cell>
          <cell r="H3">
            <v>0</v>
          </cell>
          <cell r="I3">
            <v>45591</v>
          </cell>
          <cell r="J3">
            <v>0</v>
          </cell>
          <cell r="K3">
            <v>-105525</v>
          </cell>
          <cell r="L3">
            <v>-105525</v>
          </cell>
          <cell r="M3">
            <v>0</v>
          </cell>
          <cell r="N3">
            <v>0</v>
          </cell>
          <cell r="O3">
            <v>0</v>
          </cell>
          <cell r="P3">
            <v>0</v>
          </cell>
          <cell r="Q3">
            <v>0</v>
          </cell>
          <cell r="R3">
            <v>0</v>
          </cell>
          <cell r="S3">
            <v>506501760.10000002</v>
          </cell>
          <cell r="T3">
            <v>0</v>
          </cell>
          <cell r="U3">
            <v>0</v>
          </cell>
          <cell r="V3">
            <v>0</v>
          </cell>
          <cell r="W3">
            <v>0</v>
          </cell>
          <cell r="X3">
            <v>0</v>
          </cell>
          <cell r="Y3">
            <v>0</v>
          </cell>
          <cell r="Z3">
            <v>0</v>
          </cell>
          <cell r="AA3">
            <v>0</v>
          </cell>
          <cell r="AB3">
            <v>0</v>
          </cell>
          <cell r="AC3">
            <v>0</v>
          </cell>
          <cell r="AD3">
            <v>0</v>
          </cell>
          <cell r="AE3">
            <v>23576356.34</v>
          </cell>
          <cell r="AF3">
            <v>530078116.5</v>
          </cell>
        </row>
        <row r="4">
          <cell r="A4">
            <v>110200</v>
          </cell>
          <cell r="B4">
            <v>65582624.460000001</v>
          </cell>
          <cell r="C4">
            <v>0</v>
          </cell>
          <cell r="D4">
            <v>65582624.460000001</v>
          </cell>
          <cell r="E4">
            <v>85759546.519999996</v>
          </cell>
          <cell r="F4">
            <v>0</v>
          </cell>
          <cell r="G4">
            <v>0</v>
          </cell>
          <cell r="H4">
            <v>0</v>
          </cell>
          <cell r="I4">
            <v>85759546.519999996</v>
          </cell>
          <cell r="J4">
            <v>0</v>
          </cell>
          <cell r="K4">
            <v>-151342171</v>
          </cell>
          <cell r="L4">
            <v>-151342171</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row>
        <row r="5">
          <cell r="A5">
            <v>110203</v>
          </cell>
          <cell r="B5">
            <v>0</v>
          </cell>
          <cell r="C5">
            <v>0</v>
          </cell>
          <cell r="D5">
            <v>0</v>
          </cell>
          <cell r="E5">
            <v>0</v>
          </cell>
          <cell r="F5">
            <v>0</v>
          </cell>
          <cell r="G5">
            <v>0</v>
          </cell>
          <cell r="H5">
            <v>0</v>
          </cell>
          <cell r="I5">
            <v>0</v>
          </cell>
          <cell r="J5">
            <v>0</v>
          </cell>
          <cell r="K5">
            <v>0</v>
          </cell>
          <cell r="L5">
            <v>0</v>
          </cell>
          <cell r="M5">
            <v>0</v>
          </cell>
          <cell r="N5">
            <v>0</v>
          </cell>
          <cell r="O5">
            <v>0</v>
          </cell>
          <cell r="P5">
            <v>-1585905</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-1585905</v>
          </cell>
        </row>
        <row r="6">
          <cell r="A6">
            <v>110204</v>
          </cell>
          <cell r="B6">
            <v>13894.09</v>
          </cell>
          <cell r="C6">
            <v>0</v>
          </cell>
          <cell r="D6">
            <v>13894.09</v>
          </cell>
          <cell r="E6">
            <v>0</v>
          </cell>
          <cell r="F6">
            <v>0</v>
          </cell>
          <cell r="G6">
            <v>0</v>
          </cell>
          <cell r="H6">
            <v>0</v>
          </cell>
          <cell r="I6">
            <v>0</v>
          </cell>
          <cell r="J6">
            <v>0</v>
          </cell>
          <cell r="K6">
            <v>-15675</v>
          </cell>
          <cell r="L6">
            <v>-15675</v>
          </cell>
          <cell r="M6">
            <v>0</v>
          </cell>
          <cell r="N6">
            <v>-1780.91</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-1780.91</v>
          </cell>
        </row>
        <row r="7">
          <cell r="A7">
            <v>110260</v>
          </cell>
          <cell r="B7">
            <v>-2016.26</v>
          </cell>
          <cell r="C7">
            <v>0</v>
          </cell>
          <cell r="D7">
            <v>-2016.26</v>
          </cell>
          <cell r="E7">
            <v>-2672.73</v>
          </cell>
          <cell r="F7">
            <v>0</v>
          </cell>
          <cell r="G7">
            <v>0</v>
          </cell>
          <cell r="H7">
            <v>0</v>
          </cell>
          <cell r="I7">
            <v>-2672.73</v>
          </cell>
          <cell r="J7">
            <v>0</v>
          </cell>
          <cell r="K7">
            <v>4688.99</v>
          </cell>
          <cell r="L7">
            <v>4688.99</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row>
        <row r="8">
          <cell r="A8">
            <v>110270</v>
          </cell>
          <cell r="B8">
            <v>312968.83</v>
          </cell>
          <cell r="C8">
            <v>0</v>
          </cell>
          <cell r="D8">
            <v>312968.83</v>
          </cell>
          <cell r="E8">
            <v>414865.65</v>
          </cell>
          <cell r="F8">
            <v>0</v>
          </cell>
          <cell r="G8">
            <v>0</v>
          </cell>
          <cell r="H8">
            <v>0</v>
          </cell>
          <cell r="I8">
            <v>414865.65</v>
          </cell>
          <cell r="J8">
            <v>0</v>
          </cell>
          <cell r="K8">
            <v>-727834.48</v>
          </cell>
          <cell r="L8">
            <v>-727834.48</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row>
        <row r="9">
          <cell r="A9">
            <v>110271</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row>
        <row r="10">
          <cell r="A10">
            <v>110280</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2077609.34</v>
          </cell>
          <cell r="T10">
            <v>0</v>
          </cell>
          <cell r="U10">
            <v>0</v>
          </cell>
          <cell r="V10">
            <v>0</v>
          </cell>
          <cell r="W10">
            <v>0</v>
          </cell>
          <cell r="X10">
            <v>0</v>
          </cell>
          <cell r="Y10">
            <v>0</v>
          </cell>
          <cell r="Z10">
            <v>0</v>
          </cell>
          <cell r="AA10">
            <v>0</v>
          </cell>
          <cell r="AB10">
            <v>0</v>
          </cell>
          <cell r="AC10">
            <v>0</v>
          </cell>
          <cell r="AD10">
            <v>0</v>
          </cell>
          <cell r="AE10">
            <v>0</v>
          </cell>
          <cell r="AF10">
            <v>2077609.34</v>
          </cell>
        </row>
        <row r="11">
          <cell r="A11">
            <v>110290</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368262.18</v>
          </cell>
          <cell r="T11">
            <v>0</v>
          </cell>
          <cell r="U11">
            <v>0</v>
          </cell>
          <cell r="V11">
            <v>0</v>
          </cell>
          <cell r="W11">
            <v>0</v>
          </cell>
          <cell r="X11">
            <v>0</v>
          </cell>
          <cell r="Y11">
            <v>0</v>
          </cell>
          <cell r="Z11">
            <v>0</v>
          </cell>
          <cell r="AA11">
            <v>0</v>
          </cell>
          <cell r="AB11">
            <v>0</v>
          </cell>
          <cell r="AC11">
            <v>0</v>
          </cell>
          <cell r="AD11">
            <v>0</v>
          </cell>
          <cell r="AE11">
            <v>0</v>
          </cell>
          <cell r="AF11">
            <v>368262.18</v>
          </cell>
        </row>
        <row r="12">
          <cell r="A12">
            <v>110291</v>
          </cell>
          <cell r="B12">
            <v>647642.93000000005</v>
          </cell>
          <cell r="C12">
            <v>0</v>
          </cell>
          <cell r="D12">
            <v>647642.93000000005</v>
          </cell>
          <cell r="E12">
            <v>390722.71</v>
          </cell>
          <cell r="F12">
            <v>0</v>
          </cell>
          <cell r="G12">
            <v>0</v>
          </cell>
          <cell r="H12">
            <v>0</v>
          </cell>
          <cell r="I12">
            <v>390722.71</v>
          </cell>
          <cell r="J12">
            <v>0</v>
          </cell>
          <cell r="K12">
            <v>69640.53</v>
          </cell>
          <cell r="L12">
            <v>69640.53</v>
          </cell>
          <cell r="M12">
            <v>0</v>
          </cell>
          <cell r="N12">
            <v>1108006.17</v>
          </cell>
          <cell r="O12">
            <v>0</v>
          </cell>
          <cell r="P12">
            <v>0</v>
          </cell>
          <cell r="Q12">
            <v>0</v>
          </cell>
          <cell r="R12">
            <v>17490</v>
          </cell>
          <cell r="S12">
            <v>4976975.37</v>
          </cell>
          <cell r="T12">
            <v>0</v>
          </cell>
          <cell r="U12">
            <v>0</v>
          </cell>
          <cell r="V12">
            <v>0</v>
          </cell>
          <cell r="W12">
            <v>0</v>
          </cell>
          <cell r="X12">
            <v>0</v>
          </cell>
          <cell r="Y12">
            <v>0</v>
          </cell>
          <cell r="Z12">
            <v>0</v>
          </cell>
          <cell r="AA12">
            <v>0</v>
          </cell>
          <cell r="AB12">
            <v>0</v>
          </cell>
          <cell r="AC12">
            <v>0</v>
          </cell>
          <cell r="AD12">
            <v>0</v>
          </cell>
          <cell r="AE12">
            <v>0</v>
          </cell>
          <cell r="AF12">
            <v>6102471.54</v>
          </cell>
        </row>
        <row r="13">
          <cell r="A13">
            <v>110292</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154649.57</v>
          </cell>
          <cell r="T13">
            <v>0</v>
          </cell>
          <cell r="U13">
            <v>0</v>
          </cell>
          <cell r="V13">
            <v>0</v>
          </cell>
          <cell r="W13">
            <v>0</v>
          </cell>
          <cell r="X13">
            <v>0</v>
          </cell>
          <cell r="Y13">
            <v>0</v>
          </cell>
          <cell r="Z13">
            <v>0</v>
          </cell>
          <cell r="AA13">
            <v>0</v>
          </cell>
          <cell r="AB13">
            <v>0</v>
          </cell>
          <cell r="AC13">
            <v>0</v>
          </cell>
          <cell r="AD13">
            <v>0</v>
          </cell>
          <cell r="AE13">
            <v>0</v>
          </cell>
          <cell r="AF13">
            <v>154649.57</v>
          </cell>
        </row>
        <row r="14">
          <cell r="A14">
            <v>110300</v>
          </cell>
          <cell r="B14">
            <v>135592812.80000001</v>
          </cell>
          <cell r="C14">
            <v>0</v>
          </cell>
          <cell r="D14">
            <v>135592812.80000001</v>
          </cell>
          <cell r="E14">
            <v>425819118.19999999</v>
          </cell>
          <cell r="F14">
            <v>0</v>
          </cell>
          <cell r="G14">
            <v>0</v>
          </cell>
          <cell r="H14">
            <v>0</v>
          </cell>
          <cell r="I14">
            <v>425819118.19999999</v>
          </cell>
          <cell r="J14">
            <v>0</v>
          </cell>
          <cell r="K14">
            <v>-561411931.10000002</v>
          </cell>
          <cell r="L14">
            <v>-561411931.10000002</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row>
        <row r="15">
          <cell r="A15">
            <v>110390</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61225767.909999996</v>
          </cell>
          <cell r="T15">
            <v>0</v>
          </cell>
          <cell r="U15">
            <v>0</v>
          </cell>
          <cell r="V15">
            <v>0</v>
          </cell>
          <cell r="W15">
            <v>0</v>
          </cell>
          <cell r="X15">
            <v>0</v>
          </cell>
          <cell r="Y15">
            <v>0</v>
          </cell>
          <cell r="Z15">
            <v>0</v>
          </cell>
          <cell r="AA15">
            <v>0</v>
          </cell>
          <cell r="AB15">
            <v>0</v>
          </cell>
          <cell r="AC15">
            <v>0</v>
          </cell>
          <cell r="AD15">
            <v>0</v>
          </cell>
          <cell r="AE15">
            <v>0</v>
          </cell>
          <cell r="AF15">
            <v>61225767.909999996</v>
          </cell>
        </row>
        <row r="16">
          <cell r="A16">
            <v>110391</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37250.04</v>
          </cell>
          <cell r="T16">
            <v>0</v>
          </cell>
          <cell r="U16">
            <v>0</v>
          </cell>
          <cell r="V16">
            <v>0</v>
          </cell>
          <cell r="W16">
            <v>0</v>
          </cell>
          <cell r="X16">
            <v>0</v>
          </cell>
          <cell r="Y16">
            <v>0</v>
          </cell>
          <cell r="Z16">
            <v>0</v>
          </cell>
          <cell r="AA16">
            <v>0</v>
          </cell>
          <cell r="AB16">
            <v>0</v>
          </cell>
          <cell r="AC16">
            <v>0</v>
          </cell>
          <cell r="AD16">
            <v>0</v>
          </cell>
          <cell r="AE16">
            <v>0</v>
          </cell>
          <cell r="AF16">
            <v>37250.04</v>
          </cell>
        </row>
        <row r="17">
          <cell r="A17">
            <v>110490</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3469016.79</v>
          </cell>
          <cell r="T17">
            <v>0</v>
          </cell>
          <cell r="U17">
            <v>0</v>
          </cell>
          <cell r="V17">
            <v>0</v>
          </cell>
          <cell r="W17">
            <v>0</v>
          </cell>
          <cell r="X17">
            <v>0</v>
          </cell>
          <cell r="Y17">
            <v>0</v>
          </cell>
          <cell r="Z17">
            <v>0</v>
          </cell>
          <cell r="AA17">
            <v>0</v>
          </cell>
          <cell r="AB17">
            <v>0</v>
          </cell>
          <cell r="AC17">
            <v>0</v>
          </cell>
          <cell r="AD17">
            <v>0</v>
          </cell>
          <cell r="AE17">
            <v>0</v>
          </cell>
          <cell r="AF17">
            <v>3469016.79</v>
          </cell>
        </row>
        <row r="18">
          <cell r="A18">
            <v>110900</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row>
        <row r="19">
          <cell r="A19">
            <v>110940</v>
          </cell>
          <cell r="B19">
            <v>249945.39</v>
          </cell>
          <cell r="C19">
            <v>0</v>
          </cell>
          <cell r="D19">
            <v>249945.39</v>
          </cell>
          <cell r="E19">
            <v>-74841.460000000006</v>
          </cell>
          <cell r="F19">
            <v>0</v>
          </cell>
          <cell r="G19">
            <v>0</v>
          </cell>
          <cell r="H19">
            <v>0</v>
          </cell>
          <cell r="I19">
            <v>-74841.460000000006</v>
          </cell>
          <cell r="J19">
            <v>0</v>
          </cell>
          <cell r="K19">
            <v>-175103.93</v>
          </cell>
          <cell r="L19">
            <v>-175103.93</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row>
        <row r="20">
          <cell r="A20">
            <v>111555</v>
          </cell>
          <cell r="B20">
            <v>0</v>
          </cell>
          <cell r="C20">
            <v>0</v>
          </cell>
          <cell r="D20">
            <v>0</v>
          </cell>
          <cell r="E20">
            <v>491147208.60000002</v>
          </cell>
          <cell r="F20">
            <v>0</v>
          </cell>
          <cell r="G20">
            <v>0</v>
          </cell>
          <cell r="H20">
            <v>0</v>
          </cell>
          <cell r="I20">
            <v>491147208.60000002</v>
          </cell>
          <cell r="J20">
            <v>0</v>
          </cell>
          <cell r="K20">
            <v>0</v>
          </cell>
          <cell r="L20">
            <v>0</v>
          </cell>
          <cell r="M20">
            <v>0</v>
          </cell>
          <cell r="N20">
            <v>491147208.60000002</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491147208.60000002</v>
          </cell>
        </row>
        <row r="21">
          <cell r="A21">
            <v>111565</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row>
        <row r="22">
          <cell r="A22">
            <v>111615</v>
          </cell>
          <cell r="B22">
            <v>0</v>
          </cell>
          <cell r="C22">
            <v>0</v>
          </cell>
          <cell r="D22">
            <v>0</v>
          </cell>
          <cell r="E22">
            <v>3316</v>
          </cell>
          <cell r="F22">
            <v>0</v>
          </cell>
          <cell r="G22">
            <v>0</v>
          </cell>
          <cell r="H22">
            <v>0</v>
          </cell>
          <cell r="I22">
            <v>3316</v>
          </cell>
          <cell r="J22">
            <v>0</v>
          </cell>
          <cell r="K22">
            <v>0</v>
          </cell>
          <cell r="L22">
            <v>0</v>
          </cell>
          <cell r="M22">
            <v>0</v>
          </cell>
          <cell r="N22">
            <v>3316</v>
          </cell>
          <cell r="O22">
            <v>0</v>
          </cell>
          <cell r="P22">
            <v>0</v>
          </cell>
          <cell r="Q22">
            <v>0</v>
          </cell>
          <cell r="R22">
            <v>407800</v>
          </cell>
          <cell r="S22">
            <v>0</v>
          </cell>
          <cell r="T22">
            <v>0</v>
          </cell>
          <cell r="U22">
            <v>0</v>
          </cell>
          <cell r="V22">
            <v>0</v>
          </cell>
          <cell r="W22">
            <v>0</v>
          </cell>
          <cell r="X22">
            <v>0</v>
          </cell>
          <cell r="Y22">
            <v>0</v>
          </cell>
          <cell r="Z22">
            <v>0</v>
          </cell>
          <cell r="AA22">
            <v>0</v>
          </cell>
          <cell r="AB22">
            <v>0</v>
          </cell>
          <cell r="AC22">
            <v>0</v>
          </cell>
          <cell r="AD22">
            <v>0</v>
          </cell>
          <cell r="AE22">
            <v>0</v>
          </cell>
          <cell r="AF22">
            <v>411116</v>
          </cell>
        </row>
        <row r="23">
          <cell r="A23">
            <v>111620</v>
          </cell>
          <cell r="B23">
            <v>0</v>
          </cell>
          <cell r="C23">
            <v>0</v>
          </cell>
          <cell r="D23">
            <v>0</v>
          </cell>
          <cell r="E23">
            <v>21724</v>
          </cell>
          <cell r="F23">
            <v>0</v>
          </cell>
          <cell r="G23">
            <v>0</v>
          </cell>
          <cell r="H23">
            <v>0</v>
          </cell>
          <cell r="I23">
            <v>21724</v>
          </cell>
          <cell r="J23">
            <v>0</v>
          </cell>
          <cell r="K23">
            <v>0</v>
          </cell>
          <cell r="L23">
            <v>0</v>
          </cell>
          <cell r="M23">
            <v>0</v>
          </cell>
          <cell r="N23">
            <v>21724</v>
          </cell>
          <cell r="O23">
            <v>0</v>
          </cell>
          <cell r="P23">
            <v>0</v>
          </cell>
          <cell r="Q23">
            <v>0</v>
          </cell>
          <cell r="R23">
            <v>4965455.05</v>
          </cell>
          <cell r="S23">
            <v>0</v>
          </cell>
          <cell r="T23">
            <v>0</v>
          </cell>
          <cell r="U23">
            <v>0</v>
          </cell>
          <cell r="V23">
            <v>0</v>
          </cell>
          <cell r="W23">
            <v>0</v>
          </cell>
          <cell r="X23">
            <v>0</v>
          </cell>
          <cell r="Y23">
            <v>0</v>
          </cell>
          <cell r="Z23">
            <v>0</v>
          </cell>
          <cell r="AA23">
            <v>0</v>
          </cell>
          <cell r="AB23">
            <v>0</v>
          </cell>
          <cell r="AC23">
            <v>0</v>
          </cell>
          <cell r="AD23">
            <v>0</v>
          </cell>
          <cell r="AE23">
            <v>0</v>
          </cell>
          <cell r="AF23">
            <v>4987179.05</v>
          </cell>
        </row>
        <row r="24">
          <cell r="A24">
            <v>111650</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670777.72</v>
          </cell>
          <cell r="S24">
            <v>0</v>
          </cell>
          <cell r="T24">
            <v>0</v>
          </cell>
          <cell r="U24">
            <v>0</v>
          </cell>
          <cell r="V24">
            <v>0</v>
          </cell>
          <cell r="W24">
            <v>0</v>
          </cell>
          <cell r="X24">
            <v>0</v>
          </cell>
          <cell r="Y24">
            <v>0</v>
          </cell>
          <cell r="Z24">
            <v>0</v>
          </cell>
          <cell r="AA24">
            <v>0</v>
          </cell>
          <cell r="AB24">
            <v>0</v>
          </cell>
          <cell r="AC24">
            <v>0</v>
          </cell>
          <cell r="AD24">
            <v>0</v>
          </cell>
          <cell r="AE24">
            <v>0</v>
          </cell>
          <cell r="AF24">
            <v>670777.72</v>
          </cell>
        </row>
        <row r="25">
          <cell r="A25">
            <v>111665</v>
          </cell>
          <cell r="B25">
            <v>0</v>
          </cell>
          <cell r="C25">
            <v>0</v>
          </cell>
          <cell r="D25">
            <v>0</v>
          </cell>
          <cell r="E25">
            <v>138554.29</v>
          </cell>
          <cell r="F25">
            <v>0</v>
          </cell>
          <cell r="G25">
            <v>0</v>
          </cell>
          <cell r="H25">
            <v>0</v>
          </cell>
          <cell r="I25">
            <v>138554.29</v>
          </cell>
          <cell r="J25">
            <v>0</v>
          </cell>
          <cell r="K25">
            <v>0</v>
          </cell>
          <cell r="L25">
            <v>0</v>
          </cell>
          <cell r="M25">
            <v>0</v>
          </cell>
          <cell r="N25">
            <v>138554.29</v>
          </cell>
          <cell r="O25">
            <v>0</v>
          </cell>
          <cell r="P25">
            <v>0</v>
          </cell>
          <cell r="Q25">
            <v>0</v>
          </cell>
          <cell r="R25">
            <v>6962160.0599999996</v>
          </cell>
          <cell r="S25">
            <v>0</v>
          </cell>
          <cell r="T25">
            <v>0</v>
          </cell>
          <cell r="U25">
            <v>0</v>
          </cell>
          <cell r="V25">
            <v>0</v>
          </cell>
          <cell r="W25">
            <v>0</v>
          </cell>
          <cell r="X25">
            <v>0</v>
          </cell>
          <cell r="Y25">
            <v>0</v>
          </cell>
          <cell r="Z25">
            <v>0</v>
          </cell>
          <cell r="AA25">
            <v>0</v>
          </cell>
          <cell r="AB25">
            <v>0</v>
          </cell>
          <cell r="AC25">
            <v>0</v>
          </cell>
          <cell r="AD25">
            <v>0</v>
          </cell>
          <cell r="AE25">
            <v>0</v>
          </cell>
          <cell r="AF25">
            <v>7100714.3499999996</v>
          </cell>
        </row>
        <row r="26">
          <cell r="A26">
            <v>111670</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14569780.449999999</v>
          </cell>
          <cell r="S26">
            <v>0</v>
          </cell>
          <cell r="T26">
            <v>0</v>
          </cell>
          <cell r="U26">
            <v>0</v>
          </cell>
          <cell r="V26">
            <v>0</v>
          </cell>
          <cell r="W26">
            <v>0</v>
          </cell>
          <cell r="X26">
            <v>0</v>
          </cell>
          <cell r="Y26">
            <v>0</v>
          </cell>
          <cell r="Z26">
            <v>0</v>
          </cell>
          <cell r="AA26">
            <v>0</v>
          </cell>
          <cell r="AB26">
            <v>0</v>
          </cell>
          <cell r="AC26">
            <v>0</v>
          </cell>
          <cell r="AD26">
            <v>0</v>
          </cell>
          <cell r="AE26">
            <v>0</v>
          </cell>
          <cell r="AF26">
            <v>14569780.449999999</v>
          </cell>
        </row>
        <row r="27">
          <cell r="A27">
            <v>111675</v>
          </cell>
          <cell r="B27">
            <v>0</v>
          </cell>
          <cell r="C27">
            <v>0</v>
          </cell>
          <cell r="D27">
            <v>0</v>
          </cell>
          <cell r="E27">
            <v>537296</v>
          </cell>
          <cell r="F27">
            <v>0</v>
          </cell>
          <cell r="G27">
            <v>0</v>
          </cell>
          <cell r="H27">
            <v>0</v>
          </cell>
          <cell r="I27">
            <v>537296</v>
          </cell>
          <cell r="J27">
            <v>0</v>
          </cell>
          <cell r="K27">
            <v>0</v>
          </cell>
          <cell r="L27">
            <v>0</v>
          </cell>
          <cell r="M27">
            <v>0</v>
          </cell>
          <cell r="N27">
            <v>537296</v>
          </cell>
          <cell r="O27">
            <v>0</v>
          </cell>
          <cell r="P27">
            <v>0</v>
          </cell>
          <cell r="Q27">
            <v>0</v>
          </cell>
          <cell r="R27">
            <v>7911428.3600000003</v>
          </cell>
          <cell r="S27">
            <v>0</v>
          </cell>
          <cell r="T27">
            <v>0</v>
          </cell>
          <cell r="U27">
            <v>0</v>
          </cell>
          <cell r="V27">
            <v>0</v>
          </cell>
          <cell r="W27">
            <v>0</v>
          </cell>
          <cell r="X27">
            <v>0</v>
          </cell>
          <cell r="Y27">
            <v>0</v>
          </cell>
          <cell r="Z27">
            <v>0</v>
          </cell>
          <cell r="AA27">
            <v>0</v>
          </cell>
          <cell r="AB27">
            <v>0</v>
          </cell>
          <cell r="AC27">
            <v>0</v>
          </cell>
          <cell r="AD27">
            <v>0</v>
          </cell>
          <cell r="AE27">
            <v>0</v>
          </cell>
          <cell r="AF27">
            <v>8448724.3599999994</v>
          </cell>
        </row>
        <row r="28">
          <cell r="A28">
            <v>111680</v>
          </cell>
          <cell r="B28">
            <v>0</v>
          </cell>
          <cell r="C28">
            <v>0</v>
          </cell>
          <cell r="D28">
            <v>0</v>
          </cell>
          <cell r="E28">
            <v>8422</v>
          </cell>
          <cell r="F28">
            <v>0</v>
          </cell>
          <cell r="G28">
            <v>0</v>
          </cell>
          <cell r="H28">
            <v>0</v>
          </cell>
          <cell r="I28">
            <v>8422</v>
          </cell>
          <cell r="J28">
            <v>0</v>
          </cell>
          <cell r="K28">
            <v>0</v>
          </cell>
          <cell r="L28">
            <v>0</v>
          </cell>
          <cell r="M28">
            <v>0</v>
          </cell>
          <cell r="N28">
            <v>8422</v>
          </cell>
          <cell r="O28">
            <v>0</v>
          </cell>
          <cell r="P28">
            <v>0</v>
          </cell>
          <cell r="Q28">
            <v>0</v>
          </cell>
          <cell r="R28">
            <v>2451674.2200000002</v>
          </cell>
          <cell r="S28">
            <v>0</v>
          </cell>
          <cell r="T28">
            <v>0</v>
          </cell>
          <cell r="U28">
            <v>0</v>
          </cell>
          <cell r="V28">
            <v>0</v>
          </cell>
          <cell r="W28">
            <v>0</v>
          </cell>
          <cell r="X28">
            <v>0</v>
          </cell>
          <cell r="Y28">
            <v>0</v>
          </cell>
          <cell r="Z28">
            <v>0</v>
          </cell>
          <cell r="AA28">
            <v>0</v>
          </cell>
          <cell r="AB28">
            <v>0</v>
          </cell>
          <cell r="AC28">
            <v>0</v>
          </cell>
          <cell r="AD28">
            <v>0</v>
          </cell>
          <cell r="AE28">
            <v>0</v>
          </cell>
          <cell r="AF28">
            <v>2460096.2200000002</v>
          </cell>
        </row>
        <row r="29">
          <cell r="A29">
            <v>111685</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3988276.08</v>
          </cell>
          <cell r="S29">
            <v>0</v>
          </cell>
          <cell r="T29">
            <v>0</v>
          </cell>
          <cell r="U29">
            <v>0</v>
          </cell>
          <cell r="V29">
            <v>0</v>
          </cell>
          <cell r="W29">
            <v>0</v>
          </cell>
          <cell r="X29">
            <v>0</v>
          </cell>
          <cell r="Y29">
            <v>0</v>
          </cell>
          <cell r="Z29">
            <v>0</v>
          </cell>
          <cell r="AA29">
            <v>0</v>
          </cell>
          <cell r="AB29">
            <v>0</v>
          </cell>
          <cell r="AC29">
            <v>0</v>
          </cell>
          <cell r="AD29">
            <v>0</v>
          </cell>
          <cell r="AE29">
            <v>0</v>
          </cell>
          <cell r="AF29">
            <v>3988276.08</v>
          </cell>
        </row>
        <row r="30">
          <cell r="A30">
            <v>111705</v>
          </cell>
          <cell r="B30">
            <v>292760738</v>
          </cell>
          <cell r="C30">
            <v>0</v>
          </cell>
          <cell r="D30">
            <v>292760738</v>
          </cell>
          <cell r="E30">
            <v>0</v>
          </cell>
          <cell r="F30">
            <v>0</v>
          </cell>
          <cell r="G30">
            <v>0</v>
          </cell>
          <cell r="H30">
            <v>0</v>
          </cell>
          <cell r="I30">
            <v>0</v>
          </cell>
          <cell r="J30">
            <v>0</v>
          </cell>
          <cell r="K30">
            <v>0</v>
          </cell>
          <cell r="L30">
            <v>0</v>
          </cell>
          <cell r="M30">
            <v>0</v>
          </cell>
          <cell r="N30">
            <v>292760738</v>
          </cell>
          <cell r="O30">
            <v>719628.23</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293480366.19999999</v>
          </cell>
        </row>
        <row r="31">
          <cell r="A31">
            <v>111706</v>
          </cell>
          <cell r="B31">
            <v>338030520.30000001</v>
          </cell>
          <cell r="C31">
            <v>0</v>
          </cell>
          <cell r="D31">
            <v>338030520.30000001</v>
          </cell>
          <cell r="E31">
            <v>0</v>
          </cell>
          <cell r="F31">
            <v>0</v>
          </cell>
          <cell r="G31">
            <v>0</v>
          </cell>
          <cell r="H31">
            <v>0</v>
          </cell>
          <cell r="I31">
            <v>0</v>
          </cell>
          <cell r="J31">
            <v>0</v>
          </cell>
          <cell r="K31">
            <v>0</v>
          </cell>
          <cell r="L31">
            <v>0</v>
          </cell>
          <cell r="M31">
            <v>0</v>
          </cell>
          <cell r="N31">
            <v>338030520.30000001</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338030520.30000001</v>
          </cell>
        </row>
        <row r="32">
          <cell r="A32">
            <v>111708</v>
          </cell>
          <cell r="B32">
            <v>422278251</v>
          </cell>
          <cell r="C32">
            <v>130360.51</v>
          </cell>
          <cell r="D32">
            <v>422408611.5</v>
          </cell>
          <cell r="E32">
            <v>0</v>
          </cell>
          <cell r="F32">
            <v>0</v>
          </cell>
          <cell r="G32">
            <v>0</v>
          </cell>
          <cell r="H32">
            <v>0</v>
          </cell>
          <cell r="I32">
            <v>0</v>
          </cell>
          <cell r="J32">
            <v>0</v>
          </cell>
          <cell r="K32">
            <v>0</v>
          </cell>
          <cell r="L32">
            <v>0</v>
          </cell>
          <cell r="M32">
            <v>0</v>
          </cell>
          <cell r="N32">
            <v>422408611.5</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422408611.5</v>
          </cell>
        </row>
        <row r="33">
          <cell r="A33">
            <v>111715</v>
          </cell>
          <cell r="B33">
            <v>7283666707</v>
          </cell>
          <cell r="C33">
            <v>2476849.67</v>
          </cell>
          <cell r="D33">
            <v>7286143557</v>
          </cell>
          <cell r="E33">
            <v>0</v>
          </cell>
          <cell r="F33">
            <v>0</v>
          </cell>
          <cell r="G33">
            <v>0</v>
          </cell>
          <cell r="H33">
            <v>0</v>
          </cell>
          <cell r="I33">
            <v>0</v>
          </cell>
          <cell r="J33">
            <v>0</v>
          </cell>
          <cell r="K33">
            <v>0</v>
          </cell>
          <cell r="L33">
            <v>0</v>
          </cell>
          <cell r="M33">
            <v>0</v>
          </cell>
          <cell r="N33">
            <v>7286143557</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7286143557</v>
          </cell>
        </row>
        <row r="34">
          <cell r="A34">
            <v>111720</v>
          </cell>
          <cell r="B34">
            <v>2422439937</v>
          </cell>
          <cell r="C34">
            <v>5210094.24</v>
          </cell>
          <cell r="D34">
            <v>2427650031</v>
          </cell>
          <cell r="E34">
            <v>67911.44</v>
          </cell>
          <cell r="F34">
            <v>0</v>
          </cell>
          <cell r="G34">
            <v>0</v>
          </cell>
          <cell r="H34">
            <v>0</v>
          </cell>
          <cell r="I34">
            <v>67911.44</v>
          </cell>
          <cell r="J34">
            <v>0</v>
          </cell>
          <cell r="K34">
            <v>0</v>
          </cell>
          <cell r="L34">
            <v>0</v>
          </cell>
          <cell r="M34">
            <v>0</v>
          </cell>
          <cell r="N34">
            <v>2427717943</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2427717943</v>
          </cell>
        </row>
        <row r="35">
          <cell r="A35">
            <v>111730</v>
          </cell>
          <cell r="B35">
            <v>1705975340</v>
          </cell>
          <cell r="C35">
            <v>3473396.16</v>
          </cell>
          <cell r="D35">
            <v>1709448736</v>
          </cell>
          <cell r="E35">
            <v>17198.349999999999</v>
          </cell>
          <cell r="F35">
            <v>0</v>
          </cell>
          <cell r="G35">
            <v>0</v>
          </cell>
          <cell r="H35">
            <v>0</v>
          </cell>
          <cell r="I35">
            <v>17198.349999999999</v>
          </cell>
          <cell r="J35">
            <v>0</v>
          </cell>
          <cell r="K35">
            <v>0</v>
          </cell>
          <cell r="L35">
            <v>0</v>
          </cell>
          <cell r="M35">
            <v>0</v>
          </cell>
          <cell r="N35">
            <v>1709465934</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1709465934</v>
          </cell>
        </row>
        <row r="36">
          <cell r="A36">
            <v>111735</v>
          </cell>
          <cell r="B36">
            <v>267119785.30000001</v>
          </cell>
          <cell r="C36">
            <v>0</v>
          </cell>
          <cell r="D36">
            <v>267119785.30000001</v>
          </cell>
          <cell r="E36">
            <v>0</v>
          </cell>
          <cell r="F36">
            <v>0</v>
          </cell>
          <cell r="G36">
            <v>0</v>
          </cell>
          <cell r="H36">
            <v>0</v>
          </cell>
          <cell r="I36">
            <v>0</v>
          </cell>
          <cell r="J36">
            <v>0</v>
          </cell>
          <cell r="K36">
            <v>0</v>
          </cell>
          <cell r="L36">
            <v>0</v>
          </cell>
          <cell r="M36">
            <v>0</v>
          </cell>
          <cell r="N36">
            <v>267119785.30000001</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267119785.30000001</v>
          </cell>
        </row>
        <row r="37">
          <cell r="A37">
            <v>111740</v>
          </cell>
          <cell r="B37">
            <v>88431881.739999995</v>
          </cell>
          <cell r="C37">
            <v>0</v>
          </cell>
          <cell r="D37">
            <v>88431881.739999995</v>
          </cell>
          <cell r="E37">
            <v>0</v>
          </cell>
          <cell r="F37">
            <v>0</v>
          </cell>
          <cell r="G37">
            <v>0</v>
          </cell>
          <cell r="H37">
            <v>0</v>
          </cell>
          <cell r="I37">
            <v>0</v>
          </cell>
          <cell r="J37">
            <v>0</v>
          </cell>
          <cell r="K37">
            <v>0</v>
          </cell>
          <cell r="L37">
            <v>0</v>
          </cell>
          <cell r="M37">
            <v>0</v>
          </cell>
          <cell r="N37">
            <v>88431881.739999995</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88431881.739999995</v>
          </cell>
        </row>
        <row r="38">
          <cell r="A38">
            <v>111745</v>
          </cell>
          <cell r="B38">
            <v>246379308.09999999</v>
          </cell>
          <cell r="C38">
            <v>0</v>
          </cell>
          <cell r="D38">
            <v>246379308.09999999</v>
          </cell>
          <cell r="E38">
            <v>0</v>
          </cell>
          <cell r="F38">
            <v>0</v>
          </cell>
          <cell r="G38">
            <v>0</v>
          </cell>
          <cell r="H38">
            <v>0</v>
          </cell>
          <cell r="I38">
            <v>0</v>
          </cell>
          <cell r="J38">
            <v>0</v>
          </cell>
          <cell r="K38">
            <v>0</v>
          </cell>
          <cell r="L38">
            <v>0</v>
          </cell>
          <cell r="M38">
            <v>0</v>
          </cell>
          <cell r="N38">
            <v>246379308.09999999</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246379308.09999999</v>
          </cell>
        </row>
        <row r="39">
          <cell r="A39">
            <v>111799</v>
          </cell>
          <cell r="B39">
            <v>-2408.33</v>
          </cell>
          <cell r="C39">
            <v>0</v>
          </cell>
          <cell r="D39">
            <v>-2408.33</v>
          </cell>
          <cell r="E39">
            <v>0</v>
          </cell>
          <cell r="F39">
            <v>0</v>
          </cell>
          <cell r="G39">
            <v>0</v>
          </cell>
          <cell r="H39">
            <v>0</v>
          </cell>
          <cell r="I39">
            <v>0</v>
          </cell>
          <cell r="J39">
            <v>0</v>
          </cell>
          <cell r="K39">
            <v>2408.33</v>
          </cell>
          <cell r="L39">
            <v>2408.33</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row>
        <row r="40">
          <cell r="A40">
            <v>111805</v>
          </cell>
          <cell r="B40">
            <v>0</v>
          </cell>
          <cell r="C40">
            <v>0</v>
          </cell>
          <cell r="D40">
            <v>0</v>
          </cell>
          <cell r="E40">
            <v>58971804.969999999</v>
          </cell>
          <cell r="F40">
            <v>0</v>
          </cell>
          <cell r="G40">
            <v>0</v>
          </cell>
          <cell r="H40">
            <v>0</v>
          </cell>
          <cell r="I40">
            <v>58971804.969999999</v>
          </cell>
          <cell r="J40">
            <v>0</v>
          </cell>
          <cell r="K40">
            <v>0</v>
          </cell>
          <cell r="L40">
            <v>0</v>
          </cell>
          <cell r="M40">
            <v>0</v>
          </cell>
          <cell r="N40">
            <v>58971804.969999999</v>
          </cell>
          <cell r="O40">
            <v>235467.82</v>
          </cell>
          <cell r="P40">
            <v>0</v>
          </cell>
          <cell r="Q40">
            <v>0</v>
          </cell>
          <cell r="R40">
            <v>294456.43</v>
          </cell>
          <cell r="S40">
            <v>0</v>
          </cell>
          <cell r="T40">
            <v>0</v>
          </cell>
          <cell r="U40">
            <v>0</v>
          </cell>
          <cell r="V40">
            <v>0</v>
          </cell>
          <cell r="W40">
            <v>0</v>
          </cell>
          <cell r="X40">
            <v>0</v>
          </cell>
          <cell r="Y40">
            <v>0</v>
          </cell>
          <cell r="Z40">
            <v>0</v>
          </cell>
          <cell r="AA40">
            <v>0</v>
          </cell>
          <cell r="AB40">
            <v>0</v>
          </cell>
          <cell r="AC40">
            <v>0</v>
          </cell>
          <cell r="AD40">
            <v>0</v>
          </cell>
          <cell r="AE40">
            <v>0</v>
          </cell>
          <cell r="AF40">
            <v>59501729.219999999</v>
          </cell>
        </row>
        <row r="41">
          <cell r="A41">
            <v>111806</v>
          </cell>
          <cell r="B41">
            <v>0</v>
          </cell>
          <cell r="C41">
            <v>0</v>
          </cell>
          <cell r="D41">
            <v>0</v>
          </cell>
          <cell r="E41">
            <v>231570950.19999999</v>
          </cell>
          <cell r="F41">
            <v>0</v>
          </cell>
          <cell r="G41">
            <v>0</v>
          </cell>
          <cell r="H41">
            <v>0</v>
          </cell>
          <cell r="I41">
            <v>231570950.19999999</v>
          </cell>
          <cell r="J41">
            <v>0</v>
          </cell>
          <cell r="K41">
            <v>0</v>
          </cell>
          <cell r="L41">
            <v>0</v>
          </cell>
          <cell r="M41">
            <v>0</v>
          </cell>
          <cell r="N41">
            <v>231570950.19999999</v>
          </cell>
          <cell r="O41">
            <v>0</v>
          </cell>
          <cell r="P41">
            <v>0</v>
          </cell>
          <cell r="Q41">
            <v>0</v>
          </cell>
          <cell r="R41">
            <v>234126.44</v>
          </cell>
          <cell r="S41">
            <v>0</v>
          </cell>
          <cell r="T41">
            <v>0</v>
          </cell>
          <cell r="U41">
            <v>0</v>
          </cell>
          <cell r="V41">
            <v>0</v>
          </cell>
          <cell r="W41">
            <v>0</v>
          </cell>
          <cell r="X41">
            <v>0</v>
          </cell>
          <cell r="Y41">
            <v>0</v>
          </cell>
          <cell r="Z41">
            <v>0</v>
          </cell>
          <cell r="AA41">
            <v>0</v>
          </cell>
          <cell r="AB41">
            <v>0</v>
          </cell>
          <cell r="AC41">
            <v>0</v>
          </cell>
          <cell r="AD41">
            <v>0</v>
          </cell>
          <cell r="AE41">
            <v>0</v>
          </cell>
          <cell r="AF41">
            <v>231805076.59999999</v>
          </cell>
        </row>
        <row r="42">
          <cell r="A42">
            <v>111808</v>
          </cell>
          <cell r="B42">
            <v>0</v>
          </cell>
          <cell r="C42">
            <v>0</v>
          </cell>
          <cell r="D42">
            <v>0</v>
          </cell>
          <cell r="E42">
            <v>7116661.3899999997</v>
          </cell>
          <cell r="F42">
            <v>0</v>
          </cell>
          <cell r="G42">
            <v>0</v>
          </cell>
          <cell r="H42">
            <v>0</v>
          </cell>
          <cell r="I42">
            <v>7116661.3899999997</v>
          </cell>
          <cell r="J42">
            <v>0</v>
          </cell>
          <cell r="K42">
            <v>0</v>
          </cell>
          <cell r="L42">
            <v>0</v>
          </cell>
          <cell r="M42">
            <v>0</v>
          </cell>
          <cell r="N42">
            <v>7116661.3899999997</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7116661.3899999997</v>
          </cell>
        </row>
        <row r="43">
          <cell r="A43">
            <v>111815</v>
          </cell>
          <cell r="B43">
            <v>0</v>
          </cell>
          <cell r="C43">
            <v>0</v>
          </cell>
          <cell r="D43">
            <v>0</v>
          </cell>
          <cell r="E43">
            <v>157977324.40000001</v>
          </cell>
          <cell r="F43">
            <v>0</v>
          </cell>
          <cell r="G43">
            <v>0</v>
          </cell>
          <cell r="H43">
            <v>0</v>
          </cell>
          <cell r="I43">
            <v>157977324.40000001</v>
          </cell>
          <cell r="J43">
            <v>0</v>
          </cell>
          <cell r="K43">
            <v>0</v>
          </cell>
          <cell r="L43">
            <v>0</v>
          </cell>
          <cell r="M43">
            <v>0</v>
          </cell>
          <cell r="N43">
            <v>157977324.40000001</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157977324.40000001</v>
          </cell>
        </row>
        <row r="44">
          <cell r="A44">
            <v>111820</v>
          </cell>
          <cell r="B44">
            <v>0</v>
          </cell>
          <cell r="C44">
            <v>0</v>
          </cell>
          <cell r="D44">
            <v>0</v>
          </cell>
          <cell r="E44">
            <v>497270767.69999999</v>
          </cell>
          <cell r="F44">
            <v>0</v>
          </cell>
          <cell r="G44">
            <v>0</v>
          </cell>
          <cell r="H44">
            <v>0</v>
          </cell>
          <cell r="I44">
            <v>497270767.69999999</v>
          </cell>
          <cell r="J44">
            <v>0</v>
          </cell>
          <cell r="K44">
            <v>0</v>
          </cell>
          <cell r="L44">
            <v>0</v>
          </cell>
          <cell r="M44">
            <v>0</v>
          </cell>
          <cell r="N44">
            <v>497270767.69999999</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497270767.69999999</v>
          </cell>
        </row>
        <row r="45">
          <cell r="A45">
            <v>111830</v>
          </cell>
          <cell r="B45">
            <v>0</v>
          </cell>
          <cell r="C45">
            <v>0</v>
          </cell>
          <cell r="D45">
            <v>0</v>
          </cell>
          <cell r="E45">
            <v>2511082230</v>
          </cell>
          <cell r="F45">
            <v>0</v>
          </cell>
          <cell r="G45">
            <v>0</v>
          </cell>
          <cell r="H45">
            <v>0</v>
          </cell>
          <cell r="I45">
            <v>2511082230</v>
          </cell>
          <cell r="J45">
            <v>0</v>
          </cell>
          <cell r="K45">
            <v>0</v>
          </cell>
          <cell r="L45">
            <v>0</v>
          </cell>
          <cell r="M45">
            <v>0</v>
          </cell>
          <cell r="N45">
            <v>2511082230</v>
          </cell>
          <cell r="O45">
            <v>0</v>
          </cell>
          <cell r="P45">
            <v>0</v>
          </cell>
          <cell r="Q45">
            <v>0</v>
          </cell>
          <cell r="R45">
            <v>2631988.66</v>
          </cell>
          <cell r="S45">
            <v>0</v>
          </cell>
          <cell r="T45">
            <v>0</v>
          </cell>
          <cell r="U45">
            <v>0</v>
          </cell>
          <cell r="V45">
            <v>0</v>
          </cell>
          <cell r="W45">
            <v>0</v>
          </cell>
          <cell r="X45">
            <v>0</v>
          </cell>
          <cell r="Y45">
            <v>0</v>
          </cell>
          <cell r="Z45">
            <v>0</v>
          </cell>
          <cell r="AA45">
            <v>0</v>
          </cell>
          <cell r="AB45">
            <v>0</v>
          </cell>
          <cell r="AC45">
            <v>0</v>
          </cell>
          <cell r="AD45">
            <v>0</v>
          </cell>
          <cell r="AE45">
            <v>0</v>
          </cell>
          <cell r="AF45">
            <v>2513714219</v>
          </cell>
        </row>
        <row r="46">
          <cell r="A46">
            <v>111835</v>
          </cell>
          <cell r="B46">
            <v>165322.43</v>
          </cell>
          <cell r="C46">
            <v>0</v>
          </cell>
          <cell r="D46">
            <v>165322.43</v>
          </cell>
          <cell r="E46">
            <v>1643137850</v>
          </cell>
          <cell r="F46">
            <v>0</v>
          </cell>
          <cell r="G46">
            <v>0</v>
          </cell>
          <cell r="H46">
            <v>0</v>
          </cell>
          <cell r="I46">
            <v>1643137850</v>
          </cell>
          <cell r="J46">
            <v>0</v>
          </cell>
          <cell r="K46">
            <v>0</v>
          </cell>
          <cell r="L46">
            <v>0</v>
          </cell>
          <cell r="M46">
            <v>0</v>
          </cell>
          <cell r="N46">
            <v>1643303172</v>
          </cell>
          <cell r="O46">
            <v>0</v>
          </cell>
          <cell r="P46">
            <v>0</v>
          </cell>
          <cell r="Q46">
            <v>0</v>
          </cell>
          <cell r="R46">
            <v>1684717.09</v>
          </cell>
          <cell r="S46">
            <v>0</v>
          </cell>
          <cell r="T46">
            <v>0</v>
          </cell>
          <cell r="U46">
            <v>0</v>
          </cell>
          <cell r="V46">
            <v>0</v>
          </cell>
          <cell r="W46">
            <v>0</v>
          </cell>
          <cell r="X46">
            <v>0</v>
          </cell>
          <cell r="Y46">
            <v>0</v>
          </cell>
          <cell r="Z46">
            <v>0</v>
          </cell>
          <cell r="AA46">
            <v>0</v>
          </cell>
          <cell r="AB46">
            <v>0</v>
          </cell>
          <cell r="AC46">
            <v>0</v>
          </cell>
          <cell r="AD46">
            <v>0</v>
          </cell>
          <cell r="AE46">
            <v>0</v>
          </cell>
          <cell r="AF46">
            <v>1644987890</v>
          </cell>
        </row>
        <row r="47">
          <cell r="A47">
            <v>111840</v>
          </cell>
          <cell r="B47">
            <v>0</v>
          </cell>
          <cell r="C47">
            <v>0</v>
          </cell>
          <cell r="D47">
            <v>0</v>
          </cell>
          <cell r="E47">
            <v>23455048.5</v>
          </cell>
          <cell r="F47">
            <v>0</v>
          </cell>
          <cell r="G47">
            <v>0</v>
          </cell>
          <cell r="H47">
            <v>0</v>
          </cell>
          <cell r="I47">
            <v>23455048.5</v>
          </cell>
          <cell r="J47">
            <v>0</v>
          </cell>
          <cell r="K47">
            <v>0</v>
          </cell>
          <cell r="L47">
            <v>0</v>
          </cell>
          <cell r="M47">
            <v>0</v>
          </cell>
          <cell r="N47">
            <v>23455048.5</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23455048.5</v>
          </cell>
        </row>
        <row r="48">
          <cell r="A48">
            <v>111845</v>
          </cell>
          <cell r="B48">
            <v>0</v>
          </cell>
          <cell r="C48">
            <v>0</v>
          </cell>
          <cell r="D48">
            <v>0</v>
          </cell>
          <cell r="E48">
            <v>755636431.60000002</v>
          </cell>
          <cell r="F48">
            <v>0</v>
          </cell>
          <cell r="G48">
            <v>0</v>
          </cell>
          <cell r="H48">
            <v>0</v>
          </cell>
          <cell r="I48">
            <v>755636431.60000002</v>
          </cell>
          <cell r="J48">
            <v>0</v>
          </cell>
          <cell r="K48">
            <v>0</v>
          </cell>
          <cell r="L48">
            <v>0</v>
          </cell>
          <cell r="M48">
            <v>0</v>
          </cell>
          <cell r="N48">
            <v>755636431.60000002</v>
          </cell>
          <cell r="O48">
            <v>0</v>
          </cell>
          <cell r="P48">
            <v>0</v>
          </cell>
          <cell r="Q48">
            <v>0</v>
          </cell>
          <cell r="R48">
            <v>265833.71000000002</v>
          </cell>
          <cell r="S48">
            <v>0</v>
          </cell>
          <cell r="T48">
            <v>0</v>
          </cell>
          <cell r="U48">
            <v>0</v>
          </cell>
          <cell r="V48">
            <v>0</v>
          </cell>
          <cell r="W48">
            <v>0</v>
          </cell>
          <cell r="X48">
            <v>0</v>
          </cell>
          <cell r="Y48">
            <v>0</v>
          </cell>
          <cell r="Z48">
            <v>0</v>
          </cell>
          <cell r="AA48">
            <v>0</v>
          </cell>
          <cell r="AB48">
            <v>0</v>
          </cell>
          <cell r="AC48">
            <v>0</v>
          </cell>
          <cell r="AD48">
            <v>0</v>
          </cell>
          <cell r="AE48">
            <v>0</v>
          </cell>
          <cell r="AF48">
            <v>755902265.29999995</v>
          </cell>
        </row>
        <row r="49">
          <cell r="A49">
            <v>111850</v>
          </cell>
          <cell r="B49">
            <v>0</v>
          </cell>
          <cell r="C49">
            <v>0</v>
          </cell>
          <cell r="D49">
            <v>0</v>
          </cell>
          <cell r="E49">
            <v>1651449380</v>
          </cell>
          <cell r="F49">
            <v>0</v>
          </cell>
          <cell r="G49">
            <v>0</v>
          </cell>
          <cell r="H49">
            <v>0</v>
          </cell>
          <cell r="I49">
            <v>1651449380</v>
          </cell>
          <cell r="J49">
            <v>0</v>
          </cell>
          <cell r="K49">
            <v>0</v>
          </cell>
          <cell r="L49">
            <v>0</v>
          </cell>
          <cell r="M49">
            <v>0</v>
          </cell>
          <cell r="N49">
            <v>1651449380</v>
          </cell>
          <cell r="O49">
            <v>0</v>
          </cell>
          <cell r="P49">
            <v>0</v>
          </cell>
          <cell r="Q49">
            <v>0</v>
          </cell>
          <cell r="R49">
            <v>2020891.66</v>
          </cell>
          <cell r="S49">
            <v>0</v>
          </cell>
          <cell r="T49">
            <v>0</v>
          </cell>
          <cell r="U49">
            <v>0</v>
          </cell>
          <cell r="V49">
            <v>0</v>
          </cell>
          <cell r="W49">
            <v>0</v>
          </cell>
          <cell r="X49">
            <v>0</v>
          </cell>
          <cell r="Y49">
            <v>0</v>
          </cell>
          <cell r="Z49">
            <v>0</v>
          </cell>
          <cell r="AA49">
            <v>0</v>
          </cell>
          <cell r="AB49">
            <v>0</v>
          </cell>
          <cell r="AC49">
            <v>0</v>
          </cell>
          <cell r="AD49">
            <v>0</v>
          </cell>
          <cell r="AE49">
            <v>0</v>
          </cell>
          <cell r="AF49">
            <v>1653470272</v>
          </cell>
        </row>
        <row r="50">
          <cell r="A50">
            <v>111860</v>
          </cell>
          <cell r="B50">
            <v>0</v>
          </cell>
          <cell r="C50">
            <v>0</v>
          </cell>
          <cell r="D50">
            <v>0</v>
          </cell>
          <cell r="E50">
            <v>17041845.960000001</v>
          </cell>
          <cell r="F50">
            <v>0</v>
          </cell>
          <cell r="G50">
            <v>0</v>
          </cell>
          <cell r="H50">
            <v>0</v>
          </cell>
          <cell r="I50">
            <v>17041845.960000001</v>
          </cell>
          <cell r="J50">
            <v>0</v>
          </cell>
          <cell r="K50">
            <v>0</v>
          </cell>
          <cell r="L50">
            <v>0</v>
          </cell>
          <cell r="M50">
            <v>0</v>
          </cell>
          <cell r="N50">
            <v>17041845.960000001</v>
          </cell>
          <cell r="O50">
            <v>0</v>
          </cell>
          <cell r="P50">
            <v>0</v>
          </cell>
          <cell r="Q50">
            <v>0</v>
          </cell>
          <cell r="R50">
            <v>523441.28</v>
          </cell>
          <cell r="S50">
            <v>0</v>
          </cell>
          <cell r="T50">
            <v>0</v>
          </cell>
          <cell r="U50">
            <v>0</v>
          </cell>
          <cell r="V50">
            <v>0</v>
          </cell>
          <cell r="W50">
            <v>0</v>
          </cell>
          <cell r="X50">
            <v>0</v>
          </cell>
          <cell r="Y50">
            <v>0</v>
          </cell>
          <cell r="Z50">
            <v>0</v>
          </cell>
          <cell r="AA50">
            <v>0</v>
          </cell>
          <cell r="AB50">
            <v>0</v>
          </cell>
          <cell r="AC50">
            <v>0</v>
          </cell>
          <cell r="AD50">
            <v>0</v>
          </cell>
          <cell r="AE50">
            <v>0</v>
          </cell>
          <cell r="AF50">
            <v>17565287.239999998</v>
          </cell>
        </row>
        <row r="51">
          <cell r="A51">
            <v>111905</v>
          </cell>
          <cell r="B51">
            <v>4950726.33</v>
          </cell>
          <cell r="C51">
            <v>0</v>
          </cell>
          <cell r="D51">
            <v>4950726.33</v>
          </cell>
          <cell r="E51">
            <v>6501051.8399999999</v>
          </cell>
          <cell r="F51">
            <v>0</v>
          </cell>
          <cell r="G51">
            <v>0</v>
          </cell>
          <cell r="H51">
            <v>0</v>
          </cell>
          <cell r="I51">
            <v>6501051.8399999999</v>
          </cell>
          <cell r="J51">
            <v>0</v>
          </cell>
          <cell r="K51">
            <v>9230161.8000000007</v>
          </cell>
          <cell r="L51">
            <v>9230161.8000000007</v>
          </cell>
          <cell r="M51">
            <v>0</v>
          </cell>
          <cell r="N51">
            <v>20681939.969999999</v>
          </cell>
          <cell r="O51">
            <v>143102.88</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20825042.850000001</v>
          </cell>
        </row>
        <row r="52">
          <cell r="A52">
            <v>111908</v>
          </cell>
          <cell r="B52">
            <v>113301393</v>
          </cell>
          <cell r="C52">
            <v>0</v>
          </cell>
          <cell r="D52">
            <v>113301393</v>
          </cell>
          <cell r="E52">
            <v>104526231.5</v>
          </cell>
          <cell r="F52">
            <v>0</v>
          </cell>
          <cell r="G52">
            <v>0</v>
          </cell>
          <cell r="H52">
            <v>0</v>
          </cell>
          <cell r="I52">
            <v>104526231.5</v>
          </cell>
          <cell r="J52">
            <v>0</v>
          </cell>
          <cell r="K52">
            <v>81395186.459999993</v>
          </cell>
          <cell r="L52">
            <v>81395186.459999993</v>
          </cell>
          <cell r="M52">
            <v>0</v>
          </cell>
          <cell r="N52">
            <v>299222810.89999998</v>
          </cell>
          <cell r="O52">
            <v>0</v>
          </cell>
          <cell r="P52">
            <v>4931774.97</v>
          </cell>
          <cell r="Q52">
            <v>20094.560000000001</v>
          </cell>
          <cell r="R52">
            <v>9481357.1699999999</v>
          </cell>
          <cell r="S52">
            <v>0</v>
          </cell>
          <cell r="T52">
            <v>0</v>
          </cell>
          <cell r="U52">
            <v>0</v>
          </cell>
          <cell r="V52">
            <v>0</v>
          </cell>
          <cell r="W52">
            <v>0</v>
          </cell>
          <cell r="X52">
            <v>0</v>
          </cell>
          <cell r="Y52">
            <v>0</v>
          </cell>
          <cell r="Z52">
            <v>0</v>
          </cell>
          <cell r="AA52">
            <v>0</v>
          </cell>
          <cell r="AB52">
            <v>0</v>
          </cell>
          <cell r="AC52">
            <v>0</v>
          </cell>
          <cell r="AD52">
            <v>0</v>
          </cell>
          <cell r="AE52">
            <v>0</v>
          </cell>
          <cell r="AF52">
            <v>313656037.60000002</v>
          </cell>
        </row>
        <row r="53">
          <cell r="A53">
            <v>111910</v>
          </cell>
          <cell r="B53">
            <v>100228</v>
          </cell>
          <cell r="C53">
            <v>0</v>
          </cell>
          <cell r="D53">
            <v>100228</v>
          </cell>
          <cell r="E53">
            <v>4494380.05</v>
          </cell>
          <cell r="F53">
            <v>0</v>
          </cell>
          <cell r="G53">
            <v>0</v>
          </cell>
          <cell r="H53">
            <v>0</v>
          </cell>
          <cell r="I53">
            <v>4494380.05</v>
          </cell>
          <cell r="J53">
            <v>0</v>
          </cell>
          <cell r="K53">
            <v>13826009.560000001</v>
          </cell>
          <cell r="L53">
            <v>13826009.560000001</v>
          </cell>
          <cell r="M53">
            <v>0</v>
          </cell>
          <cell r="N53">
            <v>18420617.609999999</v>
          </cell>
          <cell r="O53">
            <v>0</v>
          </cell>
          <cell r="P53">
            <v>0</v>
          </cell>
          <cell r="Q53">
            <v>0</v>
          </cell>
          <cell r="R53">
            <v>68061.56</v>
          </cell>
          <cell r="S53">
            <v>0</v>
          </cell>
          <cell r="T53">
            <v>0</v>
          </cell>
          <cell r="U53">
            <v>0</v>
          </cell>
          <cell r="V53">
            <v>0</v>
          </cell>
          <cell r="W53">
            <v>0</v>
          </cell>
          <cell r="X53">
            <v>0</v>
          </cell>
          <cell r="Y53">
            <v>0</v>
          </cell>
          <cell r="Z53">
            <v>0</v>
          </cell>
          <cell r="AA53">
            <v>0</v>
          </cell>
          <cell r="AB53">
            <v>0</v>
          </cell>
          <cell r="AC53">
            <v>0</v>
          </cell>
          <cell r="AD53">
            <v>0</v>
          </cell>
          <cell r="AE53">
            <v>0</v>
          </cell>
          <cell r="AF53">
            <v>18488679.170000002</v>
          </cell>
        </row>
        <row r="54">
          <cell r="A54">
            <v>111915</v>
          </cell>
          <cell r="B54">
            <v>0</v>
          </cell>
          <cell r="C54">
            <v>0</v>
          </cell>
          <cell r="D54">
            <v>0</v>
          </cell>
          <cell r="E54">
            <v>0</v>
          </cell>
          <cell r="F54">
            <v>0</v>
          </cell>
          <cell r="G54">
            <v>0</v>
          </cell>
          <cell r="H54">
            <v>0</v>
          </cell>
          <cell r="I54">
            <v>0</v>
          </cell>
          <cell r="J54">
            <v>0</v>
          </cell>
          <cell r="K54">
            <v>10015013.720000001</v>
          </cell>
          <cell r="L54">
            <v>10015013.720000001</v>
          </cell>
          <cell r="M54">
            <v>0</v>
          </cell>
          <cell r="N54">
            <v>10015013.720000001</v>
          </cell>
          <cell r="O54">
            <v>0</v>
          </cell>
          <cell r="P54">
            <v>0</v>
          </cell>
          <cell r="Q54">
            <v>0</v>
          </cell>
          <cell r="R54">
            <v>74190.25</v>
          </cell>
          <cell r="S54">
            <v>0</v>
          </cell>
          <cell r="T54">
            <v>0</v>
          </cell>
          <cell r="U54">
            <v>0</v>
          </cell>
          <cell r="V54">
            <v>0</v>
          </cell>
          <cell r="W54">
            <v>0</v>
          </cell>
          <cell r="X54">
            <v>0</v>
          </cell>
          <cell r="Y54">
            <v>0</v>
          </cell>
          <cell r="Z54">
            <v>0</v>
          </cell>
          <cell r="AA54">
            <v>0</v>
          </cell>
          <cell r="AB54">
            <v>0</v>
          </cell>
          <cell r="AC54">
            <v>0</v>
          </cell>
          <cell r="AD54">
            <v>0</v>
          </cell>
          <cell r="AE54">
            <v>0</v>
          </cell>
          <cell r="AF54">
            <v>10089203.970000001</v>
          </cell>
        </row>
        <row r="55">
          <cell r="A55">
            <v>111920</v>
          </cell>
          <cell r="B55">
            <v>0</v>
          </cell>
          <cell r="C55">
            <v>0</v>
          </cell>
          <cell r="D55">
            <v>0</v>
          </cell>
          <cell r="E55">
            <v>57798.75</v>
          </cell>
          <cell r="F55">
            <v>0</v>
          </cell>
          <cell r="G55">
            <v>0</v>
          </cell>
          <cell r="H55">
            <v>0</v>
          </cell>
          <cell r="I55">
            <v>57798.75</v>
          </cell>
          <cell r="J55">
            <v>0</v>
          </cell>
          <cell r="K55">
            <v>87735933.969999999</v>
          </cell>
          <cell r="L55">
            <v>87735933.969999999</v>
          </cell>
          <cell r="M55">
            <v>0</v>
          </cell>
          <cell r="N55">
            <v>87793732.719999999</v>
          </cell>
          <cell r="O55">
            <v>0</v>
          </cell>
          <cell r="P55">
            <v>353008.84</v>
          </cell>
          <cell r="Q55">
            <v>0</v>
          </cell>
          <cell r="R55">
            <v>61183.43</v>
          </cell>
          <cell r="S55">
            <v>0</v>
          </cell>
          <cell r="T55">
            <v>0</v>
          </cell>
          <cell r="U55">
            <v>0</v>
          </cell>
          <cell r="V55">
            <v>0</v>
          </cell>
          <cell r="W55">
            <v>0</v>
          </cell>
          <cell r="X55">
            <v>0</v>
          </cell>
          <cell r="Y55">
            <v>0</v>
          </cell>
          <cell r="Z55">
            <v>0</v>
          </cell>
          <cell r="AA55">
            <v>0</v>
          </cell>
          <cell r="AB55">
            <v>0</v>
          </cell>
          <cell r="AC55">
            <v>0</v>
          </cell>
          <cell r="AD55">
            <v>0</v>
          </cell>
          <cell r="AE55">
            <v>0</v>
          </cell>
          <cell r="AF55">
            <v>88207924.989999995</v>
          </cell>
        </row>
        <row r="56">
          <cell r="A56">
            <v>111922</v>
          </cell>
          <cell r="B56">
            <v>7428258.7400000002</v>
          </cell>
          <cell r="C56">
            <v>0</v>
          </cell>
          <cell r="D56">
            <v>7428258.7400000002</v>
          </cell>
          <cell r="E56">
            <v>4733131.1100000003</v>
          </cell>
          <cell r="F56">
            <v>0</v>
          </cell>
          <cell r="G56">
            <v>0</v>
          </cell>
          <cell r="H56">
            <v>0</v>
          </cell>
          <cell r="I56">
            <v>4733131.1100000003</v>
          </cell>
          <cell r="J56">
            <v>0</v>
          </cell>
          <cell r="K56">
            <v>11577694.07</v>
          </cell>
          <cell r="L56">
            <v>11577694.07</v>
          </cell>
          <cell r="M56">
            <v>0</v>
          </cell>
          <cell r="N56">
            <v>23739083.920000002</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23739083.920000002</v>
          </cell>
        </row>
        <row r="57">
          <cell r="A57">
            <v>111925</v>
          </cell>
          <cell r="B57">
            <v>9293454.0800000001</v>
          </cell>
          <cell r="C57">
            <v>0</v>
          </cell>
          <cell r="D57">
            <v>9293454.0800000001</v>
          </cell>
          <cell r="E57">
            <v>101084311.8</v>
          </cell>
          <cell r="F57">
            <v>0</v>
          </cell>
          <cell r="G57">
            <v>0</v>
          </cell>
          <cell r="H57">
            <v>0</v>
          </cell>
          <cell r="I57">
            <v>101084311.8</v>
          </cell>
          <cell r="J57">
            <v>0</v>
          </cell>
          <cell r="K57">
            <v>83677266.780000001</v>
          </cell>
          <cell r="L57">
            <v>83677266.780000001</v>
          </cell>
          <cell r="M57">
            <v>0</v>
          </cell>
          <cell r="N57">
            <v>194055032.69999999</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194055032.69999999</v>
          </cell>
        </row>
        <row r="58">
          <cell r="A58">
            <v>111930</v>
          </cell>
          <cell r="B58">
            <v>0</v>
          </cell>
          <cell r="C58">
            <v>0</v>
          </cell>
          <cell r="D58">
            <v>0</v>
          </cell>
          <cell r="E58">
            <v>0</v>
          </cell>
          <cell r="F58">
            <v>0</v>
          </cell>
          <cell r="G58">
            <v>0</v>
          </cell>
          <cell r="H58">
            <v>0</v>
          </cell>
          <cell r="I58">
            <v>0</v>
          </cell>
          <cell r="J58">
            <v>0</v>
          </cell>
          <cell r="K58">
            <v>305185124.19999999</v>
          </cell>
          <cell r="L58">
            <v>305185124.19999999</v>
          </cell>
          <cell r="M58">
            <v>0</v>
          </cell>
          <cell r="N58">
            <v>305185124.19999999</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305185124.19999999</v>
          </cell>
        </row>
        <row r="59">
          <cell r="A59">
            <v>111935</v>
          </cell>
          <cell r="B59">
            <v>0</v>
          </cell>
          <cell r="C59">
            <v>0</v>
          </cell>
          <cell r="D59">
            <v>0</v>
          </cell>
          <cell r="E59">
            <v>0</v>
          </cell>
          <cell r="F59">
            <v>0</v>
          </cell>
          <cell r="G59">
            <v>0</v>
          </cell>
          <cell r="H59">
            <v>0</v>
          </cell>
          <cell r="I59">
            <v>0</v>
          </cell>
          <cell r="J59">
            <v>0</v>
          </cell>
          <cell r="K59">
            <v>2992608.97</v>
          </cell>
          <cell r="L59">
            <v>2992608.97</v>
          </cell>
          <cell r="M59">
            <v>0</v>
          </cell>
          <cell r="N59">
            <v>2992608.97</v>
          </cell>
          <cell r="O59">
            <v>0</v>
          </cell>
          <cell r="P59">
            <v>0</v>
          </cell>
          <cell r="Q59">
            <v>0</v>
          </cell>
          <cell r="R59">
            <v>262269.25</v>
          </cell>
          <cell r="S59">
            <v>0</v>
          </cell>
          <cell r="T59">
            <v>0</v>
          </cell>
          <cell r="U59">
            <v>0</v>
          </cell>
          <cell r="V59">
            <v>0</v>
          </cell>
          <cell r="W59">
            <v>0</v>
          </cell>
          <cell r="X59">
            <v>0</v>
          </cell>
          <cell r="Y59">
            <v>0</v>
          </cell>
          <cell r="Z59">
            <v>0</v>
          </cell>
          <cell r="AA59">
            <v>0</v>
          </cell>
          <cell r="AB59">
            <v>0</v>
          </cell>
          <cell r="AC59">
            <v>0</v>
          </cell>
          <cell r="AD59">
            <v>0</v>
          </cell>
          <cell r="AE59">
            <v>0</v>
          </cell>
          <cell r="AF59">
            <v>3254878.22</v>
          </cell>
        </row>
        <row r="60">
          <cell r="A60">
            <v>111940</v>
          </cell>
          <cell r="B60">
            <v>0</v>
          </cell>
          <cell r="C60">
            <v>0</v>
          </cell>
          <cell r="D60">
            <v>0</v>
          </cell>
          <cell r="E60">
            <v>0</v>
          </cell>
          <cell r="F60">
            <v>0</v>
          </cell>
          <cell r="G60">
            <v>0</v>
          </cell>
          <cell r="H60">
            <v>0</v>
          </cell>
          <cell r="I60">
            <v>0</v>
          </cell>
          <cell r="J60">
            <v>0</v>
          </cell>
          <cell r="K60">
            <v>9712385.6999999993</v>
          </cell>
          <cell r="L60">
            <v>9712385.6999999993</v>
          </cell>
          <cell r="M60">
            <v>0</v>
          </cell>
          <cell r="N60">
            <v>9712385.6999999993</v>
          </cell>
          <cell r="O60">
            <v>0</v>
          </cell>
          <cell r="P60">
            <v>0</v>
          </cell>
          <cell r="Q60">
            <v>0</v>
          </cell>
          <cell r="R60">
            <v>65771.75</v>
          </cell>
          <cell r="S60">
            <v>0</v>
          </cell>
          <cell r="T60">
            <v>0</v>
          </cell>
          <cell r="U60">
            <v>0</v>
          </cell>
          <cell r="V60">
            <v>0</v>
          </cell>
          <cell r="W60">
            <v>0</v>
          </cell>
          <cell r="X60">
            <v>0</v>
          </cell>
          <cell r="Y60">
            <v>0</v>
          </cell>
          <cell r="Z60">
            <v>0</v>
          </cell>
          <cell r="AA60">
            <v>0</v>
          </cell>
          <cell r="AB60">
            <v>0</v>
          </cell>
          <cell r="AC60">
            <v>0</v>
          </cell>
          <cell r="AD60">
            <v>0</v>
          </cell>
          <cell r="AE60">
            <v>0</v>
          </cell>
          <cell r="AF60">
            <v>9778157.4499999993</v>
          </cell>
        </row>
        <row r="61">
          <cell r="A61">
            <v>111945</v>
          </cell>
          <cell r="B61">
            <v>0</v>
          </cell>
          <cell r="C61">
            <v>0</v>
          </cell>
          <cell r="D61">
            <v>0</v>
          </cell>
          <cell r="E61">
            <v>0</v>
          </cell>
          <cell r="F61">
            <v>0</v>
          </cell>
          <cell r="G61">
            <v>0</v>
          </cell>
          <cell r="H61">
            <v>0</v>
          </cell>
          <cell r="I61">
            <v>0</v>
          </cell>
          <cell r="J61">
            <v>0</v>
          </cell>
          <cell r="K61">
            <v>14107671.210000001</v>
          </cell>
          <cell r="L61">
            <v>14107671.210000001</v>
          </cell>
          <cell r="M61">
            <v>0</v>
          </cell>
          <cell r="N61">
            <v>14107671.210000001</v>
          </cell>
          <cell r="O61">
            <v>0</v>
          </cell>
          <cell r="P61">
            <v>3774.78</v>
          </cell>
          <cell r="Q61">
            <v>0</v>
          </cell>
          <cell r="R61">
            <v>127859.51</v>
          </cell>
          <cell r="S61">
            <v>0</v>
          </cell>
          <cell r="T61">
            <v>0</v>
          </cell>
          <cell r="U61">
            <v>0</v>
          </cell>
          <cell r="V61">
            <v>0</v>
          </cell>
          <cell r="W61">
            <v>0</v>
          </cell>
          <cell r="X61">
            <v>0</v>
          </cell>
          <cell r="Y61">
            <v>0</v>
          </cell>
          <cell r="Z61">
            <v>0</v>
          </cell>
          <cell r="AA61">
            <v>0</v>
          </cell>
          <cell r="AB61">
            <v>0</v>
          </cell>
          <cell r="AC61">
            <v>0</v>
          </cell>
          <cell r="AD61">
            <v>0</v>
          </cell>
          <cell r="AE61">
            <v>0</v>
          </cell>
          <cell r="AF61">
            <v>14239305.5</v>
          </cell>
        </row>
        <row r="62">
          <cell r="A62">
            <v>111950</v>
          </cell>
          <cell r="B62">
            <v>0</v>
          </cell>
          <cell r="C62">
            <v>0</v>
          </cell>
          <cell r="D62">
            <v>0</v>
          </cell>
          <cell r="E62">
            <v>0</v>
          </cell>
          <cell r="F62">
            <v>0</v>
          </cell>
          <cell r="G62">
            <v>0</v>
          </cell>
          <cell r="H62">
            <v>0</v>
          </cell>
          <cell r="I62">
            <v>0</v>
          </cell>
          <cell r="J62">
            <v>0</v>
          </cell>
          <cell r="K62">
            <v>256226806.90000001</v>
          </cell>
          <cell r="L62">
            <v>256226806.90000001</v>
          </cell>
          <cell r="M62">
            <v>0</v>
          </cell>
          <cell r="N62">
            <v>256226806.90000001</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256226806.90000001</v>
          </cell>
        </row>
        <row r="63">
          <cell r="A63">
            <v>111955</v>
          </cell>
          <cell r="B63">
            <v>398869708.19999999</v>
          </cell>
          <cell r="C63">
            <v>0</v>
          </cell>
          <cell r="D63">
            <v>398869708.19999999</v>
          </cell>
          <cell r="E63">
            <v>23447101.59</v>
          </cell>
          <cell r="F63">
            <v>0</v>
          </cell>
          <cell r="G63">
            <v>0</v>
          </cell>
          <cell r="H63">
            <v>0</v>
          </cell>
          <cell r="I63">
            <v>23447101.59</v>
          </cell>
          <cell r="J63">
            <v>0</v>
          </cell>
          <cell r="K63">
            <v>8554759.7899999991</v>
          </cell>
          <cell r="L63">
            <v>8554759.7899999991</v>
          </cell>
          <cell r="M63">
            <v>0</v>
          </cell>
          <cell r="N63">
            <v>430871569.60000002</v>
          </cell>
          <cell r="O63">
            <v>0</v>
          </cell>
          <cell r="P63">
            <v>124738917.5</v>
          </cell>
          <cell r="Q63">
            <v>2233523.75</v>
          </cell>
          <cell r="R63">
            <v>20332.37</v>
          </cell>
          <cell r="S63">
            <v>0</v>
          </cell>
          <cell r="T63">
            <v>0</v>
          </cell>
          <cell r="U63">
            <v>0</v>
          </cell>
          <cell r="V63">
            <v>0</v>
          </cell>
          <cell r="W63">
            <v>0</v>
          </cell>
          <cell r="X63">
            <v>0</v>
          </cell>
          <cell r="Y63">
            <v>0</v>
          </cell>
          <cell r="Z63">
            <v>0</v>
          </cell>
          <cell r="AA63">
            <v>0</v>
          </cell>
          <cell r="AB63">
            <v>0</v>
          </cell>
          <cell r="AC63">
            <v>0</v>
          </cell>
          <cell r="AD63">
            <v>0</v>
          </cell>
          <cell r="AE63">
            <v>0</v>
          </cell>
          <cell r="AF63">
            <v>557864343.20000005</v>
          </cell>
        </row>
        <row r="64">
          <cell r="A64">
            <v>111960</v>
          </cell>
          <cell r="B64">
            <v>0</v>
          </cell>
          <cell r="C64">
            <v>0</v>
          </cell>
          <cell r="D64">
            <v>0</v>
          </cell>
          <cell r="E64">
            <v>0</v>
          </cell>
          <cell r="F64">
            <v>0</v>
          </cell>
          <cell r="G64">
            <v>0</v>
          </cell>
          <cell r="H64">
            <v>0</v>
          </cell>
          <cell r="I64">
            <v>0</v>
          </cell>
          <cell r="J64">
            <v>0</v>
          </cell>
          <cell r="K64">
            <v>8283650.1500000004</v>
          </cell>
          <cell r="L64">
            <v>8283650.1500000004</v>
          </cell>
          <cell r="M64">
            <v>0</v>
          </cell>
          <cell r="N64">
            <v>8283650.1500000004</v>
          </cell>
          <cell r="O64">
            <v>0</v>
          </cell>
          <cell r="P64">
            <v>13549.3</v>
          </cell>
          <cell r="Q64">
            <v>0</v>
          </cell>
          <cell r="R64">
            <v>457288.98</v>
          </cell>
          <cell r="S64">
            <v>0</v>
          </cell>
          <cell r="T64">
            <v>0</v>
          </cell>
          <cell r="U64">
            <v>0</v>
          </cell>
          <cell r="V64">
            <v>0</v>
          </cell>
          <cell r="W64">
            <v>0</v>
          </cell>
          <cell r="X64">
            <v>0</v>
          </cell>
          <cell r="Y64">
            <v>0</v>
          </cell>
          <cell r="Z64">
            <v>0</v>
          </cell>
          <cell r="AA64">
            <v>0</v>
          </cell>
          <cell r="AB64">
            <v>0</v>
          </cell>
          <cell r="AC64">
            <v>0</v>
          </cell>
          <cell r="AD64">
            <v>0</v>
          </cell>
          <cell r="AE64">
            <v>0</v>
          </cell>
          <cell r="AF64">
            <v>8754488.4299999997</v>
          </cell>
        </row>
        <row r="65">
          <cell r="A65">
            <v>111980</v>
          </cell>
          <cell r="B65">
            <v>365833125.5</v>
          </cell>
          <cell r="C65">
            <v>0</v>
          </cell>
          <cell r="D65">
            <v>365833125.5</v>
          </cell>
          <cell r="E65">
            <v>96598252.590000004</v>
          </cell>
          <cell r="F65">
            <v>0</v>
          </cell>
          <cell r="G65">
            <v>0</v>
          </cell>
          <cell r="H65">
            <v>0</v>
          </cell>
          <cell r="I65">
            <v>96598252.590000004</v>
          </cell>
          <cell r="J65">
            <v>0</v>
          </cell>
          <cell r="K65">
            <v>3366770.8</v>
          </cell>
          <cell r="L65">
            <v>3366770.8</v>
          </cell>
          <cell r="M65">
            <v>0</v>
          </cell>
          <cell r="N65">
            <v>465798148.89999998</v>
          </cell>
          <cell r="O65">
            <v>0</v>
          </cell>
          <cell r="P65">
            <v>17998026.809999999</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483796175.69999999</v>
          </cell>
        </row>
        <row r="66">
          <cell r="A66">
            <v>111985</v>
          </cell>
          <cell r="B66">
            <v>0</v>
          </cell>
          <cell r="C66">
            <v>0</v>
          </cell>
          <cell r="D66">
            <v>0</v>
          </cell>
          <cell r="E66">
            <v>13591129.98</v>
          </cell>
          <cell r="F66">
            <v>0</v>
          </cell>
          <cell r="G66">
            <v>0</v>
          </cell>
          <cell r="H66">
            <v>0</v>
          </cell>
          <cell r="I66">
            <v>13591129.98</v>
          </cell>
          <cell r="J66">
            <v>0</v>
          </cell>
          <cell r="K66">
            <v>0</v>
          </cell>
          <cell r="L66">
            <v>0</v>
          </cell>
          <cell r="M66">
            <v>0</v>
          </cell>
          <cell r="N66">
            <v>13591129.98</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13591129.98</v>
          </cell>
        </row>
        <row r="67">
          <cell r="A67">
            <v>111990</v>
          </cell>
          <cell r="B67">
            <v>0</v>
          </cell>
          <cell r="C67">
            <v>0</v>
          </cell>
          <cell r="D67">
            <v>0</v>
          </cell>
          <cell r="E67">
            <v>0</v>
          </cell>
          <cell r="F67">
            <v>0</v>
          </cell>
          <cell r="G67">
            <v>0</v>
          </cell>
          <cell r="H67">
            <v>0</v>
          </cell>
          <cell r="I67">
            <v>0</v>
          </cell>
          <cell r="J67">
            <v>0</v>
          </cell>
          <cell r="K67">
            <v>19164087.210000001</v>
          </cell>
          <cell r="L67">
            <v>19164087.210000001</v>
          </cell>
          <cell r="M67">
            <v>0</v>
          </cell>
          <cell r="N67">
            <v>19164087.210000001</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19164087.210000001</v>
          </cell>
        </row>
        <row r="68">
          <cell r="A68">
            <v>111999</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row>
        <row r="69">
          <cell r="A69">
            <v>140100</v>
          </cell>
          <cell r="B69">
            <v>-67746482.430000007</v>
          </cell>
          <cell r="C69">
            <v>0</v>
          </cell>
          <cell r="D69">
            <v>-67746482.430000007</v>
          </cell>
          <cell r="E69">
            <v>-53078472.979999997</v>
          </cell>
          <cell r="F69">
            <v>0</v>
          </cell>
          <cell r="G69">
            <v>0</v>
          </cell>
          <cell r="H69">
            <v>0</v>
          </cell>
          <cell r="I69">
            <v>-53078472.979999997</v>
          </cell>
          <cell r="J69">
            <v>0</v>
          </cell>
          <cell r="K69">
            <v>120824955.40000001</v>
          </cell>
          <cell r="L69">
            <v>120824955.40000001</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row>
        <row r="70">
          <cell r="A70">
            <v>140200</v>
          </cell>
          <cell r="B70">
            <v>-40119297.700000003</v>
          </cell>
          <cell r="C70">
            <v>0</v>
          </cell>
          <cell r="D70">
            <v>-40119297.700000003</v>
          </cell>
          <cell r="E70">
            <v>-48983023.990000002</v>
          </cell>
          <cell r="F70">
            <v>0</v>
          </cell>
          <cell r="G70">
            <v>0</v>
          </cell>
          <cell r="H70">
            <v>0</v>
          </cell>
          <cell r="I70">
            <v>-48983023.990000002</v>
          </cell>
          <cell r="J70">
            <v>0</v>
          </cell>
          <cell r="K70">
            <v>89102321.689999998</v>
          </cell>
          <cell r="L70">
            <v>89102321.689999998</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row>
        <row r="71">
          <cell r="A71">
            <v>140300</v>
          </cell>
          <cell r="B71">
            <v>-83939602.439999998</v>
          </cell>
          <cell r="C71">
            <v>0</v>
          </cell>
          <cell r="D71">
            <v>-83939602.439999998</v>
          </cell>
          <cell r="E71">
            <v>-262296253.09999999</v>
          </cell>
          <cell r="F71">
            <v>0</v>
          </cell>
          <cell r="G71">
            <v>0</v>
          </cell>
          <cell r="H71">
            <v>0</v>
          </cell>
          <cell r="I71">
            <v>-262296253.09999999</v>
          </cell>
          <cell r="J71">
            <v>0</v>
          </cell>
          <cell r="K71">
            <v>346235855.5</v>
          </cell>
          <cell r="L71">
            <v>346235855.5</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row>
        <row r="72">
          <cell r="A72">
            <v>140900</v>
          </cell>
          <cell r="B72">
            <v>0</v>
          </cell>
          <cell r="C72">
            <v>0</v>
          </cell>
          <cell r="D72">
            <v>0</v>
          </cell>
          <cell r="E72">
            <v>18935317.66</v>
          </cell>
          <cell r="F72">
            <v>0</v>
          </cell>
          <cell r="G72">
            <v>0</v>
          </cell>
          <cell r="H72">
            <v>0</v>
          </cell>
          <cell r="I72">
            <v>18935317.66</v>
          </cell>
          <cell r="J72">
            <v>0</v>
          </cell>
          <cell r="K72">
            <v>2217905.71</v>
          </cell>
          <cell r="L72">
            <v>2217905.71</v>
          </cell>
          <cell r="M72">
            <v>0</v>
          </cell>
          <cell r="N72">
            <v>21153223.370000001</v>
          </cell>
          <cell r="O72">
            <v>0</v>
          </cell>
          <cell r="P72">
            <v>-62724.97</v>
          </cell>
          <cell r="Q72">
            <v>0</v>
          </cell>
          <cell r="R72">
            <v>-240315.64</v>
          </cell>
          <cell r="S72">
            <v>-281313461.80000001</v>
          </cell>
          <cell r="T72">
            <v>0</v>
          </cell>
          <cell r="U72">
            <v>0</v>
          </cell>
          <cell r="V72">
            <v>0</v>
          </cell>
          <cell r="W72">
            <v>0</v>
          </cell>
          <cell r="X72">
            <v>0</v>
          </cell>
          <cell r="Y72">
            <v>0</v>
          </cell>
          <cell r="Z72">
            <v>0</v>
          </cell>
          <cell r="AA72">
            <v>0</v>
          </cell>
          <cell r="AB72">
            <v>0</v>
          </cell>
          <cell r="AC72">
            <v>0</v>
          </cell>
          <cell r="AD72">
            <v>0</v>
          </cell>
          <cell r="AE72">
            <v>-1498959.59</v>
          </cell>
          <cell r="AF72">
            <v>-261962238.69999999</v>
          </cell>
        </row>
        <row r="73">
          <cell r="A73">
            <v>140940</v>
          </cell>
          <cell r="B73">
            <v>2342014.9</v>
          </cell>
          <cell r="C73">
            <v>0</v>
          </cell>
          <cell r="D73">
            <v>2342014.9</v>
          </cell>
          <cell r="E73">
            <v>1421795.9</v>
          </cell>
          <cell r="F73">
            <v>0</v>
          </cell>
          <cell r="G73">
            <v>0</v>
          </cell>
          <cell r="H73">
            <v>0</v>
          </cell>
          <cell r="I73">
            <v>1421795.9</v>
          </cell>
          <cell r="J73">
            <v>0</v>
          </cell>
          <cell r="K73">
            <v>0</v>
          </cell>
          <cell r="L73">
            <v>0</v>
          </cell>
          <cell r="M73">
            <v>0</v>
          </cell>
          <cell r="N73">
            <v>3763810.8</v>
          </cell>
          <cell r="O73">
            <v>0</v>
          </cell>
          <cell r="P73">
            <v>0</v>
          </cell>
          <cell r="Q73">
            <v>0</v>
          </cell>
          <cell r="R73">
            <v>172061.28</v>
          </cell>
          <cell r="S73">
            <v>0</v>
          </cell>
          <cell r="T73">
            <v>0</v>
          </cell>
          <cell r="U73">
            <v>0</v>
          </cell>
          <cell r="V73">
            <v>0</v>
          </cell>
          <cell r="W73">
            <v>0</v>
          </cell>
          <cell r="X73">
            <v>0</v>
          </cell>
          <cell r="Y73">
            <v>0</v>
          </cell>
          <cell r="Z73">
            <v>0</v>
          </cell>
          <cell r="AA73">
            <v>0</v>
          </cell>
          <cell r="AB73">
            <v>0</v>
          </cell>
          <cell r="AC73">
            <v>0</v>
          </cell>
          <cell r="AD73">
            <v>0</v>
          </cell>
          <cell r="AE73">
            <v>0</v>
          </cell>
          <cell r="AF73">
            <v>3935872.08</v>
          </cell>
        </row>
        <row r="74">
          <cell r="A74">
            <v>142100</v>
          </cell>
          <cell r="B74">
            <v>0</v>
          </cell>
          <cell r="C74">
            <v>0</v>
          </cell>
          <cell r="D74">
            <v>0</v>
          </cell>
          <cell r="E74">
            <v>-610424</v>
          </cell>
          <cell r="F74">
            <v>0</v>
          </cell>
          <cell r="G74">
            <v>0</v>
          </cell>
          <cell r="H74">
            <v>0</v>
          </cell>
          <cell r="I74">
            <v>-610424</v>
          </cell>
          <cell r="J74">
            <v>0</v>
          </cell>
          <cell r="K74">
            <v>0</v>
          </cell>
          <cell r="L74">
            <v>0</v>
          </cell>
          <cell r="M74">
            <v>0</v>
          </cell>
          <cell r="N74">
            <v>-610424</v>
          </cell>
          <cell r="O74">
            <v>0</v>
          </cell>
          <cell r="P74">
            <v>0</v>
          </cell>
          <cell r="Q74">
            <v>0</v>
          </cell>
          <cell r="R74">
            <v>-19842651.760000002</v>
          </cell>
          <cell r="S74">
            <v>0</v>
          </cell>
          <cell r="T74">
            <v>0</v>
          </cell>
          <cell r="U74">
            <v>0</v>
          </cell>
          <cell r="V74">
            <v>0</v>
          </cell>
          <cell r="W74">
            <v>0</v>
          </cell>
          <cell r="X74">
            <v>0</v>
          </cell>
          <cell r="Y74">
            <v>0</v>
          </cell>
          <cell r="Z74">
            <v>0</v>
          </cell>
          <cell r="AA74">
            <v>0</v>
          </cell>
          <cell r="AB74">
            <v>0</v>
          </cell>
          <cell r="AC74">
            <v>0</v>
          </cell>
          <cell r="AD74">
            <v>0</v>
          </cell>
          <cell r="AE74">
            <v>0</v>
          </cell>
          <cell r="AF74">
            <v>-20453075.760000002</v>
          </cell>
        </row>
        <row r="75">
          <cell r="A75">
            <v>142101</v>
          </cell>
          <cell r="B75">
            <v>-4395363256</v>
          </cell>
          <cell r="C75">
            <v>-3819354.5</v>
          </cell>
          <cell r="D75">
            <v>-4399182611</v>
          </cell>
          <cell r="E75">
            <v>50998.26</v>
          </cell>
          <cell r="F75">
            <v>0</v>
          </cell>
          <cell r="G75">
            <v>0</v>
          </cell>
          <cell r="H75">
            <v>0</v>
          </cell>
          <cell r="I75">
            <v>50998.26</v>
          </cell>
          <cell r="J75">
            <v>0</v>
          </cell>
          <cell r="K75">
            <v>0</v>
          </cell>
          <cell r="L75">
            <v>0</v>
          </cell>
          <cell r="M75">
            <v>0</v>
          </cell>
          <cell r="N75">
            <v>-4399131613</v>
          </cell>
          <cell r="O75">
            <v>-12860.53</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-4399144473</v>
          </cell>
        </row>
        <row r="76">
          <cell r="A76">
            <v>142102</v>
          </cell>
          <cell r="B76">
            <v>0</v>
          </cell>
          <cell r="C76">
            <v>0</v>
          </cell>
          <cell r="D76">
            <v>0</v>
          </cell>
          <cell r="E76">
            <v>-2839304383</v>
          </cell>
          <cell r="F76">
            <v>0</v>
          </cell>
          <cell r="G76">
            <v>0</v>
          </cell>
          <cell r="H76">
            <v>0</v>
          </cell>
          <cell r="I76">
            <v>-2839304383</v>
          </cell>
          <cell r="J76">
            <v>0</v>
          </cell>
          <cell r="K76">
            <v>0</v>
          </cell>
          <cell r="L76">
            <v>0</v>
          </cell>
          <cell r="M76">
            <v>0</v>
          </cell>
          <cell r="N76">
            <v>-2839304383</v>
          </cell>
          <cell r="O76">
            <v>-4397.8999999999996</v>
          </cell>
          <cell r="P76">
            <v>0</v>
          </cell>
          <cell r="Q76">
            <v>0</v>
          </cell>
          <cell r="R76">
            <v>-1789958.36</v>
          </cell>
          <cell r="S76">
            <v>0</v>
          </cell>
          <cell r="T76">
            <v>0</v>
          </cell>
          <cell r="U76">
            <v>0</v>
          </cell>
          <cell r="V76">
            <v>0</v>
          </cell>
          <cell r="W76">
            <v>0</v>
          </cell>
          <cell r="X76">
            <v>0</v>
          </cell>
          <cell r="Y76">
            <v>0</v>
          </cell>
          <cell r="Z76">
            <v>0</v>
          </cell>
          <cell r="AA76">
            <v>0</v>
          </cell>
          <cell r="AB76">
            <v>0</v>
          </cell>
          <cell r="AC76">
            <v>0</v>
          </cell>
          <cell r="AD76">
            <v>0</v>
          </cell>
          <cell r="AE76">
            <v>0</v>
          </cell>
          <cell r="AF76">
            <v>-2841098739</v>
          </cell>
        </row>
        <row r="77">
          <cell r="A77">
            <v>142103</v>
          </cell>
          <cell r="B77">
            <v>-496373191.89999998</v>
          </cell>
          <cell r="C77">
            <v>0</v>
          </cell>
          <cell r="D77">
            <v>-496373191.89999998</v>
          </cell>
          <cell r="E77">
            <v>-173781283.40000001</v>
          </cell>
          <cell r="F77">
            <v>0</v>
          </cell>
          <cell r="G77">
            <v>0</v>
          </cell>
          <cell r="H77">
            <v>0</v>
          </cell>
          <cell r="I77">
            <v>-173781283.40000001</v>
          </cell>
          <cell r="J77">
            <v>0</v>
          </cell>
          <cell r="K77">
            <v>-124635193.59999999</v>
          </cell>
          <cell r="L77">
            <v>-124635193.59999999</v>
          </cell>
          <cell r="M77">
            <v>0</v>
          </cell>
          <cell r="N77">
            <v>-794789668.89999998</v>
          </cell>
          <cell r="O77">
            <v>-40.81</v>
          </cell>
          <cell r="P77">
            <v>-81705037.019999996</v>
          </cell>
          <cell r="Q77">
            <v>-1148883.02</v>
          </cell>
          <cell r="R77">
            <v>-1586664.03</v>
          </cell>
          <cell r="S77">
            <v>0</v>
          </cell>
          <cell r="T77">
            <v>0</v>
          </cell>
          <cell r="U77">
            <v>0</v>
          </cell>
          <cell r="V77">
            <v>0</v>
          </cell>
          <cell r="W77">
            <v>0</v>
          </cell>
          <cell r="X77">
            <v>0</v>
          </cell>
          <cell r="Y77">
            <v>0</v>
          </cell>
          <cell r="Z77">
            <v>0</v>
          </cell>
          <cell r="AA77">
            <v>0</v>
          </cell>
          <cell r="AB77">
            <v>0</v>
          </cell>
          <cell r="AC77">
            <v>0</v>
          </cell>
          <cell r="AD77">
            <v>0</v>
          </cell>
          <cell r="AE77">
            <v>0</v>
          </cell>
          <cell r="AF77">
            <v>-879230293.79999995</v>
          </cell>
        </row>
        <row r="78">
          <cell r="A78">
            <v>142104</v>
          </cell>
          <cell r="B78">
            <v>0</v>
          </cell>
          <cell r="C78">
            <v>0</v>
          </cell>
          <cell r="D78">
            <v>0</v>
          </cell>
          <cell r="E78">
            <v>0</v>
          </cell>
          <cell r="F78">
            <v>0</v>
          </cell>
          <cell r="G78">
            <v>0</v>
          </cell>
          <cell r="H78">
            <v>0</v>
          </cell>
          <cell r="I78">
            <v>0</v>
          </cell>
          <cell r="J78">
            <v>0</v>
          </cell>
          <cell r="K78">
            <v>-77640421.409999996</v>
          </cell>
          <cell r="L78">
            <v>-77640421.409999996</v>
          </cell>
          <cell r="M78">
            <v>0</v>
          </cell>
          <cell r="N78">
            <v>-77640421.409999996</v>
          </cell>
          <cell r="O78">
            <v>0</v>
          </cell>
          <cell r="P78">
            <v>-346994.08</v>
          </cell>
          <cell r="Q78">
            <v>0</v>
          </cell>
          <cell r="R78">
            <v>-434426.4</v>
          </cell>
          <cell r="S78">
            <v>0</v>
          </cell>
          <cell r="T78">
            <v>0</v>
          </cell>
          <cell r="U78">
            <v>0</v>
          </cell>
          <cell r="V78">
            <v>0</v>
          </cell>
          <cell r="W78">
            <v>0</v>
          </cell>
          <cell r="X78">
            <v>0</v>
          </cell>
          <cell r="Y78">
            <v>0</v>
          </cell>
          <cell r="Z78">
            <v>0</v>
          </cell>
          <cell r="AA78">
            <v>0</v>
          </cell>
          <cell r="AB78">
            <v>0</v>
          </cell>
          <cell r="AC78">
            <v>0</v>
          </cell>
          <cell r="AD78">
            <v>0</v>
          </cell>
          <cell r="AE78">
            <v>0</v>
          </cell>
          <cell r="AF78">
            <v>-78421841.890000001</v>
          </cell>
        </row>
        <row r="79">
          <cell r="A79">
            <v>142105</v>
          </cell>
          <cell r="B79">
            <v>0</v>
          </cell>
          <cell r="C79">
            <v>0</v>
          </cell>
          <cell r="D79">
            <v>0</v>
          </cell>
          <cell r="E79">
            <v>0</v>
          </cell>
          <cell r="F79">
            <v>0</v>
          </cell>
          <cell r="G79">
            <v>0</v>
          </cell>
          <cell r="H79">
            <v>0</v>
          </cell>
          <cell r="I79">
            <v>0</v>
          </cell>
          <cell r="J79">
            <v>0</v>
          </cell>
          <cell r="K79">
            <v>-4169062.04</v>
          </cell>
          <cell r="L79">
            <v>-4169062.04</v>
          </cell>
          <cell r="M79">
            <v>0</v>
          </cell>
          <cell r="N79">
            <v>-4169062.04</v>
          </cell>
          <cell r="O79">
            <v>0</v>
          </cell>
          <cell r="P79">
            <v>0</v>
          </cell>
          <cell r="Q79">
            <v>0</v>
          </cell>
          <cell r="R79">
            <v>-22298.400000000001</v>
          </cell>
          <cell r="S79">
            <v>0</v>
          </cell>
          <cell r="T79">
            <v>0</v>
          </cell>
          <cell r="U79">
            <v>0</v>
          </cell>
          <cell r="V79">
            <v>0</v>
          </cell>
          <cell r="W79">
            <v>0</v>
          </cell>
          <cell r="X79">
            <v>0</v>
          </cell>
          <cell r="Y79">
            <v>0</v>
          </cell>
          <cell r="Z79">
            <v>0</v>
          </cell>
          <cell r="AA79">
            <v>0</v>
          </cell>
          <cell r="AB79">
            <v>0</v>
          </cell>
          <cell r="AC79">
            <v>0</v>
          </cell>
          <cell r="AD79">
            <v>0</v>
          </cell>
          <cell r="AE79">
            <v>0</v>
          </cell>
          <cell r="AF79">
            <v>-4191360.44</v>
          </cell>
        </row>
        <row r="80">
          <cell r="A80">
            <v>142106</v>
          </cell>
          <cell r="B80">
            <v>0</v>
          </cell>
          <cell r="C80">
            <v>0</v>
          </cell>
          <cell r="D80">
            <v>0</v>
          </cell>
          <cell r="E80">
            <v>0</v>
          </cell>
          <cell r="F80">
            <v>0</v>
          </cell>
          <cell r="G80">
            <v>0</v>
          </cell>
          <cell r="H80">
            <v>0</v>
          </cell>
          <cell r="I80">
            <v>0</v>
          </cell>
          <cell r="J80">
            <v>0</v>
          </cell>
          <cell r="K80">
            <v>-351936293.39999998</v>
          </cell>
          <cell r="L80">
            <v>-351936293.39999998</v>
          </cell>
          <cell r="M80">
            <v>0</v>
          </cell>
          <cell r="N80">
            <v>-351936293.39999998</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-351936293.39999998</v>
          </cell>
        </row>
        <row r="81">
          <cell r="A81">
            <v>142197</v>
          </cell>
          <cell r="B81">
            <v>67.92</v>
          </cell>
          <cell r="C81">
            <v>0</v>
          </cell>
          <cell r="D81">
            <v>67.92</v>
          </cell>
          <cell r="E81">
            <v>0</v>
          </cell>
          <cell r="F81">
            <v>0</v>
          </cell>
          <cell r="G81">
            <v>0</v>
          </cell>
          <cell r="H81">
            <v>0</v>
          </cell>
          <cell r="I81">
            <v>0</v>
          </cell>
          <cell r="J81">
            <v>0</v>
          </cell>
          <cell r="K81">
            <v>-67.92</v>
          </cell>
          <cell r="L81">
            <v>-67.92</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row>
        <row r="82">
          <cell r="A82">
            <v>142199</v>
          </cell>
          <cell r="B82">
            <v>0</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row>
        <row r="83">
          <cell r="A83">
            <v>142204</v>
          </cell>
          <cell r="B83">
            <v>414048.92</v>
          </cell>
          <cell r="C83">
            <v>0</v>
          </cell>
          <cell r="D83">
            <v>414048.92</v>
          </cell>
          <cell r="E83">
            <v>316196.08</v>
          </cell>
          <cell r="F83">
            <v>0</v>
          </cell>
          <cell r="G83">
            <v>0</v>
          </cell>
          <cell r="H83">
            <v>0</v>
          </cell>
          <cell r="I83">
            <v>316196.08</v>
          </cell>
          <cell r="J83">
            <v>0</v>
          </cell>
          <cell r="K83">
            <v>0</v>
          </cell>
          <cell r="L83">
            <v>0</v>
          </cell>
          <cell r="M83">
            <v>0</v>
          </cell>
          <cell r="N83">
            <v>730245</v>
          </cell>
          <cell r="O83">
            <v>0</v>
          </cell>
          <cell r="P83">
            <v>1585905</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-169930.15</v>
          </cell>
          <cell r="AF83">
            <v>2146219.85</v>
          </cell>
        </row>
        <row r="84">
          <cell r="A84">
            <v>174000</v>
          </cell>
          <cell r="B84">
            <v>0.59</v>
          </cell>
          <cell r="C84">
            <v>0</v>
          </cell>
          <cell r="D84">
            <v>0.59</v>
          </cell>
          <cell r="E84">
            <v>-0.59</v>
          </cell>
          <cell r="F84">
            <v>0</v>
          </cell>
          <cell r="G84">
            <v>0</v>
          </cell>
          <cell r="H84">
            <v>0</v>
          </cell>
          <cell r="I84">
            <v>-0.59</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row>
        <row r="85">
          <cell r="A85">
            <v>174020</v>
          </cell>
          <cell r="B85">
            <v>0.02</v>
          </cell>
          <cell r="C85">
            <v>0</v>
          </cell>
          <cell r="D85">
            <v>0.02</v>
          </cell>
          <cell r="E85">
            <v>-0.02</v>
          </cell>
          <cell r="F85">
            <v>0</v>
          </cell>
          <cell r="G85">
            <v>0</v>
          </cell>
          <cell r="H85">
            <v>0</v>
          </cell>
          <cell r="I85">
            <v>-0.02</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row>
        <row r="86">
          <cell r="A86">
            <v>174050</v>
          </cell>
          <cell r="B86">
            <v>0</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row>
        <row r="87">
          <cell r="A87">
            <v>174051</v>
          </cell>
          <cell r="B87">
            <v>841651805.70000005</v>
          </cell>
          <cell r="C87">
            <v>0</v>
          </cell>
          <cell r="D87">
            <v>841651805.70000005</v>
          </cell>
          <cell r="E87">
            <v>322878201.69999999</v>
          </cell>
          <cell r="F87">
            <v>0</v>
          </cell>
          <cell r="G87">
            <v>0</v>
          </cell>
          <cell r="H87">
            <v>1101924.81</v>
          </cell>
          <cell r="I87">
            <v>323980126.5</v>
          </cell>
          <cell r="J87">
            <v>0</v>
          </cell>
          <cell r="K87">
            <v>46665228.670000002</v>
          </cell>
          <cell r="L87">
            <v>46665228.670000002</v>
          </cell>
          <cell r="M87">
            <v>0</v>
          </cell>
          <cell r="N87">
            <v>1212297161</v>
          </cell>
          <cell r="O87">
            <v>0</v>
          </cell>
          <cell r="P87">
            <v>6465325.25</v>
          </cell>
          <cell r="Q87">
            <v>0</v>
          </cell>
          <cell r="R87">
            <v>2860421.15</v>
          </cell>
          <cell r="S87">
            <v>0</v>
          </cell>
          <cell r="T87">
            <v>0</v>
          </cell>
          <cell r="U87">
            <v>0</v>
          </cell>
          <cell r="V87">
            <v>0</v>
          </cell>
          <cell r="W87">
            <v>0</v>
          </cell>
          <cell r="X87">
            <v>0</v>
          </cell>
          <cell r="Y87">
            <v>0</v>
          </cell>
          <cell r="Z87">
            <v>0</v>
          </cell>
          <cell r="AA87">
            <v>0</v>
          </cell>
          <cell r="AB87">
            <v>0</v>
          </cell>
          <cell r="AC87">
            <v>0</v>
          </cell>
          <cell r="AD87">
            <v>0</v>
          </cell>
          <cell r="AE87">
            <v>0</v>
          </cell>
          <cell r="AF87">
            <v>1221622907</v>
          </cell>
        </row>
        <row r="88">
          <cell r="A88">
            <v>174090</v>
          </cell>
          <cell r="B88">
            <v>2383595.75</v>
          </cell>
          <cell r="C88">
            <v>0</v>
          </cell>
          <cell r="D88">
            <v>2383595.75</v>
          </cell>
          <cell r="E88">
            <v>1872825.25</v>
          </cell>
          <cell r="F88">
            <v>0</v>
          </cell>
          <cell r="G88">
            <v>0</v>
          </cell>
          <cell r="H88">
            <v>0</v>
          </cell>
          <cell r="I88">
            <v>1872825.25</v>
          </cell>
          <cell r="J88">
            <v>0</v>
          </cell>
          <cell r="K88">
            <v>-4256421</v>
          </cell>
          <cell r="L88">
            <v>-4256421</v>
          </cell>
          <cell r="M88">
            <v>0</v>
          </cell>
          <cell r="N88">
            <v>0</v>
          </cell>
          <cell r="O88">
            <v>0</v>
          </cell>
          <cell r="P88">
            <v>0</v>
          </cell>
          <cell r="Q88">
            <v>0</v>
          </cell>
          <cell r="R88">
            <v>0</v>
          </cell>
          <cell r="S88">
            <v>6915126.8600000003</v>
          </cell>
          <cell r="T88">
            <v>0</v>
          </cell>
          <cell r="U88">
            <v>0</v>
          </cell>
          <cell r="V88">
            <v>0</v>
          </cell>
          <cell r="W88">
            <v>0</v>
          </cell>
          <cell r="X88">
            <v>0</v>
          </cell>
          <cell r="Y88">
            <v>0</v>
          </cell>
          <cell r="Z88">
            <v>0</v>
          </cell>
          <cell r="AA88">
            <v>0</v>
          </cell>
          <cell r="AB88">
            <v>0</v>
          </cell>
          <cell r="AC88">
            <v>0</v>
          </cell>
          <cell r="AD88">
            <v>0</v>
          </cell>
          <cell r="AE88">
            <v>0</v>
          </cell>
          <cell r="AF88">
            <v>6915126.8600000003</v>
          </cell>
        </row>
        <row r="89">
          <cell r="A89">
            <v>174091</v>
          </cell>
          <cell r="B89">
            <v>0</v>
          </cell>
          <cell r="C89">
            <v>0</v>
          </cell>
          <cell r="D89">
            <v>0</v>
          </cell>
          <cell r="E89">
            <v>-6053069</v>
          </cell>
          <cell r="F89">
            <v>0</v>
          </cell>
          <cell r="G89">
            <v>0</v>
          </cell>
          <cell r="H89">
            <v>0</v>
          </cell>
          <cell r="I89">
            <v>-6053069</v>
          </cell>
          <cell r="J89">
            <v>0</v>
          </cell>
          <cell r="K89">
            <v>0</v>
          </cell>
          <cell r="L89">
            <v>0</v>
          </cell>
          <cell r="M89">
            <v>0</v>
          </cell>
          <cell r="N89">
            <v>-6053069</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-6053069</v>
          </cell>
        </row>
        <row r="90">
          <cell r="A90">
            <v>174092</v>
          </cell>
          <cell r="B90">
            <v>0</v>
          </cell>
          <cell r="C90">
            <v>0</v>
          </cell>
          <cell r="D90">
            <v>0</v>
          </cell>
          <cell r="E90">
            <v>-265548.7</v>
          </cell>
          <cell r="F90">
            <v>0</v>
          </cell>
          <cell r="G90">
            <v>0</v>
          </cell>
          <cell r="H90">
            <v>0</v>
          </cell>
          <cell r="I90">
            <v>-265548.7</v>
          </cell>
          <cell r="J90">
            <v>0</v>
          </cell>
          <cell r="K90">
            <v>0</v>
          </cell>
          <cell r="L90">
            <v>0</v>
          </cell>
          <cell r="M90">
            <v>0</v>
          </cell>
          <cell r="N90">
            <v>-265548.7</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-265548.7</v>
          </cell>
        </row>
        <row r="91">
          <cell r="A91">
            <v>174162</v>
          </cell>
          <cell r="B91">
            <v>5056758.66</v>
          </cell>
          <cell r="C91">
            <v>0</v>
          </cell>
          <cell r="D91">
            <v>5056758.66</v>
          </cell>
          <cell r="E91">
            <v>4371017.78</v>
          </cell>
          <cell r="F91">
            <v>0</v>
          </cell>
          <cell r="G91">
            <v>0</v>
          </cell>
          <cell r="H91">
            <v>0</v>
          </cell>
          <cell r="I91">
            <v>4371017.78</v>
          </cell>
          <cell r="J91">
            <v>0</v>
          </cell>
          <cell r="K91">
            <v>0</v>
          </cell>
          <cell r="L91">
            <v>0</v>
          </cell>
          <cell r="M91">
            <v>0</v>
          </cell>
          <cell r="N91">
            <v>9427776.4399999995</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9427776.4399999995</v>
          </cell>
        </row>
        <row r="92">
          <cell r="A92">
            <v>174201</v>
          </cell>
          <cell r="B92">
            <v>-5942472.21</v>
          </cell>
          <cell r="C92">
            <v>0</v>
          </cell>
          <cell r="D92">
            <v>-5942472.21</v>
          </cell>
          <cell r="E92">
            <v>-5467534.4900000002</v>
          </cell>
          <cell r="F92">
            <v>0</v>
          </cell>
          <cell r="G92">
            <v>0</v>
          </cell>
          <cell r="H92">
            <v>0</v>
          </cell>
          <cell r="I92">
            <v>-5467534.4900000002</v>
          </cell>
          <cell r="J92">
            <v>0</v>
          </cell>
          <cell r="K92">
            <v>0</v>
          </cell>
          <cell r="L92">
            <v>0</v>
          </cell>
          <cell r="M92">
            <v>0</v>
          </cell>
          <cell r="N92">
            <v>-11410006.699999999</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-11410006.699999999</v>
          </cell>
        </row>
        <row r="93">
          <cell r="A93">
            <v>174202</v>
          </cell>
          <cell r="B93">
            <v>-2383595.7599999998</v>
          </cell>
          <cell r="C93">
            <v>0</v>
          </cell>
          <cell r="D93">
            <v>-2383595.7599999998</v>
          </cell>
          <cell r="E93">
            <v>-1872825.24</v>
          </cell>
          <cell r="F93">
            <v>0</v>
          </cell>
          <cell r="G93">
            <v>0</v>
          </cell>
          <cell r="H93">
            <v>0</v>
          </cell>
          <cell r="I93">
            <v>-1872825.24</v>
          </cell>
          <cell r="J93">
            <v>0</v>
          </cell>
          <cell r="K93">
            <v>4256421</v>
          </cell>
          <cell r="L93">
            <v>4256421</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row>
        <row r="94">
          <cell r="A94">
            <v>174205</v>
          </cell>
          <cell r="B94">
            <v>-951741.6</v>
          </cell>
          <cell r="C94">
            <v>0</v>
          </cell>
          <cell r="D94">
            <v>-951741.6</v>
          </cell>
          <cell r="E94">
            <v>-340030.25</v>
          </cell>
          <cell r="F94">
            <v>0</v>
          </cell>
          <cell r="G94">
            <v>0</v>
          </cell>
          <cell r="H94">
            <v>0</v>
          </cell>
          <cell r="I94">
            <v>-340030.25</v>
          </cell>
          <cell r="J94">
            <v>0</v>
          </cell>
          <cell r="K94">
            <v>0</v>
          </cell>
          <cell r="L94">
            <v>0</v>
          </cell>
          <cell r="M94">
            <v>0</v>
          </cell>
          <cell r="N94">
            <v>-1291771.8500000001</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-1291771.8500000001</v>
          </cell>
        </row>
        <row r="95">
          <cell r="A95">
            <v>174997</v>
          </cell>
          <cell r="B95">
            <v>-473656</v>
          </cell>
          <cell r="C95">
            <v>0</v>
          </cell>
          <cell r="D95">
            <v>-473656</v>
          </cell>
          <cell r="E95">
            <v>6705256</v>
          </cell>
          <cell r="F95">
            <v>0</v>
          </cell>
          <cell r="G95">
            <v>0</v>
          </cell>
          <cell r="H95">
            <v>0</v>
          </cell>
          <cell r="I95">
            <v>6705256</v>
          </cell>
          <cell r="J95">
            <v>0</v>
          </cell>
          <cell r="K95">
            <v>0</v>
          </cell>
          <cell r="L95">
            <v>0</v>
          </cell>
          <cell r="M95">
            <v>0</v>
          </cell>
          <cell r="N95">
            <v>6231600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6231600</v>
          </cell>
        </row>
        <row r="96">
          <cell r="A96">
            <v>174999</v>
          </cell>
          <cell r="B96">
            <v>25928549.199999999</v>
          </cell>
          <cell r="C96">
            <v>0</v>
          </cell>
          <cell r="D96">
            <v>25928549.199999999</v>
          </cell>
          <cell r="E96">
            <v>20736679.640000001</v>
          </cell>
          <cell r="F96">
            <v>0</v>
          </cell>
          <cell r="G96">
            <v>0</v>
          </cell>
          <cell r="H96">
            <v>-1101924.81</v>
          </cell>
          <cell r="I96">
            <v>19634754.829999998</v>
          </cell>
          <cell r="J96">
            <v>0</v>
          </cell>
          <cell r="K96">
            <v>-46665228.670000002</v>
          </cell>
          <cell r="L96">
            <v>-46665228.670000002</v>
          </cell>
          <cell r="M96">
            <v>0</v>
          </cell>
          <cell r="N96">
            <v>-1101924.6399999999</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-1101924.6399999999</v>
          </cell>
        </row>
        <row r="97">
          <cell r="A97">
            <v>181330</v>
          </cell>
          <cell r="B97">
            <v>62612225.030000001</v>
          </cell>
          <cell r="C97">
            <v>0</v>
          </cell>
          <cell r="D97">
            <v>62612225.030000001</v>
          </cell>
          <cell r="E97">
            <v>622209.9</v>
          </cell>
          <cell r="F97">
            <v>0</v>
          </cell>
          <cell r="G97">
            <v>0</v>
          </cell>
          <cell r="H97">
            <v>0</v>
          </cell>
          <cell r="I97">
            <v>622209.9</v>
          </cell>
          <cell r="J97">
            <v>0</v>
          </cell>
          <cell r="K97">
            <v>0</v>
          </cell>
          <cell r="L97">
            <v>0</v>
          </cell>
          <cell r="M97">
            <v>0</v>
          </cell>
          <cell r="N97">
            <v>63234434.93</v>
          </cell>
          <cell r="O97">
            <v>5764611.7599999998</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68999046.689999998</v>
          </cell>
        </row>
        <row r="98">
          <cell r="A98">
            <v>181360</v>
          </cell>
          <cell r="B98">
            <v>136157.07</v>
          </cell>
          <cell r="C98">
            <v>0</v>
          </cell>
          <cell r="D98">
            <v>136157.07</v>
          </cell>
          <cell r="E98">
            <v>580459.16</v>
          </cell>
          <cell r="F98">
            <v>0</v>
          </cell>
          <cell r="G98">
            <v>0</v>
          </cell>
          <cell r="H98">
            <v>0</v>
          </cell>
          <cell r="I98">
            <v>580459.16</v>
          </cell>
          <cell r="J98">
            <v>0</v>
          </cell>
          <cell r="K98">
            <v>32137468.199999999</v>
          </cell>
          <cell r="L98">
            <v>32137468.199999999</v>
          </cell>
          <cell r="M98">
            <v>0</v>
          </cell>
          <cell r="N98">
            <v>32854084.43</v>
          </cell>
          <cell r="O98">
            <v>0</v>
          </cell>
          <cell r="P98">
            <v>0</v>
          </cell>
          <cell r="Q98">
            <v>0</v>
          </cell>
          <cell r="R98">
            <v>1333476.69</v>
          </cell>
          <cell r="S98">
            <v>0</v>
          </cell>
          <cell r="T98">
            <v>0</v>
          </cell>
          <cell r="U98">
            <v>0</v>
          </cell>
          <cell r="V98">
            <v>0</v>
          </cell>
          <cell r="W98">
            <v>0</v>
          </cell>
          <cell r="X98">
            <v>0</v>
          </cell>
          <cell r="Y98">
            <v>0</v>
          </cell>
          <cell r="Z98">
            <v>0</v>
          </cell>
          <cell r="AA98">
            <v>0</v>
          </cell>
          <cell r="AB98">
            <v>0</v>
          </cell>
          <cell r="AC98">
            <v>0</v>
          </cell>
          <cell r="AD98">
            <v>0</v>
          </cell>
          <cell r="AE98">
            <v>0</v>
          </cell>
          <cell r="AF98">
            <v>34187561.119999997</v>
          </cell>
        </row>
        <row r="99">
          <cell r="A99">
            <v>181380</v>
          </cell>
          <cell r="B99">
            <v>-165847.16</v>
          </cell>
          <cell r="C99">
            <v>0</v>
          </cell>
          <cell r="D99">
            <v>-165847.16</v>
          </cell>
          <cell r="E99">
            <v>0</v>
          </cell>
          <cell r="F99">
            <v>0</v>
          </cell>
          <cell r="G99">
            <v>0</v>
          </cell>
          <cell r="H99">
            <v>0</v>
          </cell>
          <cell r="I99">
            <v>0</v>
          </cell>
          <cell r="J99">
            <v>0</v>
          </cell>
          <cell r="K99">
            <v>25346661.68</v>
          </cell>
          <cell r="L99">
            <v>25346661.68</v>
          </cell>
          <cell r="M99">
            <v>0</v>
          </cell>
          <cell r="N99">
            <v>25180814.52</v>
          </cell>
          <cell r="O99">
            <v>0</v>
          </cell>
          <cell r="P99">
            <v>0</v>
          </cell>
          <cell r="Q99">
            <v>0</v>
          </cell>
          <cell r="R99">
            <v>92412.28</v>
          </cell>
          <cell r="S99">
            <v>0</v>
          </cell>
          <cell r="T99">
            <v>0</v>
          </cell>
          <cell r="U99">
            <v>0</v>
          </cell>
          <cell r="V99">
            <v>0</v>
          </cell>
          <cell r="W99">
            <v>0</v>
          </cell>
          <cell r="X99">
            <v>0</v>
          </cell>
          <cell r="Y99">
            <v>0</v>
          </cell>
          <cell r="Z99">
            <v>0</v>
          </cell>
          <cell r="AA99">
            <v>0</v>
          </cell>
          <cell r="AB99">
            <v>0</v>
          </cell>
          <cell r="AC99">
            <v>0</v>
          </cell>
          <cell r="AD99">
            <v>0</v>
          </cell>
          <cell r="AE99">
            <v>0</v>
          </cell>
          <cell r="AF99">
            <v>25273226.800000001</v>
          </cell>
        </row>
        <row r="100">
          <cell r="A100">
            <v>181390</v>
          </cell>
          <cell r="B100">
            <v>0</v>
          </cell>
          <cell r="C100">
            <v>0</v>
          </cell>
          <cell r="D100">
            <v>0</v>
          </cell>
          <cell r="E100">
            <v>15535891.619999999</v>
          </cell>
          <cell r="F100">
            <v>0</v>
          </cell>
          <cell r="G100">
            <v>0</v>
          </cell>
          <cell r="H100">
            <v>0</v>
          </cell>
          <cell r="I100">
            <v>15535891.619999999</v>
          </cell>
          <cell r="J100">
            <v>0</v>
          </cell>
          <cell r="K100">
            <v>0</v>
          </cell>
          <cell r="L100">
            <v>0</v>
          </cell>
          <cell r="M100">
            <v>0</v>
          </cell>
          <cell r="N100">
            <v>15535891.619999999</v>
          </cell>
          <cell r="O100">
            <v>0</v>
          </cell>
          <cell r="P100">
            <v>0</v>
          </cell>
          <cell r="Q100">
            <v>0</v>
          </cell>
          <cell r="R100">
            <v>289215.40999999997</v>
          </cell>
          <cell r="S100">
            <v>4389140.8600000003</v>
          </cell>
          <cell r="T100">
            <v>0</v>
          </cell>
          <cell r="U100">
            <v>0</v>
          </cell>
          <cell r="V100">
            <v>0</v>
          </cell>
          <cell r="W100">
            <v>0</v>
          </cell>
          <cell r="X100">
            <v>0</v>
          </cell>
          <cell r="Y100">
            <v>0</v>
          </cell>
          <cell r="Z100">
            <v>0</v>
          </cell>
          <cell r="AA100">
            <v>0</v>
          </cell>
          <cell r="AB100">
            <v>0</v>
          </cell>
          <cell r="AC100">
            <v>0</v>
          </cell>
          <cell r="AD100">
            <v>0</v>
          </cell>
          <cell r="AE100">
            <v>0</v>
          </cell>
          <cell r="AF100">
            <v>20214247.890000001</v>
          </cell>
        </row>
        <row r="101">
          <cell r="A101">
            <v>181398</v>
          </cell>
          <cell r="B101">
            <v>3259884</v>
          </cell>
          <cell r="C101">
            <v>0</v>
          </cell>
          <cell r="D101">
            <v>3259884</v>
          </cell>
          <cell r="E101">
            <v>28877584.210000001</v>
          </cell>
          <cell r="F101">
            <v>0</v>
          </cell>
          <cell r="G101">
            <v>0</v>
          </cell>
          <cell r="H101">
            <v>0</v>
          </cell>
          <cell r="I101">
            <v>28877584.210000001</v>
          </cell>
          <cell r="J101">
            <v>0</v>
          </cell>
          <cell r="K101">
            <v>-32137468.210000001</v>
          </cell>
          <cell r="L101">
            <v>-32137468.210000001</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row>
        <row r="102">
          <cell r="A102">
            <v>181399</v>
          </cell>
          <cell r="B102">
            <v>25346661.489999998</v>
          </cell>
          <cell r="C102">
            <v>0</v>
          </cell>
          <cell r="D102">
            <v>25346661.489999998</v>
          </cell>
          <cell r="E102">
            <v>0.2</v>
          </cell>
          <cell r="F102">
            <v>0</v>
          </cell>
          <cell r="G102">
            <v>0</v>
          </cell>
          <cell r="H102">
            <v>0</v>
          </cell>
          <cell r="I102">
            <v>0.2</v>
          </cell>
          <cell r="J102">
            <v>0</v>
          </cell>
          <cell r="K102">
            <v>-25346661.690000001</v>
          </cell>
          <cell r="L102">
            <v>-25346661.690000001</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row>
        <row r="103">
          <cell r="A103">
            <v>202010</v>
          </cell>
          <cell r="B103">
            <v>0</v>
          </cell>
          <cell r="C103">
            <v>0</v>
          </cell>
          <cell r="D103">
            <v>0</v>
          </cell>
          <cell r="E103">
            <v>0</v>
          </cell>
          <cell r="F103">
            <v>0</v>
          </cell>
          <cell r="G103">
            <v>0</v>
          </cell>
          <cell r="H103">
            <v>0</v>
          </cell>
          <cell r="I103">
            <v>0</v>
          </cell>
          <cell r="J103">
            <v>0</v>
          </cell>
          <cell r="K103">
            <v>0</v>
          </cell>
          <cell r="L103">
            <v>0</v>
          </cell>
          <cell r="M103">
            <v>0</v>
          </cell>
          <cell r="N103">
            <v>0</v>
          </cell>
          <cell r="O103">
            <v>414021172.39999998</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414021172.39999998</v>
          </cell>
        </row>
        <row r="104">
          <cell r="A104">
            <v>203010</v>
          </cell>
          <cell r="B104">
            <v>0</v>
          </cell>
          <cell r="C104">
            <v>0</v>
          </cell>
          <cell r="D104">
            <v>0</v>
          </cell>
          <cell r="E104">
            <v>0</v>
          </cell>
          <cell r="F104">
            <v>0</v>
          </cell>
          <cell r="G104">
            <v>0</v>
          </cell>
          <cell r="H104">
            <v>0</v>
          </cell>
          <cell r="I104">
            <v>0</v>
          </cell>
          <cell r="J104">
            <v>0</v>
          </cell>
          <cell r="K104">
            <v>0</v>
          </cell>
          <cell r="L104">
            <v>0</v>
          </cell>
          <cell r="M104">
            <v>0</v>
          </cell>
          <cell r="N104">
            <v>0</v>
          </cell>
          <cell r="O104">
            <v>-185612260.90000001</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-185612260.90000001</v>
          </cell>
        </row>
        <row r="105">
          <cell r="A105">
            <v>203011</v>
          </cell>
          <cell r="B105">
            <v>0</v>
          </cell>
          <cell r="C105">
            <v>0</v>
          </cell>
          <cell r="D105">
            <v>0</v>
          </cell>
          <cell r="E105">
            <v>0</v>
          </cell>
          <cell r="F105">
            <v>0</v>
          </cell>
          <cell r="G105">
            <v>0</v>
          </cell>
          <cell r="H105">
            <v>0</v>
          </cell>
          <cell r="I105">
            <v>0</v>
          </cell>
          <cell r="J105">
            <v>0</v>
          </cell>
          <cell r="K105">
            <v>112316137.8</v>
          </cell>
          <cell r="L105">
            <v>112316137.8</v>
          </cell>
          <cell r="M105">
            <v>0</v>
          </cell>
          <cell r="N105">
            <v>112316137.8</v>
          </cell>
          <cell r="O105">
            <v>70760352.010000005</v>
          </cell>
          <cell r="P105">
            <v>3500334.84</v>
          </cell>
          <cell r="Q105">
            <v>0</v>
          </cell>
          <cell r="R105">
            <v>768852.18</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187345676.80000001</v>
          </cell>
        </row>
        <row r="106">
          <cell r="A106">
            <v>203012</v>
          </cell>
          <cell r="B106">
            <v>0</v>
          </cell>
          <cell r="C106">
            <v>0</v>
          </cell>
          <cell r="D106">
            <v>0</v>
          </cell>
          <cell r="E106">
            <v>0</v>
          </cell>
          <cell r="F106">
            <v>0</v>
          </cell>
          <cell r="G106">
            <v>0</v>
          </cell>
          <cell r="H106">
            <v>0</v>
          </cell>
          <cell r="I106">
            <v>0</v>
          </cell>
          <cell r="J106">
            <v>0</v>
          </cell>
          <cell r="K106">
            <v>0</v>
          </cell>
          <cell r="L106">
            <v>0</v>
          </cell>
          <cell r="M106">
            <v>0</v>
          </cell>
          <cell r="N106">
            <v>0</v>
          </cell>
          <cell r="O106">
            <v>-1566241.26</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-1566241.26</v>
          </cell>
        </row>
        <row r="107">
          <cell r="A107">
            <v>203013</v>
          </cell>
          <cell r="B107">
            <v>0</v>
          </cell>
          <cell r="C107">
            <v>0</v>
          </cell>
          <cell r="D107">
            <v>0</v>
          </cell>
          <cell r="E107">
            <v>0</v>
          </cell>
          <cell r="F107">
            <v>0</v>
          </cell>
          <cell r="G107">
            <v>0</v>
          </cell>
          <cell r="H107">
            <v>0</v>
          </cell>
          <cell r="I107">
            <v>0</v>
          </cell>
          <cell r="J107">
            <v>0</v>
          </cell>
          <cell r="K107">
            <v>-1805656.82</v>
          </cell>
          <cell r="L107">
            <v>-1805656.82</v>
          </cell>
          <cell r="M107">
            <v>0</v>
          </cell>
          <cell r="N107">
            <v>-1805656.82</v>
          </cell>
          <cell r="O107">
            <v>-190217.81</v>
          </cell>
          <cell r="P107">
            <v>-96201.36</v>
          </cell>
          <cell r="Q107">
            <v>0</v>
          </cell>
          <cell r="R107">
            <v>-1335.17</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-2093411.16</v>
          </cell>
        </row>
        <row r="108">
          <cell r="A108">
            <v>203080</v>
          </cell>
          <cell r="B108">
            <v>0</v>
          </cell>
          <cell r="C108">
            <v>0</v>
          </cell>
          <cell r="D108">
            <v>0</v>
          </cell>
          <cell r="E108">
            <v>0</v>
          </cell>
          <cell r="F108">
            <v>0</v>
          </cell>
          <cell r="G108">
            <v>0</v>
          </cell>
          <cell r="H108">
            <v>0</v>
          </cell>
          <cell r="I108">
            <v>0</v>
          </cell>
          <cell r="J108">
            <v>0</v>
          </cell>
          <cell r="K108">
            <v>0</v>
          </cell>
          <cell r="L108">
            <v>0</v>
          </cell>
          <cell r="M108">
            <v>0</v>
          </cell>
          <cell r="N108">
            <v>0</v>
          </cell>
          <cell r="O108">
            <v>1750468.59</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1750468.59</v>
          </cell>
        </row>
        <row r="109">
          <cell r="A109">
            <v>203160</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row>
        <row r="110">
          <cell r="A110">
            <v>204000</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3247150.49</v>
          </cell>
          <cell r="T110">
            <v>0</v>
          </cell>
          <cell r="U110">
            <v>0</v>
          </cell>
          <cell r="V110">
            <v>0</v>
          </cell>
          <cell r="W110">
            <v>0</v>
          </cell>
          <cell r="X110">
            <v>0</v>
          </cell>
          <cell r="Y110">
            <v>0</v>
          </cell>
          <cell r="Z110">
            <v>0</v>
          </cell>
          <cell r="AA110">
            <v>0</v>
          </cell>
          <cell r="AB110">
            <v>0</v>
          </cell>
          <cell r="AC110">
            <v>0</v>
          </cell>
          <cell r="AD110">
            <v>0</v>
          </cell>
          <cell r="AE110">
            <v>0</v>
          </cell>
          <cell r="AF110">
            <v>3247150.49</v>
          </cell>
        </row>
        <row r="111">
          <cell r="A111">
            <v>204010</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row>
        <row r="112">
          <cell r="A112">
            <v>204020</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row>
        <row r="113">
          <cell r="A113">
            <v>204030</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row>
        <row r="114">
          <cell r="A114">
            <v>204040</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row>
        <row r="115">
          <cell r="A115">
            <v>204050</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row>
        <row r="116">
          <cell r="A116">
            <v>204070</v>
          </cell>
          <cell r="B116">
            <v>-0.24</v>
          </cell>
          <cell r="C116">
            <v>0</v>
          </cell>
          <cell r="D116">
            <v>-0.24</v>
          </cell>
          <cell r="E116">
            <v>0.05</v>
          </cell>
          <cell r="F116">
            <v>0</v>
          </cell>
          <cell r="G116">
            <v>0</v>
          </cell>
          <cell r="H116">
            <v>0</v>
          </cell>
          <cell r="I116">
            <v>0.05</v>
          </cell>
          <cell r="J116">
            <v>0</v>
          </cell>
          <cell r="K116">
            <v>0</v>
          </cell>
          <cell r="L116">
            <v>0</v>
          </cell>
          <cell r="M116">
            <v>0</v>
          </cell>
          <cell r="N116">
            <v>-0.19</v>
          </cell>
          <cell r="O116">
            <v>-24645063.34</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-24645063.530000001</v>
          </cell>
        </row>
        <row r="117">
          <cell r="A117">
            <v>204090</v>
          </cell>
          <cell r="B117">
            <v>0.01</v>
          </cell>
          <cell r="C117">
            <v>0</v>
          </cell>
          <cell r="D117">
            <v>0.01</v>
          </cell>
          <cell r="E117">
            <v>-0.01</v>
          </cell>
          <cell r="F117">
            <v>0</v>
          </cell>
          <cell r="G117">
            <v>0</v>
          </cell>
          <cell r="H117">
            <v>0</v>
          </cell>
          <cell r="I117">
            <v>-0.01</v>
          </cell>
          <cell r="J117">
            <v>0</v>
          </cell>
          <cell r="K117">
            <v>0</v>
          </cell>
          <cell r="L117">
            <v>0</v>
          </cell>
          <cell r="M117">
            <v>0</v>
          </cell>
          <cell r="N117">
            <v>0</v>
          </cell>
          <cell r="O117">
            <v>0.33</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0.33</v>
          </cell>
        </row>
        <row r="118">
          <cell r="A118">
            <v>204140</v>
          </cell>
          <cell r="B118">
            <v>0</v>
          </cell>
          <cell r="C118">
            <v>0</v>
          </cell>
          <cell r="D118">
            <v>0</v>
          </cell>
          <cell r="E118">
            <v>0</v>
          </cell>
          <cell r="F118">
            <v>0</v>
          </cell>
          <cell r="G118">
            <v>0</v>
          </cell>
          <cell r="H118">
            <v>0</v>
          </cell>
          <cell r="I118">
            <v>0</v>
          </cell>
          <cell r="J118">
            <v>0</v>
          </cell>
          <cell r="K118">
            <v>0</v>
          </cell>
          <cell r="L118">
            <v>0</v>
          </cell>
          <cell r="M118">
            <v>0</v>
          </cell>
          <cell r="N118">
            <v>0</v>
          </cell>
          <cell r="O118">
            <v>13311171.779999999</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13311171.779999999</v>
          </cell>
        </row>
        <row r="119">
          <cell r="A119">
            <v>204190</v>
          </cell>
          <cell r="B119">
            <v>0</v>
          </cell>
          <cell r="C119">
            <v>0</v>
          </cell>
          <cell r="D119">
            <v>0</v>
          </cell>
          <cell r="E119">
            <v>0</v>
          </cell>
          <cell r="F119">
            <v>0</v>
          </cell>
          <cell r="G119">
            <v>0</v>
          </cell>
          <cell r="H119">
            <v>0</v>
          </cell>
          <cell r="I119">
            <v>0</v>
          </cell>
          <cell r="J119">
            <v>0</v>
          </cell>
          <cell r="K119">
            <v>0</v>
          </cell>
          <cell r="L119">
            <v>0</v>
          </cell>
          <cell r="M119">
            <v>0</v>
          </cell>
          <cell r="N119">
            <v>0</v>
          </cell>
          <cell r="O119">
            <v>-5665466623</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-5665466623</v>
          </cell>
        </row>
        <row r="120">
          <cell r="A120">
            <v>204191</v>
          </cell>
          <cell r="B120">
            <v>2307371.9700000002</v>
          </cell>
          <cell r="C120">
            <v>0</v>
          </cell>
          <cell r="D120">
            <v>2307371.9700000002</v>
          </cell>
          <cell r="E120">
            <v>-877209.76</v>
          </cell>
          <cell r="F120">
            <v>0</v>
          </cell>
          <cell r="G120">
            <v>-4236.87</v>
          </cell>
          <cell r="H120">
            <v>-956.43</v>
          </cell>
          <cell r="I120">
            <v>-882403.06</v>
          </cell>
          <cell r="J120">
            <v>0</v>
          </cell>
          <cell r="K120">
            <v>3925929095</v>
          </cell>
          <cell r="L120">
            <v>3925929095</v>
          </cell>
          <cell r="M120">
            <v>-19875</v>
          </cell>
          <cell r="N120">
            <v>3927334189</v>
          </cell>
          <cell r="O120">
            <v>1592526329</v>
          </cell>
          <cell r="P120">
            <v>121570248.8</v>
          </cell>
          <cell r="Q120">
            <v>0</v>
          </cell>
          <cell r="R120">
            <v>76838481.519999996</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5718269248</v>
          </cell>
        </row>
        <row r="121">
          <cell r="A121">
            <v>204192</v>
          </cell>
          <cell r="B121">
            <v>0</v>
          </cell>
          <cell r="C121">
            <v>0</v>
          </cell>
          <cell r="D121">
            <v>0</v>
          </cell>
          <cell r="E121">
            <v>0</v>
          </cell>
          <cell r="F121">
            <v>0</v>
          </cell>
          <cell r="G121">
            <v>0</v>
          </cell>
          <cell r="H121">
            <v>0</v>
          </cell>
          <cell r="I121">
            <v>0</v>
          </cell>
          <cell r="J121">
            <v>0</v>
          </cell>
          <cell r="K121">
            <v>-62009509.340000004</v>
          </cell>
          <cell r="L121">
            <v>-62009509.340000004</v>
          </cell>
          <cell r="M121">
            <v>0</v>
          </cell>
          <cell r="N121">
            <v>-62009509.340000004</v>
          </cell>
          <cell r="O121">
            <v>-5870575.9900000002</v>
          </cell>
          <cell r="P121">
            <v>-1174960.1200000001</v>
          </cell>
          <cell r="Q121">
            <v>0</v>
          </cell>
          <cell r="R121">
            <v>-560757.38</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-69615802.829999998</v>
          </cell>
        </row>
        <row r="122">
          <cell r="A122">
            <v>204199</v>
          </cell>
          <cell r="B122">
            <v>-2307371.9700000002</v>
          </cell>
          <cell r="C122">
            <v>0</v>
          </cell>
          <cell r="D122">
            <v>-2307371.9700000002</v>
          </cell>
          <cell r="E122">
            <v>877209.76</v>
          </cell>
          <cell r="F122">
            <v>0</v>
          </cell>
          <cell r="G122">
            <v>4236.87</v>
          </cell>
          <cell r="H122">
            <v>956.43</v>
          </cell>
          <cell r="I122">
            <v>882403.06</v>
          </cell>
          <cell r="J122">
            <v>0</v>
          </cell>
          <cell r="K122">
            <v>-3974430066</v>
          </cell>
          <cell r="L122">
            <v>-3974430066</v>
          </cell>
          <cell r="M122">
            <v>0</v>
          </cell>
          <cell r="N122">
            <v>-3975855035</v>
          </cell>
          <cell r="O122">
            <v>4176699699</v>
          </cell>
          <cell r="P122">
            <v>-123799422.09999999</v>
          </cell>
          <cell r="Q122">
            <v>0</v>
          </cell>
          <cell r="R122">
            <v>-77045241.150000006</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row>
        <row r="123">
          <cell r="A123">
            <v>204200</v>
          </cell>
          <cell r="B123">
            <v>0</v>
          </cell>
          <cell r="C123">
            <v>0</v>
          </cell>
          <cell r="D123">
            <v>0</v>
          </cell>
          <cell r="E123">
            <v>0</v>
          </cell>
          <cell r="F123">
            <v>0</v>
          </cell>
          <cell r="G123">
            <v>0</v>
          </cell>
          <cell r="H123">
            <v>0</v>
          </cell>
          <cell r="I123">
            <v>0</v>
          </cell>
          <cell r="J123">
            <v>0</v>
          </cell>
          <cell r="K123">
            <v>0</v>
          </cell>
          <cell r="L123">
            <v>0</v>
          </cell>
          <cell r="M123">
            <v>0</v>
          </cell>
          <cell r="N123">
            <v>0</v>
          </cell>
          <cell r="O123">
            <v>-3449890.4</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-3449890.4</v>
          </cell>
        </row>
        <row r="124">
          <cell r="A124">
            <v>204201</v>
          </cell>
          <cell r="B124">
            <v>0</v>
          </cell>
          <cell r="C124">
            <v>0</v>
          </cell>
          <cell r="D124">
            <v>0</v>
          </cell>
          <cell r="E124">
            <v>0</v>
          </cell>
          <cell r="F124">
            <v>0</v>
          </cell>
          <cell r="G124">
            <v>0</v>
          </cell>
          <cell r="H124">
            <v>0</v>
          </cell>
          <cell r="I124">
            <v>0</v>
          </cell>
          <cell r="J124">
            <v>0</v>
          </cell>
          <cell r="K124">
            <v>0</v>
          </cell>
          <cell r="L124">
            <v>0</v>
          </cell>
          <cell r="M124">
            <v>0</v>
          </cell>
          <cell r="N124">
            <v>0</v>
          </cell>
          <cell r="O124">
            <v>-225045.81</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-225045.81</v>
          </cell>
        </row>
        <row r="125">
          <cell r="A125">
            <v>204203</v>
          </cell>
          <cell r="B125">
            <v>0</v>
          </cell>
          <cell r="C125">
            <v>0</v>
          </cell>
          <cell r="D125">
            <v>0</v>
          </cell>
          <cell r="E125">
            <v>0</v>
          </cell>
          <cell r="F125">
            <v>0</v>
          </cell>
          <cell r="G125">
            <v>0</v>
          </cell>
          <cell r="H125">
            <v>0</v>
          </cell>
          <cell r="I125">
            <v>0</v>
          </cell>
          <cell r="J125">
            <v>0</v>
          </cell>
          <cell r="K125">
            <v>0</v>
          </cell>
          <cell r="L125">
            <v>0</v>
          </cell>
          <cell r="M125">
            <v>0</v>
          </cell>
          <cell r="N125">
            <v>0</v>
          </cell>
          <cell r="O125">
            <v>0.03</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0.03</v>
          </cell>
        </row>
        <row r="126">
          <cell r="A126">
            <v>204220</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row>
        <row r="127">
          <cell r="A127">
            <v>204400</v>
          </cell>
          <cell r="B127">
            <v>0</v>
          </cell>
          <cell r="C127">
            <v>0</v>
          </cell>
          <cell r="D127">
            <v>0</v>
          </cell>
          <cell r="E127">
            <v>0</v>
          </cell>
          <cell r="F127">
            <v>0</v>
          </cell>
          <cell r="G127">
            <v>0</v>
          </cell>
          <cell r="H127">
            <v>0</v>
          </cell>
          <cell r="I127">
            <v>0</v>
          </cell>
          <cell r="J127">
            <v>0</v>
          </cell>
          <cell r="K127">
            <v>0</v>
          </cell>
          <cell r="L127">
            <v>0</v>
          </cell>
          <cell r="M127">
            <v>0</v>
          </cell>
          <cell r="N127">
            <v>0</v>
          </cell>
          <cell r="O127">
            <v>-10827471.529999999</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-10827471.529999999</v>
          </cell>
        </row>
        <row r="128">
          <cell r="A128">
            <v>204401</v>
          </cell>
          <cell r="B128">
            <v>0</v>
          </cell>
          <cell r="C128">
            <v>0</v>
          </cell>
          <cell r="D128">
            <v>0</v>
          </cell>
          <cell r="E128">
            <v>0</v>
          </cell>
          <cell r="F128">
            <v>0</v>
          </cell>
          <cell r="G128">
            <v>0</v>
          </cell>
          <cell r="H128">
            <v>0</v>
          </cell>
          <cell r="I128">
            <v>0</v>
          </cell>
          <cell r="J128">
            <v>0</v>
          </cell>
          <cell r="K128">
            <v>0</v>
          </cell>
          <cell r="L128">
            <v>0</v>
          </cell>
          <cell r="M128">
            <v>0</v>
          </cell>
          <cell r="N128">
            <v>0</v>
          </cell>
          <cell r="O128">
            <v>706754.97</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706754.97</v>
          </cell>
        </row>
        <row r="129">
          <cell r="A129">
            <v>204402</v>
          </cell>
          <cell r="B129">
            <v>0</v>
          </cell>
          <cell r="C129">
            <v>0</v>
          </cell>
          <cell r="D129">
            <v>0</v>
          </cell>
          <cell r="E129">
            <v>0</v>
          </cell>
          <cell r="F129">
            <v>0</v>
          </cell>
          <cell r="G129">
            <v>0</v>
          </cell>
          <cell r="H129">
            <v>0</v>
          </cell>
          <cell r="I129">
            <v>0</v>
          </cell>
          <cell r="J129">
            <v>0</v>
          </cell>
          <cell r="K129">
            <v>0</v>
          </cell>
          <cell r="L129">
            <v>0</v>
          </cell>
          <cell r="M129">
            <v>0</v>
          </cell>
          <cell r="N129">
            <v>0</v>
          </cell>
          <cell r="O129">
            <v>6908640.25</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6908640.25</v>
          </cell>
        </row>
        <row r="130">
          <cell r="A130">
            <v>204403</v>
          </cell>
          <cell r="B130">
            <v>0</v>
          </cell>
          <cell r="C130">
            <v>0</v>
          </cell>
          <cell r="D130">
            <v>0</v>
          </cell>
          <cell r="E130">
            <v>0</v>
          </cell>
          <cell r="F130">
            <v>0</v>
          </cell>
          <cell r="G130">
            <v>0</v>
          </cell>
          <cell r="H130">
            <v>0</v>
          </cell>
          <cell r="I130">
            <v>0</v>
          </cell>
          <cell r="J130">
            <v>0</v>
          </cell>
          <cell r="K130">
            <v>0</v>
          </cell>
          <cell r="L130">
            <v>0</v>
          </cell>
          <cell r="M130">
            <v>0</v>
          </cell>
          <cell r="N130">
            <v>0</v>
          </cell>
          <cell r="O130">
            <v>3245663.19</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3245663.19</v>
          </cell>
        </row>
        <row r="131">
          <cell r="A131">
            <v>204404</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row>
        <row r="132">
          <cell r="A132">
            <v>204406</v>
          </cell>
          <cell r="B132">
            <v>0</v>
          </cell>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row>
        <row r="133">
          <cell r="A133">
            <v>204407</v>
          </cell>
          <cell r="B133">
            <v>0</v>
          </cell>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row>
        <row r="134">
          <cell r="A134">
            <v>204410</v>
          </cell>
          <cell r="B134">
            <v>0</v>
          </cell>
          <cell r="C134">
            <v>0</v>
          </cell>
          <cell r="D134">
            <v>0</v>
          </cell>
          <cell r="E134">
            <v>0</v>
          </cell>
          <cell r="F134">
            <v>0</v>
          </cell>
          <cell r="G134">
            <v>0</v>
          </cell>
          <cell r="H134">
            <v>0</v>
          </cell>
          <cell r="I134">
            <v>0</v>
          </cell>
          <cell r="J134">
            <v>0</v>
          </cell>
          <cell r="K134">
            <v>0</v>
          </cell>
          <cell r="L134">
            <v>0</v>
          </cell>
          <cell r="M134">
            <v>0</v>
          </cell>
          <cell r="N134">
            <v>0</v>
          </cell>
          <cell r="O134">
            <v>-18421.96</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-18421.96</v>
          </cell>
        </row>
        <row r="135">
          <cell r="A135">
            <v>204420</v>
          </cell>
          <cell r="B135">
            <v>0</v>
          </cell>
          <cell r="C135">
            <v>0</v>
          </cell>
          <cell r="D135">
            <v>0</v>
          </cell>
          <cell r="E135">
            <v>0</v>
          </cell>
          <cell r="F135">
            <v>0</v>
          </cell>
          <cell r="G135">
            <v>0</v>
          </cell>
          <cell r="H135">
            <v>0</v>
          </cell>
          <cell r="I135">
            <v>0</v>
          </cell>
          <cell r="J135">
            <v>0</v>
          </cell>
          <cell r="K135">
            <v>0</v>
          </cell>
          <cell r="L135">
            <v>0</v>
          </cell>
          <cell r="M135">
            <v>0</v>
          </cell>
          <cell r="N135">
            <v>0</v>
          </cell>
          <cell r="O135">
            <v>8589.98</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8589.98</v>
          </cell>
        </row>
        <row r="136">
          <cell r="A136">
            <v>204421</v>
          </cell>
          <cell r="B136">
            <v>0</v>
          </cell>
          <cell r="C136">
            <v>0</v>
          </cell>
          <cell r="D136">
            <v>0</v>
          </cell>
          <cell r="E136">
            <v>0</v>
          </cell>
          <cell r="F136">
            <v>0</v>
          </cell>
          <cell r="G136">
            <v>0</v>
          </cell>
          <cell r="H136">
            <v>0</v>
          </cell>
          <cell r="I136">
            <v>0</v>
          </cell>
          <cell r="J136">
            <v>0</v>
          </cell>
          <cell r="K136">
            <v>0</v>
          </cell>
          <cell r="L136">
            <v>0</v>
          </cell>
          <cell r="M136">
            <v>0</v>
          </cell>
          <cell r="N136">
            <v>0</v>
          </cell>
          <cell r="O136">
            <v>144054.59</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144054.59</v>
          </cell>
        </row>
        <row r="137">
          <cell r="A137">
            <v>204422</v>
          </cell>
          <cell r="B137">
            <v>0</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row>
        <row r="138">
          <cell r="A138">
            <v>204430</v>
          </cell>
          <cell r="B138">
            <v>0</v>
          </cell>
          <cell r="C138">
            <v>0</v>
          </cell>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row>
        <row r="139">
          <cell r="A139">
            <v>204431</v>
          </cell>
          <cell r="B139">
            <v>0</v>
          </cell>
          <cell r="C139">
            <v>0</v>
          </cell>
          <cell r="D139">
            <v>0</v>
          </cell>
          <cell r="E139">
            <v>500</v>
          </cell>
          <cell r="F139">
            <v>0</v>
          </cell>
          <cell r="G139">
            <v>0</v>
          </cell>
          <cell r="H139">
            <v>0</v>
          </cell>
          <cell r="I139">
            <v>500</v>
          </cell>
          <cell r="J139">
            <v>0</v>
          </cell>
          <cell r="K139">
            <v>0</v>
          </cell>
          <cell r="L139">
            <v>0</v>
          </cell>
          <cell r="M139">
            <v>0</v>
          </cell>
          <cell r="N139">
            <v>500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500</v>
          </cell>
        </row>
        <row r="140">
          <cell r="A140">
            <v>204460</v>
          </cell>
          <cell r="B140">
            <v>0</v>
          </cell>
          <cell r="C140">
            <v>0</v>
          </cell>
          <cell r="D140">
            <v>0</v>
          </cell>
          <cell r="E140">
            <v>0</v>
          </cell>
          <cell r="F140">
            <v>0</v>
          </cell>
          <cell r="G140">
            <v>0</v>
          </cell>
          <cell r="H140">
            <v>0</v>
          </cell>
          <cell r="I140">
            <v>0</v>
          </cell>
          <cell r="J140">
            <v>0</v>
          </cell>
          <cell r="K140">
            <v>0</v>
          </cell>
          <cell r="L140">
            <v>0</v>
          </cell>
          <cell r="M140">
            <v>0</v>
          </cell>
          <cell r="N140">
            <v>0</v>
          </cell>
          <cell r="O140">
            <v>564037.92000000004</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564037.92000000004</v>
          </cell>
        </row>
        <row r="141">
          <cell r="A141">
            <v>204461</v>
          </cell>
          <cell r="B141">
            <v>0</v>
          </cell>
          <cell r="C141">
            <v>0</v>
          </cell>
          <cell r="D141">
            <v>0</v>
          </cell>
          <cell r="E141">
            <v>0</v>
          </cell>
          <cell r="F141">
            <v>0</v>
          </cell>
          <cell r="G141">
            <v>0</v>
          </cell>
          <cell r="H141">
            <v>0</v>
          </cell>
          <cell r="I141">
            <v>0</v>
          </cell>
          <cell r="J141">
            <v>0</v>
          </cell>
          <cell r="K141">
            <v>0</v>
          </cell>
          <cell r="L141">
            <v>0</v>
          </cell>
          <cell r="M141">
            <v>0</v>
          </cell>
          <cell r="N141">
            <v>0</v>
          </cell>
          <cell r="O141">
            <v>-1382869.95</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-1382869.95</v>
          </cell>
        </row>
        <row r="142">
          <cell r="A142">
            <v>204480</v>
          </cell>
          <cell r="B142">
            <v>0</v>
          </cell>
          <cell r="C142">
            <v>0</v>
          </cell>
          <cell r="D142">
            <v>0</v>
          </cell>
          <cell r="E142">
            <v>0</v>
          </cell>
          <cell r="F142">
            <v>0</v>
          </cell>
          <cell r="G142">
            <v>0</v>
          </cell>
          <cell r="H142">
            <v>0</v>
          </cell>
          <cell r="I142">
            <v>0</v>
          </cell>
          <cell r="J142">
            <v>0</v>
          </cell>
          <cell r="K142">
            <v>0</v>
          </cell>
          <cell r="L142">
            <v>0</v>
          </cell>
          <cell r="M142">
            <v>0</v>
          </cell>
          <cell r="N142">
            <v>0</v>
          </cell>
          <cell r="O142">
            <v>-566296.21</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-566296.21</v>
          </cell>
        </row>
        <row r="143">
          <cell r="A143">
            <v>204530</v>
          </cell>
          <cell r="B143">
            <v>0</v>
          </cell>
          <cell r="C143">
            <v>0</v>
          </cell>
          <cell r="D143">
            <v>0</v>
          </cell>
          <cell r="E143">
            <v>0</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row>
        <row r="144">
          <cell r="A144">
            <v>205000</v>
          </cell>
          <cell r="B144">
            <v>0</v>
          </cell>
          <cell r="C144">
            <v>0</v>
          </cell>
          <cell r="D144">
            <v>0</v>
          </cell>
          <cell r="E144">
            <v>0</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row>
        <row r="145">
          <cell r="A145">
            <v>205500</v>
          </cell>
          <cell r="B145">
            <v>1987931.4</v>
          </cell>
          <cell r="C145">
            <v>0</v>
          </cell>
          <cell r="D145">
            <v>1987931.4</v>
          </cell>
          <cell r="E145">
            <v>1325287.6000000001</v>
          </cell>
          <cell r="F145">
            <v>0</v>
          </cell>
          <cell r="G145">
            <v>0</v>
          </cell>
          <cell r="H145">
            <v>0</v>
          </cell>
          <cell r="I145">
            <v>1325287.6000000001</v>
          </cell>
          <cell r="J145">
            <v>0</v>
          </cell>
          <cell r="K145">
            <v>0</v>
          </cell>
          <cell r="L145">
            <v>0</v>
          </cell>
          <cell r="M145">
            <v>0</v>
          </cell>
          <cell r="N145">
            <v>3313219</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3313219</v>
          </cell>
        </row>
        <row r="146">
          <cell r="A146">
            <v>211000</v>
          </cell>
          <cell r="B146">
            <v>20583386.260000002</v>
          </cell>
          <cell r="C146">
            <v>0</v>
          </cell>
          <cell r="D146">
            <v>20583386.260000002</v>
          </cell>
          <cell r="E146">
            <v>-2182613.5299999998</v>
          </cell>
          <cell r="F146">
            <v>0</v>
          </cell>
          <cell r="G146">
            <v>0</v>
          </cell>
          <cell r="H146">
            <v>0</v>
          </cell>
          <cell r="I146">
            <v>-2182613.5299999998</v>
          </cell>
          <cell r="J146">
            <v>0</v>
          </cell>
          <cell r="K146">
            <v>0</v>
          </cell>
          <cell r="L146">
            <v>0</v>
          </cell>
          <cell r="M146">
            <v>0</v>
          </cell>
          <cell r="N146">
            <v>18400772.73</v>
          </cell>
          <cell r="O146">
            <v>0</v>
          </cell>
          <cell r="P146">
            <v>281984.11</v>
          </cell>
          <cell r="Q146">
            <v>0</v>
          </cell>
          <cell r="R146">
            <v>170197.98</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18852954.82</v>
          </cell>
        </row>
        <row r="147">
          <cell r="A147">
            <v>211010</v>
          </cell>
          <cell r="B147">
            <v>116354087.09999999</v>
          </cell>
          <cell r="C147">
            <v>0</v>
          </cell>
          <cell r="D147">
            <v>116354087.09999999</v>
          </cell>
          <cell r="E147">
            <v>13271583.33</v>
          </cell>
          <cell r="F147">
            <v>0</v>
          </cell>
          <cell r="G147">
            <v>0</v>
          </cell>
          <cell r="H147">
            <v>0</v>
          </cell>
          <cell r="I147">
            <v>13271583.33</v>
          </cell>
          <cell r="J147">
            <v>0</v>
          </cell>
          <cell r="K147">
            <v>0</v>
          </cell>
          <cell r="L147">
            <v>0</v>
          </cell>
          <cell r="M147">
            <v>0</v>
          </cell>
          <cell r="N147">
            <v>129625670.5</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129625670.5</v>
          </cell>
        </row>
        <row r="148">
          <cell r="A148">
            <v>211050</v>
          </cell>
          <cell r="B148">
            <v>0</v>
          </cell>
          <cell r="C148">
            <v>0</v>
          </cell>
          <cell r="D148">
            <v>0</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row>
        <row r="149">
          <cell r="A149">
            <v>211800</v>
          </cell>
          <cell r="B149">
            <v>1342193.49</v>
          </cell>
          <cell r="C149">
            <v>0</v>
          </cell>
          <cell r="D149">
            <v>1342193.49</v>
          </cell>
          <cell r="E149">
            <v>2914397.31</v>
          </cell>
          <cell r="F149">
            <v>0</v>
          </cell>
          <cell r="G149">
            <v>-427551.04</v>
          </cell>
          <cell r="H149">
            <v>0</v>
          </cell>
          <cell r="I149">
            <v>2486846.27</v>
          </cell>
          <cell r="J149">
            <v>0</v>
          </cell>
          <cell r="K149">
            <v>-3829039.76</v>
          </cell>
          <cell r="L149">
            <v>-3829039.76</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row>
        <row r="150">
          <cell r="A150">
            <v>211810</v>
          </cell>
          <cell r="B150">
            <v>0</v>
          </cell>
          <cell r="C150">
            <v>0</v>
          </cell>
          <cell r="D150">
            <v>0</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row>
        <row r="151">
          <cell r="A151">
            <v>211811</v>
          </cell>
          <cell r="B151">
            <v>21445036.899999999</v>
          </cell>
          <cell r="C151">
            <v>0</v>
          </cell>
          <cell r="D151">
            <v>21445036.899999999</v>
          </cell>
          <cell r="E151">
            <v>12968015</v>
          </cell>
          <cell r="F151">
            <v>0</v>
          </cell>
          <cell r="G151">
            <v>427551.04</v>
          </cell>
          <cell r="H151">
            <v>0</v>
          </cell>
          <cell r="I151">
            <v>13395566.039999999</v>
          </cell>
          <cell r="J151">
            <v>0</v>
          </cell>
          <cell r="K151">
            <v>3829039.76</v>
          </cell>
          <cell r="L151">
            <v>3829039.76</v>
          </cell>
          <cell r="M151">
            <v>0</v>
          </cell>
          <cell r="N151">
            <v>38669642.700000003</v>
          </cell>
          <cell r="O151">
            <v>7237729.6200000001</v>
          </cell>
          <cell r="P151">
            <v>3745756.04</v>
          </cell>
          <cell r="Q151">
            <v>0</v>
          </cell>
          <cell r="R151">
            <v>188191.54</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49841319.899999999</v>
          </cell>
        </row>
        <row r="152">
          <cell r="A152">
            <v>211812</v>
          </cell>
          <cell r="B152">
            <v>12711.15</v>
          </cell>
          <cell r="C152">
            <v>0</v>
          </cell>
          <cell r="D152">
            <v>12711.15</v>
          </cell>
          <cell r="E152">
            <v>13716.22</v>
          </cell>
          <cell r="F152">
            <v>0</v>
          </cell>
          <cell r="G152">
            <v>0</v>
          </cell>
          <cell r="H152">
            <v>0</v>
          </cell>
          <cell r="I152">
            <v>13716.22</v>
          </cell>
          <cell r="J152">
            <v>0</v>
          </cell>
          <cell r="K152">
            <v>0</v>
          </cell>
          <cell r="L152">
            <v>0</v>
          </cell>
          <cell r="M152">
            <v>0</v>
          </cell>
          <cell r="N152">
            <v>26427.37</v>
          </cell>
          <cell r="O152">
            <v>0</v>
          </cell>
          <cell r="P152">
            <v>178</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26605.37</v>
          </cell>
        </row>
        <row r="153">
          <cell r="A153">
            <v>211820</v>
          </cell>
          <cell r="B153">
            <v>0</v>
          </cell>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row>
        <row r="154">
          <cell r="A154">
            <v>211830</v>
          </cell>
          <cell r="B154">
            <v>0</v>
          </cell>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row>
        <row r="155">
          <cell r="A155">
            <v>211840</v>
          </cell>
          <cell r="B155">
            <v>0</v>
          </cell>
          <cell r="C155">
            <v>0</v>
          </cell>
          <cell r="D155">
            <v>0</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row>
        <row r="156">
          <cell r="A156">
            <v>211871</v>
          </cell>
          <cell r="B156">
            <v>0</v>
          </cell>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row>
        <row r="157">
          <cell r="A157">
            <v>211885</v>
          </cell>
          <cell r="B157">
            <v>0</v>
          </cell>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row>
        <row r="158">
          <cell r="A158">
            <v>211890</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row>
        <row r="159">
          <cell r="A159">
            <v>211998</v>
          </cell>
          <cell r="B159">
            <v>0</v>
          </cell>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row>
        <row r="160">
          <cell r="A160">
            <v>212000</v>
          </cell>
          <cell r="B160">
            <v>0</v>
          </cell>
          <cell r="C160">
            <v>0</v>
          </cell>
          <cell r="D160">
            <v>0</v>
          </cell>
          <cell r="E160">
            <v>385446182.60000002</v>
          </cell>
          <cell r="F160">
            <v>0</v>
          </cell>
          <cell r="G160">
            <v>0</v>
          </cell>
          <cell r="H160">
            <v>754051.67</v>
          </cell>
          <cell r="I160">
            <v>386200234.19999999</v>
          </cell>
          <cell r="J160">
            <v>0</v>
          </cell>
          <cell r="K160">
            <v>-35148.449999999997</v>
          </cell>
          <cell r="L160">
            <v>-35148.449999999997</v>
          </cell>
          <cell r="M160">
            <v>0</v>
          </cell>
          <cell r="N160">
            <v>386165085.80000001</v>
          </cell>
          <cell r="O160">
            <v>0</v>
          </cell>
          <cell r="P160">
            <v>0</v>
          </cell>
          <cell r="Q160">
            <v>0</v>
          </cell>
          <cell r="R160">
            <v>6596169.2800000003</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392761255.10000002</v>
          </cell>
        </row>
        <row r="161">
          <cell r="A161">
            <v>212001</v>
          </cell>
          <cell r="B161">
            <v>0</v>
          </cell>
          <cell r="C161">
            <v>0</v>
          </cell>
          <cell r="D161">
            <v>0</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row>
        <row r="162">
          <cell r="A162">
            <v>212002</v>
          </cell>
          <cell r="B162">
            <v>0</v>
          </cell>
          <cell r="C162">
            <v>0</v>
          </cell>
          <cell r="D162">
            <v>0</v>
          </cell>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row>
        <row r="163">
          <cell r="A163">
            <v>212004</v>
          </cell>
          <cell r="B163">
            <v>0</v>
          </cell>
          <cell r="C163">
            <v>0</v>
          </cell>
          <cell r="D163">
            <v>0</v>
          </cell>
          <cell r="E163">
            <v>-10503752.689999999</v>
          </cell>
          <cell r="F163">
            <v>0</v>
          </cell>
          <cell r="G163">
            <v>0</v>
          </cell>
          <cell r="H163">
            <v>0</v>
          </cell>
          <cell r="I163">
            <v>-10503752.689999999</v>
          </cell>
          <cell r="J163">
            <v>0</v>
          </cell>
          <cell r="K163">
            <v>0</v>
          </cell>
          <cell r="L163">
            <v>0</v>
          </cell>
          <cell r="M163">
            <v>0</v>
          </cell>
          <cell r="N163">
            <v>-10503752.689999999</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-10503752.689999999</v>
          </cell>
        </row>
        <row r="164">
          <cell r="A164">
            <v>212010</v>
          </cell>
          <cell r="B164">
            <v>0</v>
          </cell>
          <cell r="C164">
            <v>0</v>
          </cell>
          <cell r="D164">
            <v>0</v>
          </cell>
          <cell r="E164">
            <v>-1739858.46</v>
          </cell>
          <cell r="F164">
            <v>0</v>
          </cell>
          <cell r="G164">
            <v>0</v>
          </cell>
          <cell r="H164">
            <v>-754051.67</v>
          </cell>
          <cell r="I164">
            <v>-2493910.13</v>
          </cell>
          <cell r="J164">
            <v>0</v>
          </cell>
          <cell r="K164">
            <v>16574.580000000002</v>
          </cell>
          <cell r="L164">
            <v>16574.580000000002</v>
          </cell>
          <cell r="M164">
            <v>0</v>
          </cell>
          <cell r="N164">
            <v>-2477335.5499999998</v>
          </cell>
          <cell r="O164">
            <v>0</v>
          </cell>
          <cell r="P164">
            <v>0</v>
          </cell>
          <cell r="Q164">
            <v>0</v>
          </cell>
          <cell r="R164">
            <v>-2159378.12</v>
          </cell>
          <cell r="S164">
            <v>26678016.140000001</v>
          </cell>
          <cell r="T164">
            <v>0</v>
          </cell>
          <cell r="U164">
            <v>0</v>
          </cell>
          <cell r="V164">
            <v>0</v>
          </cell>
          <cell r="W164">
            <v>0</v>
          </cell>
          <cell r="X164">
            <v>0</v>
          </cell>
          <cell r="Y164">
            <v>0</v>
          </cell>
          <cell r="Z164">
            <v>0</v>
          </cell>
          <cell r="AA164">
            <v>0</v>
          </cell>
          <cell r="AB164">
            <v>0</v>
          </cell>
          <cell r="AC164">
            <v>0</v>
          </cell>
          <cell r="AD164">
            <v>0</v>
          </cell>
          <cell r="AE164">
            <v>0</v>
          </cell>
          <cell r="AF164">
            <v>22041302.469999999</v>
          </cell>
        </row>
        <row r="165">
          <cell r="A165">
            <v>212011</v>
          </cell>
          <cell r="B165">
            <v>0</v>
          </cell>
          <cell r="C165">
            <v>0</v>
          </cell>
          <cell r="D165">
            <v>0</v>
          </cell>
          <cell r="E165">
            <v>566958596.20000005</v>
          </cell>
          <cell r="F165">
            <v>0</v>
          </cell>
          <cell r="G165">
            <v>0</v>
          </cell>
          <cell r="H165">
            <v>0</v>
          </cell>
          <cell r="I165">
            <v>566958596.20000005</v>
          </cell>
          <cell r="J165">
            <v>0</v>
          </cell>
          <cell r="K165">
            <v>0</v>
          </cell>
          <cell r="L165">
            <v>0</v>
          </cell>
          <cell r="M165">
            <v>0</v>
          </cell>
          <cell r="N165">
            <v>566958596.20000005</v>
          </cell>
          <cell r="O165">
            <v>0</v>
          </cell>
          <cell r="P165">
            <v>0</v>
          </cell>
          <cell r="Q165">
            <v>0</v>
          </cell>
          <cell r="R165">
            <v>0</v>
          </cell>
          <cell r="S165">
            <v>20025119.859999999</v>
          </cell>
          <cell r="T165">
            <v>0</v>
          </cell>
          <cell r="U165">
            <v>0</v>
          </cell>
          <cell r="V165">
            <v>0</v>
          </cell>
          <cell r="W165">
            <v>0</v>
          </cell>
          <cell r="X165">
            <v>0</v>
          </cell>
          <cell r="Y165">
            <v>0</v>
          </cell>
          <cell r="Z165">
            <v>0</v>
          </cell>
          <cell r="AA165">
            <v>0</v>
          </cell>
          <cell r="AB165">
            <v>0</v>
          </cell>
          <cell r="AC165">
            <v>0</v>
          </cell>
          <cell r="AD165">
            <v>0</v>
          </cell>
          <cell r="AE165">
            <v>0</v>
          </cell>
          <cell r="AF165">
            <v>586983716.10000002</v>
          </cell>
        </row>
        <row r="166">
          <cell r="A166">
            <v>212012</v>
          </cell>
          <cell r="B166">
            <v>0</v>
          </cell>
          <cell r="C166">
            <v>0</v>
          </cell>
          <cell r="D166">
            <v>0</v>
          </cell>
          <cell r="E166">
            <v>0</v>
          </cell>
          <cell r="F166">
            <v>0</v>
          </cell>
          <cell r="G166">
            <v>0</v>
          </cell>
          <cell r="H166">
            <v>0</v>
          </cell>
          <cell r="I166">
            <v>0</v>
          </cell>
          <cell r="J166">
            <v>0</v>
          </cell>
          <cell r="K166">
            <v>0</v>
          </cell>
          <cell r="L166">
            <v>0</v>
          </cell>
          <cell r="M166">
            <v>0</v>
          </cell>
          <cell r="N166">
            <v>0</v>
          </cell>
          <cell r="O166">
            <v>0</v>
          </cell>
          <cell r="P166">
            <v>227590.5</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227590.5</v>
          </cell>
        </row>
        <row r="167">
          <cell r="A167">
            <v>212013</v>
          </cell>
          <cell r="B167">
            <v>0</v>
          </cell>
          <cell r="C167">
            <v>0</v>
          </cell>
          <cell r="D167">
            <v>0</v>
          </cell>
          <cell r="E167">
            <v>27958383.66</v>
          </cell>
          <cell r="F167">
            <v>0</v>
          </cell>
          <cell r="G167">
            <v>0</v>
          </cell>
          <cell r="H167">
            <v>0</v>
          </cell>
          <cell r="I167">
            <v>27958383.66</v>
          </cell>
          <cell r="J167">
            <v>0</v>
          </cell>
          <cell r="K167">
            <v>0</v>
          </cell>
          <cell r="L167">
            <v>0</v>
          </cell>
          <cell r="M167">
            <v>0</v>
          </cell>
          <cell r="N167">
            <v>27958383.66</v>
          </cell>
          <cell r="O167">
            <v>0</v>
          </cell>
          <cell r="P167">
            <v>0</v>
          </cell>
          <cell r="Q167">
            <v>0</v>
          </cell>
          <cell r="R167">
            <v>100740.1</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28059123.760000002</v>
          </cell>
        </row>
        <row r="168">
          <cell r="A168">
            <v>212015</v>
          </cell>
          <cell r="B168">
            <v>0</v>
          </cell>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row>
        <row r="169">
          <cell r="A169">
            <v>212021</v>
          </cell>
          <cell r="B169">
            <v>0</v>
          </cell>
          <cell r="C169">
            <v>0</v>
          </cell>
          <cell r="D169">
            <v>0</v>
          </cell>
          <cell r="E169">
            <v>2947981.21</v>
          </cell>
          <cell r="F169">
            <v>0</v>
          </cell>
          <cell r="G169">
            <v>0</v>
          </cell>
          <cell r="H169">
            <v>0</v>
          </cell>
          <cell r="I169">
            <v>2947981.21</v>
          </cell>
          <cell r="J169">
            <v>0</v>
          </cell>
          <cell r="K169">
            <v>0</v>
          </cell>
          <cell r="L169">
            <v>0</v>
          </cell>
          <cell r="M169">
            <v>0</v>
          </cell>
          <cell r="N169">
            <v>2947981.21</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2947981.21</v>
          </cell>
        </row>
        <row r="170">
          <cell r="A170">
            <v>212022</v>
          </cell>
          <cell r="B170">
            <v>0</v>
          </cell>
          <cell r="C170">
            <v>0</v>
          </cell>
          <cell r="D170">
            <v>0</v>
          </cell>
          <cell r="E170">
            <v>4331451.8</v>
          </cell>
          <cell r="F170">
            <v>0</v>
          </cell>
          <cell r="G170">
            <v>0</v>
          </cell>
          <cell r="H170">
            <v>0</v>
          </cell>
          <cell r="I170">
            <v>4331451.8</v>
          </cell>
          <cell r="J170">
            <v>0</v>
          </cell>
          <cell r="K170">
            <v>0</v>
          </cell>
          <cell r="L170">
            <v>0</v>
          </cell>
          <cell r="M170">
            <v>0</v>
          </cell>
          <cell r="N170">
            <v>4331451.8</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4331451.8</v>
          </cell>
        </row>
        <row r="171">
          <cell r="A171">
            <v>213000</v>
          </cell>
          <cell r="B171">
            <v>0</v>
          </cell>
          <cell r="C171">
            <v>0</v>
          </cell>
          <cell r="D171">
            <v>0</v>
          </cell>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4848736.42</v>
          </cell>
          <cell r="T171">
            <v>0</v>
          </cell>
          <cell r="U171">
            <v>0</v>
          </cell>
          <cell r="V171">
            <v>0</v>
          </cell>
          <cell r="W171">
            <v>0</v>
          </cell>
          <cell r="X171">
            <v>0</v>
          </cell>
          <cell r="Y171">
            <v>0</v>
          </cell>
          <cell r="Z171">
            <v>0</v>
          </cell>
          <cell r="AA171">
            <v>0</v>
          </cell>
          <cell r="AB171">
            <v>0</v>
          </cell>
          <cell r="AC171">
            <v>0</v>
          </cell>
          <cell r="AD171">
            <v>0</v>
          </cell>
          <cell r="AE171">
            <v>0</v>
          </cell>
          <cell r="AF171">
            <v>4848736.42</v>
          </cell>
        </row>
        <row r="172">
          <cell r="A172">
            <v>213050</v>
          </cell>
          <cell r="B172">
            <v>0</v>
          </cell>
          <cell r="C172">
            <v>0</v>
          </cell>
          <cell r="D172">
            <v>0</v>
          </cell>
          <cell r="E172">
            <v>-49933685.270000003</v>
          </cell>
          <cell r="F172">
            <v>0</v>
          </cell>
          <cell r="G172">
            <v>0</v>
          </cell>
          <cell r="H172">
            <v>0</v>
          </cell>
          <cell r="I172">
            <v>-49933685.270000003</v>
          </cell>
          <cell r="J172">
            <v>0</v>
          </cell>
          <cell r="K172">
            <v>0</v>
          </cell>
          <cell r="L172">
            <v>0</v>
          </cell>
          <cell r="M172">
            <v>0</v>
          </cell>
          <cell r="N172">
            <v>-49933685.270000003</v>
          </cell>
          <cell r="O172">
            <v>0</v>
          </cell>
          <cell r="P172">
            <v>0</v>
          </cell>
          <cell r="Q172">
            <v>0</v>
          </cell>
          <cell r="R172">
            <v>-353782.61</v>
          </cell>
          <cell r="S172">
            <v>-1172473.08</v>
          </cell>
          <cell r="T172">
            <v>0</v>
          </cell>
          <cell r="U172">
            <v>0</v>
          </cell>
          <cell r="V172">
            <v>0</v>
          </cell>
          <cell r="W172">
            <v>0</v>
          </cell>
          <cell r="X172">
            <v>0</v>
          </cell>
          <cell r="Y172">
            <v>0</v>
          </cell>
          <cell r="Z172">
            <v>0</v>
          </cell>
          <cell r="AA172">
            <v>0</v>
          </cell>
          <cell r="AB172">
            <v>0</v>
          </cell>
          <cell r="AC172">
            <v>0</v>
          </cell>
          <cell r="AD172">
            <v>0</v>
          </cell>
          <cell r="AE172">
            <v>0</v>
          </cell>
          <cell r="AF172">
            <v>-51459940.960000001</v>
          </cell>
        </row>
        <row r="173">
          <cell r="A173">
            <v>213051</v>
          </cell>
          <cell r="B173">
            <v>0</v>
          </cell>
          <cell r="C173">
            <v>0</v>
          </cell>
          <cell r="D173">
            <v>0</v>
          </cell>
          <cell r="E173">
            <v>0</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row>
        <row r="174">
          <cell r="A174">
            <v>213052</v>
          </cell>
          <cell r="B174">
            <v>6.51</v>
          </cell>
          <cell r="C174">
            <v>0</v>
          </cell>
          <cell r="D174">
            <v>6.51</v>
          </cell>
          <cell r="E174">
            <v>-11.89</v>
          </cell>
          <cell r="F174">
            <v>0</v>
          </cell>
          <cell r="G174">
            <v>0</v>
          </cell>
          <cell r="H174">
            <v>0</v>
          </cell>
          <cell r="I174">
            <v>-11.89</v>
          </cell>
          <cell r="J174">
            <v>0</v>
          </cell>
          <cell r="K174">
            <v>0</v>
          </cell>
          <cell r="L174">
            <v>0</v>
          </cell>
          <cell r="M174">
            <v>0</v>
          </cell>
          <cell r="N174">
            <v>-5.38</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-5.38</v>
          </cell>
        </row>
        <row r="175">
          <cell r="A175">
            <v>213053</v>
          </cell>
          <cell r="B175">
            <v>0</v>
          </cell>
          <cell r="C175">
            <v>0</v>
          </cell>
          <cell r="D175">
            <v>0</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row>
        <row r="176">
          <cell r="A176">
            <v>213057</v>
          </cell>
          <cell r="B176">
            <v>-580441.16</v>
          </cell>
          <cell r="C176">
            <v>0</v>
          </cell>
          <cell r="D176">
            <v>-580441.16</v>
          </cell>
          <cell r="E176">
            <v>-1648076.82</v>
          </cell>
          <cell r="F176">
            <v>0</v>
          </cell>
          <cell r="G176">
            <v>0</v>
          </cell>
          <cell r="H176">
            <v>0</v>
          </cell>
          <cell r="I176">
            <v>-1648076.82</v>
          </cell>
          <cell r="J176">
            <v>0</v>
          </cell>
          <cell r="K176">
            <v>0</v>
          </cell>
          <cell r="L176">
            <v>0</v>
          </cell>
          <cell r="M176">
            <v>0</v>
          </cell>
          <cell r="N176">
            <v>-2228517.98</v>
          </cell>
          <cell r="O176">
            <v>0</v>
          </cell>
          <cell r="P176">
            <v>-62500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-2291017.98</v>
          </cell>
        </row>
        <row r="177">
          <cell r="A177">
            <v>213200</v>
          </cell>
          <cell r="B177">
            <v>381245</v>
          </cell>
          <cell r="C177">
            <v>0</v>
          </cell>
          <cell r="D177">
            <v>381245</v>
          </cell>
          <cell r="E177">
            <v>441255</v>
          </cell>
          <cell r="F177">
            <v>0</v>
          </cell>
          <cell r="G177">
            <v>0</v>
          </cell>
          <cell r="H177">
            <v>0</v>
          </cell>
          <cell r="I177">
            <v>441255</v>
          </cell>
          <cell r="J177">
            <v>0</v>
          </cell>
          <cell r="K177">
            <v>0</v>
          </cell>
          <cell r="L177">
            <v>0</v>
          </cell>
          <cell r="M177">
            <v>0</v>
          </cell>
          <cell r="N177">
            <v>822500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822500</v>
          </cell>
        </row>
        <row r="178">
          <cell r="A178">
            <v>213210</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row>
        <row r="179">
          <cell r="A179">
            <v>213300</v>
          </cell>
          <cell r="B179">
            <v>1153400.44</v>
          </cell>
          <cell r="C179">
            <v>0</v>
          </cell>
          <cell r="D179">
            <v>1153400.44</v>
          </cell>
          <cell r="E179">
            <v>552013.15</v>
          </cell>
          <cell r="F179">
            <v>0</v>
          </cell>
          <cell r="G179">
            <v>0</v>
          </cell>
          <cell r="H179">
            <v>0</v>
          </cell>
          <cell r="I179">
            <v>552013.15</v>
          </cell>
          <cell r="J179">
            <v>0</v>
          </cell>
          <cell r="K179">
            <v>0</v>
          </cell>
          <cell r="L179">
            <v>0</v>
          </cell>
          <cell r="M179">
            <v>0</v>
          </cell>
          <cell r="N179">
            <v>1705413.59</v>
          </cell>
          <cell r="O179">
            <v>2863.55</v>
          </cell>
          <cell r="P179">
            <v>31231.79</v>
          </cell>
          <cell r="Q179">
            <v>0</v>
          </cell>
          <cell r="R179">
            <v>15080.19</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1754589.12</v>
          </cell>
        </row>
        <row r="180">
          <cell r="A180">
            <v>213420</v>
          </cell>
          <cell r="B180">
            <v>279.05</v>
          </cell>
          <cell r="C180">
            <v>0</v>
          </cell>
          <cell r="D180">
            <v>279.05</v>
          </cell>
          <cell r="E180">
            <v>663.03</v>
          </cell>
          <cell r="F180">
            <v>0</v>
          </cell>
          <cell r="G180">
            <v>0</v>
          </cell>
          <cell r="H180">
            <v>0</v>
          </cell>
          <cell r="I180">
            <v>663.03</v>
          </cell>
          <cell r="J180">
            <v>0</v>
          </cell>
          <cell r="K180">
            <v>0</v>
          </cell>
          <cell r="L180">
            <v>0</v>
          </cell>
          <cell r="M180">
            <v>0</v>
          </cell>
          <cell r="N180">
            <v>942.08</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942.08</v>
          </cell>
        </row>
        <row r="181">
          <cell r="A181">
            <v>213440</v>
          </cell>
          <cell r="B181">
            <v>145161.62</v>
          </cell>
          <cell r="C181">
            <v>0</v>
          </cell>
          <cell r="D181">
            <v>145161.62</v>
          </cell>
          <cell r="E181">
            <v>172853.61</v>
          </cell>
          <cell r="F181">
            <v>0</v>
          </cell>
          <cell r="G181">
            <v>0</v>
          </cell>
          <cell r="H181">
            <v>0</v>
          </cell>
          <cell r="I181">
            <v>172853.61</v>
          </cell>
          <cell r="J181">
            <v>0</v>
          </cell>
          <cell r="K181">
            <v>0</v>
          </cell>
          <cell r="L181">
            <v>0</v>
          </cell>
          <cell r="M181">
            <v>0</v>
          </cell>
          <cell r="N181">
            <v>318015.23</v>
          </cell>
          <cell r="O181">
            <v>-15228.05</v>
          </cell>
          <cell r="P181">
            <v>-43493.52</v>
          </cell>
          <cell r="Q181">
            <v>0</v>
          </cell>
          <cell r="R181">
            <v>-1688.53</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257605.13</v>
          </cell>
        </row>
        <row r="182">
          <cell r="A182">
            <v>213500</v>
          </cell>
          <cell r="B182">
            <v>0</v>
          </cell>
          <cell r="C182">
            <v>0</v>
          </cell>
          <cell r="D182">
            <v>0</v>
          </cell>
          <cell r="E182">
            <v>0</v>
          </cell>
          <cell r="F182">
            <v>0</v>
          </cell>
          <cell r="G182">
            <v>0</v>
          </cell>
          <cell r="H182">
            <v>0</v>
          </cell>
          <cell r="I182">
            <v>0</v>
          </cell>
          <cell r="J182">
            <v>0</v>
          </cell>
          <cell r="K182">
            <v>0</v>
          </cell>
          <cell r="L182">
            <v>0</v>
          </cell>
          <cell r="M182">
            <v>0</v>
          </cell>
          <cell r="N182">
            <v>0</v>
          </cell>
          <cell r="O182">
            <v>94909571.920000002</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-94909571.900000006</v>
          </cell>
          <cell r="AF182">
            <v>0.02</v>
          </cell>
        </row>
        <row r="183">
          <cell r="A183">
            <v>213510</v>
          </cell>
          <cell r="B183">
            <v>0</v>
          </cell>
          <cell r="C183">
            <v>0</v>
          </cell>
          <cell r="D183">
            <v>0</v>
          </cell>
          <cell r="E183">
            <v>0</v>
          </cell>
          <cell r="F183">
            <v>0</v>
          </cell>
          <cell r="G183">
            <v>0</v>
          </cell>
          <cell r="H183">
            <v>0</v>
          </cell>
          <cell r="I183">
            <v>0</v>
          </cell>
          <cell r="J183">
            <v>0</v>
          </cell>
          <cell r="K183">
            <v>0</v>
          </cell>
          <cell r="L183">
            <v>0</v>
          </cell>
          <cell r="M183">
            <v>0</v>
          </cell>
          <cell r="N183">
            <v>0</v>
          </cell>
          <cell r="O183">
            <v>916229.09</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916229.09</v>
          </cell>
        </row>
        <row r="184">
          <cell r="A184">
            <v>213970</v>
          </cell>
          <cell r="B184">
            <v>0</v>
          </cell>
          <cell r="C184">
            <v>0</v>
          </cell>
          <cell r="D184">
            <v>0</v>
          </cell>
          <cell r="E184">
            <v>0</v>
          </cell>
          <cell r="F184">
            <v>0</v>
          </cell>
          <cell r="G184">
            <v>0</v>
          </cell>
          <cell r="H184">
            <v>0</v>
          </cell>
          <cell r="I184">
            <v>0</v>
          </cell>
          <cell r="J184">
            <v>0</v>
          </cell>
          <cell r="K184">
            <v>0</v>
          </cell>
          <cell r="L184">
            <v>0</v>
          </cell>
          <cell r="M184">
            <v>0</v>
          </cell>
          <cell r="N184">
            <v>0</v>
          </cell>
          <cell r="O184">
            <v>0</v>
          </cell>
          <cell r="P184">
            <v>0</v>
          </cell>
          <cell r="Q184">
            <v>0</v>
          </cell>
          <cell r="R184">
            <v>364193.61</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364193.61</v>
          </cell>
        </row>
        <row r="185">
          <cell r="A185">
            <v>213980</v>
          </cell>
          <cell r="B185">
            <v>1106595.68</v>
          </cell>
          <cell r="C185">
            <v>0</v>
          </cell>
          <cell r="D185">
            <v>1106595.68</v>
          </cell>
          <cell r="E185">
            <v>8740603.5299999993</v>
          </cell>
          <cell r="F185">
            <v>0</v>
          </cell>
          <cell r="G185">
            <v>0</v>
          </cell>
          <cell r="H185">
            <v>0</v>
          </cell>
          <cell r="I185">
            <v>8740603.5299999993</v>
          </cell>
          <cell r="J185">
            <v>0</v>
          </cell>
          <cell r="K185">
            <v>0</v>
          </cell>
          <cell r="L185">
            <v>0</v>
          </cell>
          <cell r="M185">
            <v>0</v>
          </cell>
          <cell r="N185">
            <v>9847199.2100000009</v>
          </cell>
          <cell r="O185">
            <v>0</v>
          </cell>
          <cell r="P185">
            <v>0</v>
          </cell>
          <cell r="Q185">
            <v>0</v>
          </cell>
          <cell r="R185">
            <v>2296660</v>
          </cell>
          <cell r="S185">
            <v>0</v>
          </cell>
          <cell r="T185">
            <v>0</v>
          </cell>
          <cell r="U185">
            <v>0</v>
          </cell>
          <cell r="V185">
            <v>0</v>
          </cell>
          <cell r="W185">
            <v>0</v>
          </cell>
          <cell r="X185">
            <v>0</v>
          </cell>
          <cell r="Y185">
            <v>0</v>
          </cell>
          <cell r="Z185">
            <v>0</v>
          </cell>
          <cell r="AA185">
            <v>0</v>
          </cell>
          <cell r="AB185">
            <v>0</v>
          </cell>
          <cell r="AC185">
            <v>0</v>
          </cell>
          <cell r="AD185">
            <v>0</v>
          </cell>
          <cell r="AE185">
            <v>-0.01</v>
          </cell>
          <cell r="AF185">
            <v>12143859.199999999</v>
          </cell>
        </row>
        <row r="186">
          <cell r="A186">
            <v>213981</v>
          </cell>
          <cell r="B186">
            <v>308274766</v>
          </cell>
          <cell r="C186">
            <v>0</v>
          </cell>
          <cell r="D186">
            <v>308274766</v>
          </cell>
          <cell r="E186">
            <v>14439765095</v>
          </cell>
          <cell r="F186">
            <v>0</v>
          </cell>
          <cell r="G186">
            <v>-14271427878</v>
          </cell>
          <cell r="H186">
            <v>2005186.84</v>
          </cell>
          <cell r="I186">
            <v>170342404.40000001</v>
          </cell>
          <cell r="J186">
            <v>0</v>
          </cell>
          <cell r="K186">
            <v>-478617170.39999998</v>
          </cell>
          <cell r="L186">
            <v>-478617170.39999998</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row>
        <row r="187">
          <cell r="A187">
            <v>213982</v>
          </cell>
          <cell r="B187">
            <v>1239585.6200000001</v>
          </cell>
          <cell r="C187">
            <v>0</v>
          </cell>
          <cell r="D187">
            <v>1239585.6200000001</v>
          </cell>
          <cell r="E187">
            <v>826390.42</v>
          </cell>
          <cell r="F187">
            <v>0</v>
          </cell>
          <cell r="G187">
            <v>0</v>
          </cell>
          <cell r="H187">
            <v>0</v>
          </cell>
          <cell r="I187">
            <v>826390.42</v>
          </cell>
          <cell r="J187">
            <v>0</v>
          </cell>
          <cell r="K187">
            <v>0</v>
          </cell>
          <cell r="L187">
            <v>0</v>
          </cell>
          <cell r="M187">
            <v>0</v>
          </cell>
          <cell r="N187">
            <v>2065976.04</v>
          </cell>
          <cell r="O187">
            <v>3657676.95</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-2065976.04</v>
          </cell>
          <cell r="AF187">
            <v>3657676.95</v>
          </cell>
        </row>
        <row r="188">
          <cell r="A188">
            <v>213998</v>
          </cell>
          <cell r="B188">
            <v>0</v>
          </cell>
          <cell r="C188">
            <v>0</v>
          </cell>
          <cell r="D188">
            <v>0</v>
          </cell>
          <cell r="E188">
            <v>0</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row>
        <row r="189">
          <cell r="A189">
            <v>213999</v>
          </cell>
          <cell r="B189">
            <v>0</v>
          </cell>
          <cell r="C189">
            <v>0</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row>
        <row r="190">
          <cell r="A190">
            <v>214980</v>
          </cell>
          <cell r="B190">
            <v>2485268.89</v>
          </cell>
          <cell r="C190">
            <v>0</v>
          </cell>
          <cell r="D190">
            <v>2485268.89</v>
          </cell>
          <cell r="E190">
            <v>-2721808.56</v>
          </cell>
          <cell r="F190">
            <v>0</v>
          </cell>
          <cell r="G190">
            <v>0</v>
          </cell>
          <cell r="H190">
            <v>0</v>
          </cell>
          <cell r="I190">
            <v>-2721808.56</v>
          </cell>
          <cell r="J190">
            <v>0</v>
          </cell>
          <cell r="K190">
            <v>0</v>
          </cell>
          <cell r="L190">
            <v>0</v>
          </cell>
          <cell r="M190">
            <v>0</v>
          </cell>
          <cell r="N190">
            <v>-236539.67</v>
          </cell>
          <cell r="O190">
            <v>0</v>
          </cell>
          <cell r="P190">
            <v>89780.76</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-146758.91</v>
          </cell>
        </row>
        <row r="191">
          <cell r="A191">
            <v>214990</v>
          </cell>
          <cell r="B191">
            <v>0</v>
          </cell>
          <cell r="C191">
            <v>0</v>
          </cell>
          <cell r="D191">
            <v>0</v>
          </cell>
          <cell r="E191">
            <v>4445109.12</v>
          </cell>
          <cell r="F191">
            <v>0</v>
          </cell>
          <cell r="G191">
            <v>0</v>
          </cell>
          <cell r="H191">
            <v>0</v>
          </cell>
          <cell r="I191">
            <v>4445109.12</v>
          </cell>
          <cell r="J191">
            <v>0</v>
          </cell>
          <cell r="K191">
            <v>0</v>
          </cell>
          <cell r="L191">
            <v>0</v>
          </cell>
          <cell r="M191">
            <v>0</v>
          </cell>
          <cell r="N191">
            <v>4445109.12</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4445109.12</v>
          </cell>
        </row>
        <row r="192">
          <cell r="A192">
            <v>214992</v>
          </cell>
          <cell r="B192">
            <v>0</v>
          </cell>
          <cell r="C192">
            <v>0</v>
          </cell>
          <cell r="D192">
            <v>0</v>
          </cell>
          <cell r="E192">
            <v>-1274600.3899999999</v>
          </cell>
          <cell r="F192">
            <v>0</v>
          </cell>
          <cell r="G192">
            <v>0</v>
          </cell>
          <cell r="H192">
            <v>0</v>
          </cell>
          <cell r="I192">
            <v>-1274600.3899999999</v>
          </cell>
          <cell r="J192">
            <v>0</v>
          </cell>
          <cell r="K192">
            <v>0</v>
          </cell>
          <cell r="L192">
            <v>0</v>
          </cell>
          <cell r="M192">
            <v>0</v>
          </cell>
          <cell r="N192">
            <v>-1274600.3899999999</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-1274600.3899999999</v>
          </cell>
        </row>
        <row r="193">
          <cell r="A193">
            <v>214993</v>
          </cell>
          <cell r="B193">
            <v>0</v>
          </cell>
          <cell r="C193">
            <v>0</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row>
        <row r="194">
          <cell r="A194">
            <v>215030</v>
          </cell>
          <cell r="B194">
            <v>1348680.77</v>
          </cell>
          <cell r="C194">
            <v>0</v>
          </cell>
          <cell r="D194">
            <v>1348680.77</v>
          </cell>
          <cell r="E194">
            <v>899120.51</v>
          </cell>
          <cell r="F194">
            <v>0</v>
          </cell>
          <cell r="G194">
            <v>0</v>
          </cell>
          <cell r="H194">
            <v>0</v>
          </cell>
          <cell r="I194">
            <v>899120.51</v>
          </cell>
          <cell r="J194">
            <v>0</v>
          </cell>
          <cell r="K194">
            <v>0</v>
          </cell>
          <cell r="L194">
            <v>0</v>
          </cell>
          <cell r="M194">
            <v>0</v>
          </cell>
          <cell r="N194">
            <v>2247801.2799999998</v>
          </cell>
          <cell r="O194">
            <v>4495602.5599999996</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-2247801.2799999998</v>
          </cell>
          <cell r="AF194">
            <v>4495602.5599999996</v>
          </cell>
        </row>
        <row r="195">
          <cell r="A195">
            <v>215050</v>
          </cell>
          <cell r="B195">
            <v>10159949.220000001</v>
          </cell>
          <cell r="C195">
            <v>0</v>
          </cell>
          <cell r="D195">
            <v>10159949.220000001</v>
          </cell>
          <cell r="E195">
            <v>7878081.7300000004</v>
          </cell>
          <cell r="F195">
            <v>0</v>
          </cell>
          <cell r="G195">
            <v>0</v>
          </cell>
          <cell r="H195">
            <v>0</v>
          </cell>
          <cell r="I195">
            <v>7878081.7300000004</v>
          </cell>
          <cell r="J195">
            <v>0</v>
          </cell>
          <cell r="K195">
            <v>0</v>
          </cell>
          <cell r="L195">
            <v>0</v>
          </cell>
          <cell r="M195">
            <v>0</v>
          </cell>
          <cell r="N195">
            <v>18038030.949999999</v>
          </cell>
          <cell r="O195">
            <v>20935</v>
          </cell>
          <cell r="P195">
            <v>63335</v>
          </cell>
          <cell r="Q195">
            <v>0</v>
          </cell>
          <cell r="R195">
            <v>108163.27</v>
          </cell>
          <cell r="S195">
            <v>72966.94</v>
          </cell>
          <cell r="T195">
            <v>0</v>
          </cell>
          <cell r="U195">
            <v>0</v>
          </cell>
          <cell r="V195">
            <v>0</v>
          </cell>
          <cell r="W195">
            <v>0</v>
          </cell>
          <cell r="X195">
            <v>0</v>
          </cell>
          <cell r="Y195">
            <v>0</v>
          </cell>
          <cell r="Z195">
            <v>0</v>
          </cell>
          <cell r="AA195">
            <v>0</v>
          </cell>
          <cell r="AB195">
            <v>0</v>
          </cell>
          <cell r="AC195">
            <v>0</v>
          </cell>
          <cell r="AD195">
            <v>0</v>
          </cell>
          <cell r="AE195">
            <v>0</v>
          </cell>
          <cell r="AF195">
            <v>18303431.16</v>
          </cell>
        </row>
        <row r="196">
          <cell r="A196">
            <v>219000</v>
          </cell>
          <cell r="B196">
            <v>0</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row>
        <row r="197">
          <cell r="A197">
            <v>219050</v>
          </cell>
          <cell r="B197">
            <v>0</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row>
        <row r="198">
          <cell r="A198">
            <v>220200</v>
          </cell>
          <cell r="B198">
            <v>0</v>
          </cell>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row>
        <row r="199">
          <cell r="A199">
            <v>220210</v>
          </cell>
          <cell r="B199">
            <v>10370515842</v>
          </cell>
          <cell r="C199">
            <v>1721441.26</v>
          </cell>
          <cell r="D199">
            <v>10372237283</v>
          </cell>
          <cell r="E199">
            <v>4908578984</v>
          </cell>
          <cell r="F199">
            <v>68.33</v>
          </cell>
          <cell r="G199">
            <v>14271427878</v>
          </cell>
          <cell r="H199">
            <v>604348.13</v>
          </cell>
          <cell r="I199">
            <v>19180611278</v>
          </cell>
          <cell r="J199">
            <v>0</v>
          </cell>
          <cell r="K199">
            <v>478617170.39999998</v>
          </cell>
          <cell r="L199">
            <v>478617170.39999998</v>
          </cell>
          <cell r="M199">
            <v>-3447</v>
          </cell>
          <cell r="N199">
            <v>30031462284</v>
          </cell>
          <cell r="O199">
            <v>30521949324</v>
          </cell>
          <cell r="P199">
            <v>535405148.10000002</v>
          </cell>
          <cell r="Q199">
            <v>470257.82</v>
          </cell>
          <cell r="R199">
            <v>227934185.19999999</v>
          </cell>
          <cell r="S199">
            <v>0</v>
          </cell>
          <cell r="T199">
            <v>0.4</v>
          </cell>
          <cell r="U199">
            <v>9465.24</v>
          </cell>
          <cell r="V199">
            <v>0</v>
          </cell>
          <cell r="W199">
            <v>0</v>
          </cell>
          <cell r="X199">
            <v>0</v>
          </cell>
          <cell r="Y199">
            <v>0</v>
          </cell>
          <cell r="Z199">
            <v>0</v>
          </cell>
          <cell r="AA199">
            <v>0</v>
          </cell>
          <cell r="AB199">
            <v>0</v>
          </cell>
          <cell r="AC199">
            <v>0</v>
          </cell>
          <cell r="AD199">
            <v>0</v>
          </cell>
          <cell r="AE199">
            <v>0</v>
          </cell>
          <cell r="AF199">
            <v>61317230665</v>
          </cell>
        </row>
        <row r="200">
          <cell r="A200">
            <v>224030</v>
          </cell>
          <cell r="B200">
            <v>0</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4663553.21</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4663553.21</v>
          </cell>
        </row>
        <row r="201">
          <cell r="A201">
            <v>224031</v>
          </cell>
          <cell r="B201">
            <v>0</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cell r="R201">
            <v>-414142.33</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-414142.33</v>
          </cell>
        </row>
        <row r="202">
          <cell r="A202">
            <v>228000</v>
          </cell>
          <cell r="B202">
            <v>965944.49</v>
          </cell>
          <cell r="C202">
            <v>0</v>
          </cell>
          <cell r="D202">
            <v>965944.49</v>
          </cell>
          <cell r="E202">
            <v>6465375.1200000001</v>
          </cell>
          <cell r="F202">
            <v>0</v>
          </cell>
          <cell r="G202">
            <v>0</v>
          </cell>
          <cell r="H202">
            <v>0</v>
          </cell>
          <cell r="I202">
            <v>6465375.1200000001</v>
          </cell>
          <cell r="J202">
            <v>0</v>
          </cell>
          <cell r="K202">
            <v>-0.42</v>
          </cell>
          <cell r="L202">
            <v>-0.42</v>
          </cell>
          <cell r="M202">
            <v>0</v>
          </cell>
          <cell r="N202">
            <v>7431319.1900000004</v>
          </cell>
          <cell r="O202">
            <v>0</v>
          </cell>
          <cell r="P202">
            <v>0</v>
          </cell>
          <cell r="Q202">
            <v>0</v>
          </cell>
          <cell r="R202">
            <v>347890.95</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7779210.1399999997</v>
          </cell>
        </row>
        <row r="203">
          <cell r="A203">
            <v>228006</v>
          </cell>
          <cell r="B203">
            <v>0</v>
          </cell>
          <cell r="C203">
            <v>0</v>
          </cell>
          <cell r="D203">
            <v>0</v>
          </cell>
          <cell r="E203">
            <v>0</v>
          </cell>
          <cell r="F203">
            <v>0</v>
          </cell>
          <cell r="G203">
            <v>0</v>
          </cell>
          <cell r="H203">
            <v>0</v>
          </cell>
          <cell r="I203">
            <v>0</v>
          </cell>
          <cell r="J203">
            <v>0</v>
          </cell>
          <cell r="K203">
            <v>0</v>
          </cell>
          <cell r="L203">
            <v>0</v>
          </cell>
          <cell r="M203">
            <v>0</v>
          </cell>
          <cell r="N203">
            <v>0</v>
          </cell>
          <cell r="O203">
            <v>0</v>
          </cell>
          <cell r="P203">
            <v>0</v>
          </cell>
          <cell r="Q203">
            <v>0</v>
          </cell>
          <cell r="R203">
            <v>0</v>
          </cell>
          <cell r="S203">
            <v>1070663.69</v>
          </cell>
          <cell r="T203">
            <v>0</v>
          </cell>
          <cell r="U203">
            <v>0</v>
          </cell>
          <cell r="V203">
            <v>0</v>
          </cell>
          <cell r="W203">
            <v>0</v>
          </cell>
          <cell r="X203">
            <v>0</v>
          </cell>
          <cell r="Y203">
            <v>0</v>
          </cell>
          <cell r="Z203">
            <v>0</v>
          </cell>
          <cell r="AA203">
            <v>0</v>
          </cell>
          <cell r="AB203">
            <v>0</v>
          </cell>
          <cell r="AC203">
            <v>0</v>
          </cell>
          <cell r="AD203">
            <v>0</v>
          </cell>
          <cell r="AE203">
            <v>0</v>
          </cell>
          <cell r="AF203">
            <v>1070663.69</v>
          </cell>
        </row>
        <row r="204">
          <cell r="A204">
            <v>228008</v>
          </cell>
          <cell r="B204">
            <v>0</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row>
        <row r="205">
          <cell r="A205">
            <v>228010</v>
          </cell>
          <cell r="B205">
            <v>11689877.960000001</v>
          </cell>
          <cell r="C205">
            <v>0</v>
          </cell>
          <cell r="D205">
            <v>11689877.960000001</v>
          </cell>
          <cell r="E205">
            <v>0</v>
          </cell>
          <cell r="F205">
            <v>0</v>
          </cell>
          <cell r="G205">
            <v>0</v>
          </cell>
          <cell r="H205">
            <v>0</v>
          </cell>
          <cell r="I205">
            <v>0</v>
          </cell>
          <cell r="J205">
            <v>0</v>
          </cell>
          <cell r="K205">
            <v>0</v>
          </cell>
          <cell r="L205">
            <v>0</v>
          </cell>
          <cell r="M205">
            <v>0</v>
          </cell>
          <cell r="N205">
            <v>11689877.960000001</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11689877.960000001</v>
          </cell>
        </row>
        <row r="206">
          <cell r="A206">
            <v>228030</v>
          </cell>
          <cell r="B206">
            <v>0</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row>
        <row r="207">
          <cell r="A207">
            <v>228031</v>
          </cell>
          <cell r="B207">
            <v>0</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row>
        <row r="208">
          <cell r="A208">
            <v>228032</v>
          </cell>
          <cell r="B208">
            <v>0</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row>
        <row r="209">
          <cell r="A209">
            <v>228100</v>
          </cell>
          <cell r="B209">
            <v>0</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row>
        <row r="210">
          <cell r="A210">
            <v>228630</v>
          </cell>
          <cell r="B210">
            <v>-3325</v>
          </cell>
          <cell r="C210">
            <v>0</v>
          </cell>
          <cell r="D210">
            <v>-3325</v>
          </cell>
          <cell r="E210">
            <v>-14175</v>
          </cell>
          <cell r="F210">
            <v>0</v>
          </cell>
          <cell r="G210">
            <v>0</v>
          </cell>
          <cell r="H210">
            <v>0</v>
          </cell>
          <cell r="I210">
            <v>-14175</v>
          </cell>
          <cell r="J210">
            <v>0</v>
          </cell>
          <cell r="K210">
            <v>0</v>
          </cell>
          <cell r="L210">
            <v>0</v>
          </cell>
          <cell r="M210">
            <v>0</v>
          </cell>
          <cell r="N210">
            <v>-17500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-17500</v>
          </cell>
        </row>
        <row r="211">
          <cell r="A211">
            <v>228634</v>
          </cell>
          <cell r="B211">
            <v>0</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row>
        <row r="212">
          <cell r="A212">
            <v>228635</v>
          </cell>
          <cell r="B212">
            <v>0</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row>
        <row r="213">
          <cell r="A213">
            <v>229100</v>
          </cell>
          <cell r="B213">
            <v>0</v>
          </cell>
          <cell r="C213">
            <v>0</v>
          </cell>
          <cell r="D213">
            <v>0</v>
          </cell>
          <cell r="E213">
            <v>0</v>
          </cell>
          <cell r="F213">
            <v>0</v>
          </cell>
          <cell r="G213">
            <v>0</v>
          </cell>
          <cell r="H213">
            <v>0</v>
          </cell>
          <cell r="I213">
            <v>0</v>
          </cell>
          <cell r="J213">
            <v>0</v>
          </cell>
          <cell r="K213">
            <v>0</v>
          </cell>
          <cell r="L213">
            <v>0</v>
          </cell>
          <cell r="M213">
            <v>0</v>
          </cell>
          <cell r="N213">
            <v>0</v>
          </cell>
          <cell r="O213">
            <v>0</v>
          </cell>
          <cell r="P213">
            <v>29338.06</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29338.06</v>
          </cell>
        </row>
        <row r="214">
          <cell r="A214">
            <v>247160</v>
          </cell>
          <cell r="B214">
            <v>0</v>
          </cell>
          <cell r="C214">
            <v>0</v>
          </cell>
          <cell r="D214">
            <v>0</v>
          </cell>
          <cell r="E214">
            <v>72236592.260000005</v>
          </cell>
          <cell r="F214">
            <v>0</v>
          </cell>
          <cell r="G214">
            <v>0</v>
          </cell>
          <cell r="H214">
            <v>0</v>
          </cell>
          <cell r="I214">
            <v>72236592.260000005</v>
          </cell>
          <cell r="J214">
            <v>0</v>
          </cell>
          <cell r="K214">
            <v>0</v>
          </cell>
          <cell r="L214">
            <v>0</v>
          </cell>
          <cell r="M214">
            <v>0</v>
          </cell>
          <cell r="N214">
            <v>72236592.260000005</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60059581</v>
          </cell>
          <cell r="AF214">
            <v>132296173.3</v>
          </cell>
        </row>
        <row r="215">
          <cell r="A215">
            <v>247161</v>
          </cell>
          <cell r="B215">
            <v>0</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-8696000</v>
          </cell>
          <cell r="AF215">
            <v>-8696000</v>
          </cell>
        </row>
        <row r="216">
          <cell r="A216">
            <v>247162</v>
          </cell>
          <cell r="B216">
            <v>1654199.54</v>
          </cell>
          <cell r="C216">
            <v>0</v>
          </cell>
          <cell r="D216">
            <v>1654199.54</v>
          </cell>
          <cell r="E216">
            <v>180221594.59999999</v>
          </cell>
          <cell r="F216">
            <v>0</v>
          </cell>
          <cell r="G216">
            <v>0</v>
          </cell>
          <cell r="H216">
            <v>0</v>
          </cell>
          <cell r="I216">
            <v>180221594.59999999</v>
          </cell>
          <cell r="J216">
            <v>0</v>
          </cell>
          <cell r="K216">
            <v>378580041.5</v>
          </cell>
          <cell r="L216">
            <v>378580041.5</v>
          </cell>
          <cell r="M216">
            <v>0</v>
          </cell>
          <cell r="N216">
            <v>560455835.60000002</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560455835.60000002</v>
          </cell>
        </row>
        <row r="217">
          <cell r="A217">
            <v>247163</v>
          </cell>
          <cell r="B217">
            <v>-1654199.54</v>
          </cell>
          <cell r="C217">
            <v>0</v>
          </cell>
          <cell r="D217">
            <v>-1654199.54</v>
          </cell>
          <cell r="E217">
            <v>-65160655.670000002</v>
          </cell>
          <cell r="F217">
            <v>0</v>
          </cell>
          <cell r="G217">
            <v>0</v>
          </cell>
          <cell r="H217">
            <v>0</v>
          </cell>
          <cell r="I217">
            <v>-65160655.670000002</v>
          </cell>
          <cell r="J217">
            <v>0</v>
          </cell>
          <cell r="K217">
            <v>-189332874.19999999</v>
          </cell>
          <cell r="L217">
            <v>-189332874.19999999</v>
          </cell>
          <cell r="M217">
            <v>0</v>
          </cell>
          <cell r="N217">
            <v>-256147729.40000001</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-256147729.40000001</v>
          </cell>
        </row>
        <row r="218">
          <cell r="A218">
            <v>247164</v>
          </cell>
          <cell r="B218">
            <v>3886942</v>
          </cell>
          <cell r="C218">
            <v>0</v>
          </cell>
          <cell r="D218">
            <v>3886942</v>
          </cell>
          <cell r="E218">
            <v>1473404.99</v>
          </cell>
          <cell r="F218">
            <v>0</v>
          </cell>
          <cell r="G218">
            <v>0</v>
          </cell>
          <cell r="H218">
            <v>0</v>
          </cell>
          <cell r="I218">
            <v>1473404.99</v>
          </cell>
          <cell r="J218">
            <v>0</v>
          </cell>
          <cell r="K218">
            <v>0</v>
          </cell>
          <cell r="L218">
            <v>0</v>
          </cell>
          <cell r="M218">
            <v>0</v>
          </cell>
          <cell r="N218">
            <v>5360346.99</v>
          </cell>
          <cell r="O218">
            <v>0</v>
          </cell>
          <cell r="P218">
            <v>0</v>
          </cell>
          <cell r="Q218">
            <v>0</v>
          </cell>
          <cell r="R218">
            <v>0</v>
          </cell>
          <cell r="S218">
            <v>14880356.34</v>
          </cell>
          <cell r="T218">
            <v>0</v>
          </cell>
          <cell r="U218">
            <v>0</v>
          </cell>
          <cell r="V218">
            <v>0</v>
          </cell>
          <cell r="W218">
            <v>0</v>
          </cell>
          <cell r="X218">
            <v>0</v>
          </cell>
          <cell r="Y218">
            <v>0</v>
          </cell>
          <cell r="Z218">
            <v>0</v>
          </cell>
          <cell r="AA218">
            <v>0</v>
          </cell>
          <cell r="AB218">
            <v>0</v>
          </cell>
          <cell r="AC218">
            <v>0</v>
          </cell>
          <cell r="AD218">
            <v>0</v>
          </cell>
          <cell r="AE218">
            <v>-14880356.34</v>
          </cell>
          <cell r="AF218">
            <v>5360346.99</v>
          </cell>
        </row>
        <row r="219">
          <cell r="A219">
            <v>247165</v>
          </cell>
          <cell r="B219">
            <v>-2461480.6800000002</v>
          </cell>
          <cell r="C219">
            <v>0</v>
          </cell>
          <cell r="D219">
            <v>-2461480.6800000002</v>
          </cell>
          <cell r="E219">
            <v>-1473404.82</v>
          </cell>
          <cell r="F219">
            <v>0</v>
          </cell>
          <cell r="G219">
            <v>0</v>
          </cell>
          <cell r="H219">
            <v>0</v>
          </cell>
          <cell r="I219">
            <v>-1473404.82</v>
          </cell>
          <cell r="J219">
            <v>0</v>
          </cell>
          <cell r="K219">
            <v>0</v>
          </cell>
          <cell r="L219">
            <v>0</v>
          </cell>
          <cell r="M219">
            <v>0</v>
          </cell>
          <cell r="N219">
            <v>-3934885.5</v>
          </cell>
          <cell r="O219">
            <v>0</v>
          </cell>
          <cell r="P219">
            <v>0</v>
          </cell>
          <cell r="Q219">
            <v>0</v>
          </cell>
          <cell r="R219">
            <v>0</v>
          </cell>
          <cell r="S219">
            <v>-1498959.59</v>
          </cell>
          <cell r="T219">
            <v>0</v>
          </cell>
          <cell r="U219">
            <v>0</v>
          </cell>
          <cell r="V219">
            <v>0</v>
          </cell>
          <cell r="W219">
            <v>0</v>
          </cell>
          <cell r="X219">
            <v>0</v>
          </cell>
          <cell r="Y219">
            <v>0</v>
          </cell>
          <cell r="Z219">
            <v>0</v>
          </cell>
          <cell r="AA219">
            <v>0</v>
          </cell>
          <cell r="AB219">
            <v>0</v>
          </cell>
          <cell r="AC219">
            <v>0</v>
          </cell>
          <cell r="AD219">
            <v>0</v>
          </cell>
          <cell r="AE219">
            <v>2258117.9900000002</v>
          </cell>
          <cell r="AF219">
            <v>-3175727.1</v>
          </cell>
        </row>
        <row r="220">
          <cell r="A220">
            <v>247166</v>
          </cell>
          <cell r="B220">
            <v>253839.22</v>
          </cell>
          <cell r="C220">
            <v>0</v>
          </cell>
          <cell r="D220">
            <v>253839.22</v>
          </cell>
          <cell r="E220">
            <v>-6535720.7400000002</v>
          </cell>
          <cell r="F220">
            <v>0</v>
          </cell>
          <cell r="G220">
            <v>0</v>
          </cell>
          <cell r="H220">
            <v>0</v>
          </cell>
          <cell r="I220">
            <v>-6535720.7400000002</v>
          </cell>
          <cell r="J220">
            <v>0</v>
          </cell>
          <cell r="K220">
            <v>-447688.22</v>
          </cell>
          <cell r="L220">
            <v>-447688.22</v>
          </cell>
          <cell r="M220">
            <v>0</v>
          </cell>
          <cell r="N220">
            <v>-6729569.7400000002</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-6729569.7400000002</v>
          </cell>
        </row>
        <row r="221">
          <cell r="A221">
            <v>247167</v>
          </cell>
          <cell r="B221">
            <v>0</v>
          </cell>
          <cell r="C221">
            <v>0</v>
          </cell>
          <cell r="D221">
            <v>0</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5170429.8499999996</v>
          </cell>
          <cell r="T221">
            <v>0</v>
          </cell>
          <cell r="U221">
            <v>0</v>
          </cell>
          <cell r="V221">
            <v>0</v>
          </cell>
          <cell r="W221">
            <v>0</v>
          </cell>
          <cell r="X221">
            <v>0</v>
          </cell>
          <cell r="Y221">
            <v>0</v>
          </cell>
          <cell r="Z221">
            <v>0</v>
          </cell>
          <cell r="AA221">
            <v>0</v>
          </cell>
          <cell r="AB221">
            <v>0</v>
          </cell>
          <cell r="AC221">
            <v>0</v>
          </cell>
          <cell r="AD221">
            <v>0</v>
          </cell>
          <cell r="AE221">
            <v>0</v>
          </cell>
          <cell r="AF221">
            <v>5170429.8499999996</v>
          </cell>
        </row>
        <row r="222">
          <cell r="A222">
            <v>247168</v>
          </cell>
          <cell r="B222">
            <v>0</v>
          </cell>
          <cell r="C222">
            <v>0</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-3690398.75</v>
          </cell>
          <cell r="T222">
            <v>0</v>
          </cell>
          <cell r="U222">
            <v>0</v>
          </cell>
          <cell r="V222">
            <v>0</v>
          </cell>
          <cell r="W222">
            <v>0</v>
          </cell>
          <cell r="X222">
            <v>0</v>
          </cell>
          <cell r="Y222">
            <v>0</v>
          </cell>
          <cell r="Z222">
            <v>0</v>
          </cell>
          <cell r="AA222">
            <v>0</v>
          </cell>
          <cell r="AB222">
            <v>0</v>
          </cell>
          <cell r="AC222">
            <v>0</v>
          </cell>
          <cell r="AD222">
            <v>0</v>
          </cell>
          <cell r="AE222">
            <v>0</v>
          </cell>
          <cell r="AF222">
            <v>-3690398.75</v>
          </cell>
        </row>
        <row r="223">
          <cell r="A223">
            <v>247198</v>
          </cell>
          <cell r="B223">
            <v>-105956006.40000001</v>
          </cell>
          <cell r="C223">
            <v>0</v>
          </cell>
          <cell r="D223">
            <v>-105956006.40000001</v>
          </cell>
          <cell r="E223">
            <v>-83824556.079999998</v>
          </cell>
          <cell r="F223">
            <v>0</v>
          </cell>
          <cell r="G223">
            <v>0</v>
          </cell>
          <cell r="H223">
            <v>0</v>
          </cell>
          <cell r="I223">
            <v>-83824556.079999998</v>
          </cell>
          <cell r="J223">
            <v>0</v>
          </cell>
          <cell r="K223">
            <v>189780562.40000001</v>
          </cell>
          <cell r="L223">
            <v>189780562.40000001</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row>
        <row r="224">
          <cell r="A224">
            <v>247199</v>
          </cell>
          <cell r="B224">
            <v>212102681.40000001</v>
          </cell>
          <cell r="C224">
            <v>0</v>
          </cell>
          <cell r="D224">
            <v>212102681.40000001</v>
          </cell>
          <cell r="E224">
            <v>166477360.09999999</v>
          </cell>
          <cell r="F224">
            <v>0</v>
          </cell>
          <cell r="G224">
            <v>0</v>
          </cell>
          <cell r="H224">
            <v>0</v>
          </cell>
          <cell r="I224">
            <v>166477360.09999999</v>
          </cell>
          <cell r="J224">
            <v>0</v>
          </cell>
          <cell r="K224">
            <v>-378580041.5</v>
          </cell>
          <cell r="L224">
            <v>-378580041.5</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row>
        <row r="225">
          <cell r="A225">
            <v>247900</v>
          </cell>
          <cell r="B225">
            <v>2841347.49</v>
          </cell>
          <cell r="C225">
            <v>0</v>
          </cell>
          <cell r="D225">
            <v>2841347.49</v>
          </cell>
          <cell r="E225">
            <v>1509393.9</v>
          </cell>
          <cell r="F225">
            <v>0</v>
          </cell>
          <cell r="G225">
            <v>0</v>
          </cell>
          <cell r="H225">
            <v>0</v>
          </cell>
          <cell r="I225">
            <v>1509393.9</v>
          </cell>
          <cell r="J225">
            <v>0</v>
          </cell>
          <cell r="K225">
            <v>0</v>
          </cell>
          <cell r="L225">
            <v>0</v>
          </cell>
          <cell r="M225">
            <v>0</v>
          </cell>
          <cell r="N225">
            <v>4350741.3899999997</v>
          </cell>
          <cell r="O225">
            <v>3370.29</v>
          </cell>
          <cell r="P225">
            <v>0</v>
          </cell>
          <cell r="Q225">
            <v>0</v>
          </cell>
          <cell r="R225">
            <v>0</v>
          </cell>
          <cell r="S225">
            <v>717088.82</v>
          </cell>
          <cell r="T225">
            <v>0</v>
          </cell>
          <cell r="U225">
            <v>0</v>
          </cell>
          <cell r="V225">
            <v>0</v>
          </cell>
          <cell r="W225">
            <v>0</v>
          </cell>
          <cell r="X225">
            <v>0</v>
          </cell>
          <cell r="Y225">
            <v>0</v>
          </cell>
          <cell r="Z225">
            <v>0</v>
          </cell>
          <cell r="AA225">
            <v>0</v>
          </cell>
          <cell r="AB225">
            <v>0</v>
          </cell>
          <cell r="AC225">
            <v>0</v>
          </cell>
          <cell r="AD225">
            <v>0</v>
          </cell>
          <cell r="AE225">
            <v>0</v>
          </cell>
          <cell r="AF225">
            <v>5071200.5</v>
          </cell>
        </row>
        <row r="226">
          <cell r="A226">
            <v>247910</v>
          </cell>
          <cell r="B226">
            <v>18929118.68</v>
          </cell>
          <cell r="C226">
            <v>0</v>
          </cell>
          <cell r="D226">
            <v>18929118.68</v>
          </cell>
          <cell r="E226">
            <v>11754881.09</v>
          </cell>
          <cell r="F226">
            <v>0</v>
          </cell>
          <cell r="G226">
            <v>0</v>
          </cell>
          <cell r="H226">
            <v>0</v>
          </cell>
          <cell r="I226">
            <v>11754881.09</v>
          </cell>
          <cell r="J226">
            <v>0</v>
          </cell>
          <cell r="K226">
            <v>0</v>
          </cell>
          <cell r="L226">
            <v>0</v>
          </cell>
          <cell r="M226">
            <v>0</v>
          </cell>
          <cell r="N226">
            <v>30683999.77</v>
          </cell>
          <cell r="O226">
            <v>91784.09</v>
          </cell>
          <cell r="P226">
            <v>0</v>
          </cell>
          <cell r="Q226">
            <v>0</v>
          </cell>
          <cell r="R226">
            <v>97616.47</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30873400.329999998</v>
          </cell>
        </row>
        <row r="227">
          <cell r="A227">
            <v>255000</v>
          </cell>
          <cell r="B227">
            <v>0</v>
          </cell>
          <cell r="C227">
            <v>0</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row>
        <row r="228">
          <cell r="A228">
            <v>255010</v>
          </cell>
          <cell r="B228">
            <v>0</v>
          </cell>
          <cell r="C228">
            <v>0</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row>
        <row r="229">
          <cell r="A229">
            <v>255020</v>
          </cell>
          <cell r="B229">
            <v>0</v>
          </cell>
          <cell r="C229">
            <v>0</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row>
        <row r="230">
          <cell r="A230">
            <v>255021</v>
          </cell>
          <cell r="B230">
            <v>0</v>
          </cell>
          <cell r="C230">
            <v>0</v>
          </cell>
          <cell r="D230">
            <v>0</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371942.40000000002</v>
          </cell>
          <cell r="T230">
            <v>0</v>
          </cell>
          <cell r="U230">
            <v>0</v>
          </cell>
          <cell r="V230">
            <v>0</v>
          </cell>
          <cell r="W230">
            <v>0</v>
          </cell>
          <cell r="X230">
            <v>0</v>
          </cell>
          <cell r="Y230">
            <v>0</v>
          </cell>
          <cell r="Z230">
            <v>0</v>
          </cell>
          <cell r="AA230">
            <v>0</v>
          </cell>
          <cell r="AB230">
            <v>0</v>
          </cell>
          <cell r="AC230">
            <v>0</v>
          </cell>
          <cell r="AD230">
            <v>0</v>
          </cell>
          <cell r="AE230">
            <v>0</v>
          </cell>
          <cell r="AF230">
            <v>371942.40000000002</v>
          </cell>
        </row>
        <row r="231">
          <cell r="A231">
            <v>255040</v>
          </cell>
          <cell r="B231">
            <v>136873616</v>
          </cell>
          <cell r="C231">
            <v>0</v>
          </cell>
          <cell r="D231">
            <v>136873616</v>
          </cell>
          <cell r="E231">
            <v>178503382</v>
          </cell>
          <cell r="F231">
            <v>0</v>
          </cell>
          <cell r="G231">
            <v>0</v>
          </cell>
          <cell r="H231">
            <v>0</v>
          </cell>
          <cell r="I231">
            <v>178503382</v>
          </cell>
          <cell r="J231">
            <v>0</v>
          </cell>
          <cell r="K231">
            <v>0</v>
          </cell>
          <cell r="L231">
            <v>0</v>
          </cell>
          <cell r="M231">
            <v>0</v>
          </cell>
          <cell r="N231">
            <v>315376998</v>
          </cell>
          <cell r="O231">
            <v>0</v>
          </cell>
          <cell r="P231">
            <v>0</v>
          </cell>
          <cell r="Q231">
            <v>0</v>
          </cell>
          <cell r="R231">
            <v>3185625.08</v>
          </cell>
          <cell r="S231">
            <v>-1125003.77</v>
          </cell>
          <cell r="T231">
            <v>0</v>
          </cell>
          <cell r="U231">
            <v>0</v>
          </cell>
          <cell r="V231">
            <v>0</v>
          </cell>
          <cell r="W231">
            <v>0</v>
          </cell>
          <cell r="X231">
            <v>0</v>
          </cell>
          <cell r="Y231">
            <v>0</v>
          </cell>
          <cell r="Z231">
            <v>0</v>
          </cell>
          <cell r="AA231">
            <v>0</v>
          </cell>
          <cell r="AB231">
            <v>0</v>
          </cell>
          <cell r="AC231">
            <v>0</v>
          </cell>
          <cell r="AD231">
            <v>0</v>
          </cell>
          <cell r="AE231">
            <v>0</v>
          </cell>
          <cell r="AF231">
            <v>317437619.30000001</v>
          </cell>
        </row>
        <row r="232">
          <cell r="A232">
            <v>255050</v>
          </cell>
          <cell r="B232">
            <v>-9162548</v>
          </cell>
          <cell r="C232">
            <v>0</v>
          </cell>
          <cell r="D232">
            <v>-9162548</v>
          </cell>
          <cell r="E232">
            <v>-12661905</v>
          </cell>
          <cell r="F232">
            <v>0</v>
          </cell>
          <cell r="G232">
            <v>0</v>
          </cell>
          <cell r="H232">
            <v>0</v>
          </cell>
          <cell r="I232">
            <v>-12661905</v>
          </cell>
          <cell r="J232">
            <v>0</v>
          </cell>
          <cell r="K232">
            <v>0</v>
          </cell>
          <cell r="L232">
            <v>0</v>
          </cell>
          <cell r="M232">
            <v>0</v>
          </cell>
          <cell r="N232">
            <v>-21824453</v>
          </cell>
          <cell r="O232">
            <v>0</v>
          </cell>
          <cell r="P232">
            <v>0</v>
          </cell>
          <cell r="Q232">
            <v>0</v>
          </cell>
          <cell r="R232">
            <v>-330691.71999999997</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-22155144.719999999</v>
          </cell>
        </row>
        <row r="233">
          <cell r="A233">
            <v>255060</v>
          </cell>
          <cell r="B233">
            <v>3594470</v>
          </cell>
          <cell r="C233">
            <v>0</v>
          </cell>
          <cell r="D233">
            <v>3594470</v>
          </cell>
          <cell r="E233">
            <v>4687717</v>
          </cell>
          <cell r="F233">
            <v>0</v>
          </cell>
          <cell r="G233">
            <v>0</v>
          </cell>
          <cell r="H233">
            <v>0</v>
          </cell>
          <cell r="I233">
            <v>4687717</v>
          </cell>
          <cell r="J233">
            <v>0</v>
          </cell>
          <cell r="K233">
            <v>0</v>
          </cell>
          <cell r="L233">
            <v>0</v>
          </cell>
          <cell r="M233">
            <v>0</v>
          </cell>
          <cell r="N233">
            <v>8282187</v>
          </cell>
          <cell r="O233">
            <v>0</v>
          </cell>
          <cell r="P233">
            <v>0</v>
          </cell>
          <cell r="Q233">
            <v>0</v>
          </cell>
          <cell r="R233">
            <v>83658.960000000006</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8365845.96</v>
          </cell>
        </row>
        <row r="234">
          <cell r="A234">
            <v>262000</v>
          </cell>
          <cell r="B234">
            <v>-0.01</v>
          </cell>
          <cell r="C234">
            <v>0</v>
          </cell>
          <cell r="D234">
            <v>-0.01</v>
          </cell>
          <cell r="E234">
            <v>0.01</v>
          </cell>
          <cell r="F234">
            <v>0</v>
          </cell>
          <cell r="G234">
            <v>0</v>
          </cell>
          <cell r="H234">
            <v>0</v>
          </cell>
          <cell r="I234">
            <v>0.01</v>
          </cell>
          <cell r="J234">
            <v>0</v>
          </cell>
          <cell r="K234">
            <v>0</v>
          </cell>
          <cell r="L234">
            <v>0</v>
          </cell>
          <cell r="M234">
            <v>0</v>
          </cell>
          <cell r="N234">
            <v>0</v>
          </cell>
          <cell r="O234">
            <v>1583827.97</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1583827.97</v>
          </cell>
        </row>
        <row r="235">
          <cell r="A235">
            <v>266052</v>
          </cell>
          <cell r="B235">
            <v>0</v>
          </cell>
          <cell r="C235">
            <v>0</v>
          </cell>
          <cell r="D235">
            <v>0</v>
          </cell>
          <cell r="E235">
            <v>0</v>
          </cell>
          <cell r="F235">
            <v>0</v>
          </cell>
          <cell r="G235">
            <v>0</v>
          </cell>
          <cell r="H235">
            <v>0.48</v>
          </cell>
          <cell r="I235">
            <v>0.48</v>
          </cell>
          <cell r="J235">
            <v>0</v>
          </cell>
          <cell r="K235">
            <v>0</v>
          </cell>
          <cell r="L235">
            <v>0</v>
          </cell>
          <cell r="M235">
            <v>0</v>
          </cell>
          <cell r="N235">
            <v>0.48</v>
          </cell>
          <cell r="O235">
            <v>3367000022</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-3367000022</v>
          </cell>
          <cell r="AF235">
            <v>0</v>
          </cell>
        </row>
        <row r="236">
          <cell r="A236">
            <v>266054</v>
          </cell>
          <cell r="B236">
            <v>0</v>
          </cell>
          <cell r="C236">
            <v>0</v>
          </cell>
          <cell r="D236">
            <v>0</v>
          </cell>
          <cell r="E236">
            <v>0</v>
          </cell>
          <cell r="F236">
            <v>0</v>
          </cell>
          <cell r="G236">
            <v>0</v>
          </cell>
          <cell r="H236">
            <v>0</v>
          </cell>
          <cell r="I236">
            <v>0</v>
          </cell>
          <cell r="J236">
            <v>0</v>
          </cell>
          <cell r="K236">
            <v>0</v>
          </cell>
          <cell r="L236">
            <v>0</v>
          </cell>
          <cell r="M236">
            <v>0</v>
          </cell>
          <cell r="N236">
            <v>0</v>
          </cell>
          <cell r="O236">
            <v>0</v>
          </cell>
          <cell r="P236">
            <v>10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-10</v>
          </cell>
          <cell r="AF236">
            <v>0</v>
          </cell>
        </row>
        <row r="237">
          <cell r="A237">
            <v>266057</v>
          </cell>
          <cell r="B237">
            <v>0</v>
          </cell>
          <cell r="C237">
            <v>0</v>
          </cell>
          <cell r="D237">
            <v>0</v>
          </cell>
          <cell r="E237">
            <v>0</v>
          </cell>
          <cell r="F237">
            <v>0</v>
          </cell>
          <cell r="G237">
            <v>0</v>
          </cell>
          <cell r="H237">
            <v>0</v>
          </cell>
          <cell r="I237">
            <v>0</v>
          </cell>
          <cell r="J237">
            <v>0</v>
          </cell>
          <cell r="K237">
            <v>0</v>
          </cell>
          <cell r="L237">
            <v>0</v>
          </cell>
          <cell r="M237">
            <v>0</v>
          </cell>
          <cell r="N237">
            <v>0</v>
          </cell>
          <cell r="O237">
            <v>0.01</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-0.01</v>
          </cell>
          <cell r="AF237">
            <v>0</v>
          </cell>
        </row>
        <row r="238">
          <cell r="A238">
            <v>266058</v>
          </cell>
          <cell r="B238">
            <v>0</v>
          </cell>
          <cell r="C238">
            <v>0</v>
          </cell>
          <cell r="D238">
            <v>0</v>
          </cell>
          <cell r="E238">
            <v>0</v>
          </cell>
          <cell r="F238">
            <v>0</v>
          </cell>
          <cell r="G238">
            <v>0</v>
          </cell>
          <cell r="H238">
            <v>0</v>
          </cell>
          <cell r="I238">
            <v>0</v>
          </cell>
          <cell r="J238">
            <v>0</v>
          </cell>
          <cell r="K238">
            <v>0</v>
          </cell>
          <cell r="L238">
            <v>0</v>
          </cell>
          <cell r="M238">
            <v>0</v>
          </cell>
          <cell r="N238">
            <v>0</v>
          </cell>
          <cell r="O238">
            <v>0.01</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-0.01</v>
          </cell>
          <cell r="AF238">
            <v>0</v>
          </cell>
        </row>
        <row r="239">
          <cell r="A239">
            <v>266060</v>
          </cell>
          <cell r="B239">
            <v>0</v>
          </cell>
          <cell r="C239">
            <v>0</v>
          </cell>
          <cell r="D239">
            <v>0</v>
          </cell>
          <cell r="E239">
            <v>0</v>
          </cell>
          <cell r="F239">
            <v>0</v>
          </cell>
          <cell r="G239">
            <v>0</v>
          </cell>
          <cell r="H239">
            <v>0</v>
          </cell>
          <cell r="I239">
            <v>0</v>
          </cell>
          <cell r="J239">
            <v>0</v>
          </cell>
          <cell r="K239">
            <v>0</v>
          </cell>
          <cell r="L239">
            <v>0</v>
          </cell>
          <cell r="M239">
            <v>0</v>
          </cell>
          <cell r="N239">
            <v>0</v>
          </cell>
          <cell r="O239">
            <v>117444695.09999999</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-117444695.09999999</v>
          </cell>
          <cell r="AF239">
            <v>0</v>
          </cell>
        </row>
        <row r="240">
          <cell r="A240">
            <v>268009</v>
          </cell>
          <cell r="B240">
            <v>0</v>
          </cell>
          <cell r="C240">
            <v>0</v>
          </cell>
          <cell r="D240">
            <v>0</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row>
        <row r="241">
          <cell r="A241">
            <v>269000</v>
          </cell>
          <cell r="B241">
            <v>0</v>
          </cell>
          <cell r="C241">
            <v>0</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674000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674000</v>
          </cell>
        </row>
        <row r="242">
          <cell r="A242">
            <v>269010</v>
          </cell>
          <cell r="B242">
            <v>0</v>
          </cell>
          <cell r="C242">
            <v>0</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2156419.92</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2156419.92</v>
          </cell>
        </row>
        <row r="243">
          <cell r="A243">
            <v>269020</v>
          </cell>
          <cell r="B243">
            <v>2805337.86</v>
          </cell>
          <cell r="C243">
            <v>0</v>
          </cell>
          <cell r="D243">
            <v>2805337.86</v>
          </cell>
          <cell r="E243">
            <v>1870225.24</v>
          </cell>
          <cell r="F243">
            <v>0</v>
          </cell>
          <cell r="G243">
            <v>0</v>
          </cell>
          <cell r="H243">
            <v>0</v>
          </cell>
          <cell r="I243">
            <v>1870225.24</v>
          </cell>
          <cell r="J243">
            <v>0</v>
          </cell>
          <cell r="K243">
            <v>0</v>
          </cell>
          <cell r="L243">
            <v>0</v>
          </cell>
          <cell r="M243">
            <v>0</v>
          </cell>
          <cell r="N243">
            <v>4675563.0999999996</v>
          </cell>
          <cell r="O243">
            <v>4675563.0999999996</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-4675563.0999999996</v>
          </cell>
          <cell r="AF243">
            <v>4675563.0999999996</v>
          </cell>
        </row>
        <row r="244">
          <cell r="A244">
            <v>269025</v>
          </cell>
          <cell r="B244">
            <v>0</v>
          </cell>
          <cell r="C244">
            <v>0</v>
          </cell>
          <cell r="D244">
            <v>0</v>
          </cell>
          <cell r="E244">
            <v>0</v>
          </cell>
          <cell r="F244">
            <v>0</v>
          </cell>
          <cell r="G244">
            <v>0</v>
          </cell>
          <cell r="H244">
            <v>0</v>
          </cell>
          <cell r="I244">
            <v>0</v>
          </cell>
          <cell r="J244">
            <v>0</v>
          </cell>
          <cell r="K244">
            <v>0</v>
          </cell>
          <cell r="L244">
            <v>0</v>
          </cell>
          <cell r="M244">
            <v>0</v>
          </cell>
          <cell r="N244">
            <v>0</v>
          </cell>
          <cell r="O244">
            <v>250575000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250575000</v>
          </cell>
        </row>
        <row r="245">
          <cell r="A245">
            <v>269030</v>
          </cell>
          <cell r="B245">
            <v>0</v>
          </cell>
          <cell r="C245">
            <v>0</v>
          </cell>
          <cell r="D245">
            <v>0</v>
          </cell>
          <cell r="E245">
            <v>0</v>
          </cell>
          <cell r="F245">
            <v>0</v>
          </cell>
          <cell r="G245">
            <v>0</v>
          </cell>
          <cell r="H245">
            <v>0</v>
          </cell>
          <cell r="I245">
            <v>0</v>
          </cell>
          <cell r="J245">
            <v>0</v>
          </cell>
          <cell r="K245">
            <v>0</v>
          </cell>
          <cell r="L245">
            <v>0</v>
          </cell>
          <cell r="M245">
            <v>0</v>
          </cell>
          <cell r="N245">
            <v>0</v>
          </cell>
          <cell r="O245">
            <v>6909854.75</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-6909854.75</v>
          </cell>
          <cell r="AF245">
            <v>0</v>
          </cell>
        </row>
        <row r="246">
          <cell r="A246">
            <v>269050</v>
          </cell>
          <cell r="B246">
            <v>-0.01</v>
          </cell>
          <cell r="C246">
            <v>0</v>
          </cell>
          <cell r="D246">
            <v>-0.01</v>
          </cell>
          <cell r="E246">
            <v>0</v>
          </cell>
          <cell r="F246">
            <v>0</v>
          </cell>
          <cell r="G246">
            <v>0</v>
          </cell>
          <cell r="H246">
            <v>-0.01</v>
          </cell>
          <cell r="I246">
            <v>-0.01</v>
          </cell>
          <cell r="J246">
            <v>0</v>
          </cell>
          <cell r="K246">
            <v>0</v>
          </cell>
          <cell r="L246">
            <v>0</v>
          </cell>
          <cell r="M246">
            <v>0</v>
          </cell>
          <cell r="N246">
            <v>-0.02</v>
          </cell>
          <cell r="O246">
            <v>8764000000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-8764000000</v>
          </cell>
          <cell r="AF246">
            <v>0.27</v>
          </cell>
        </row>
        <row r="247">
          <cell r="A247">
            <v>269052</v>
          </cell>
          <cell r="B247">
            <v>0</v>
          </cell>
          <cell r="C247">
            <v>0</v>
          </cell>
          <cell r="D247">
            <v>0</v>
          </cell>
          <cell r="E247">
            <v>0</v>
          </cell>
          <cell r="F247">
            <v>0</v>
          </cell>
          <cell r="G247">
            <v>0</v>
          </cell>
          <cell r="H247">
            <v>0</v>
          </cell>
          <cell r="I247">
            <v>0</v>
          </cell>
          <cell r="J247">
            <v>0</v>
          </cell>
          <cell r="K247">
            <v>0</v>
          </cell>
          <cell r="L247">
            <v>0</v>
          </cell>
          <cell r="M247">
            <v>0</v>
          </cell>
          <cell r="N247">
            <v>0</v>
          </cell>
          <cell r="O247">
            <v>23000000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-23000000</v>
          </cell>
          <cell r="AF247">
            <v>0</v>
          </cell>
        </row>
        <row r="248">
          <cell r="A248">
            <v>269054</v>
          </cell>
          <cell r="B248">
            <v>0</v>
          </cell>
          <cell r="C248">
            <v>0</v>
          </cell>
          <cell r="D248">
            <v>0</v>
          </cell>
          <cell r="E248">
            <v>0</v>
          </cell>
          <cell r="F248">
            <v>0</v>
          </cell>
          <cell r="G248">
            <v>0</v>
          </cell>
          <cell r="H248">
            <v>0</v>
          </cell>
          <cell r="I248">
            <v>0</v>
          </cell>
          <cell r="J248">
            <v>0</v>
          </cell>
          <cell r="K248">
            <v>0</v>
          </cell>
          <cell r="L248">
            <v>0</v>
          </cell>
          <cell r="M248">
            <v>0</v>
          </cell>
          <cell r="N248">
            <v>0</v>
          </cell>
          <cell r="O248">
            <v>183000000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-183000000</v>
          </cell>
          <cell r="AF248">
            <v>0</v>
          </cell>
        </row>
        <row r="249">
          <cell r="A249">
            <v>269055</v>
          </cell>
          <cell r="B249">
            <v>0</v>
          </cell>
          <cell r="C249">
            <v>0</v>
          </cell>
          <cell r="D249">
            <v>0</v>
          </cell>
          <cell r="E249">
            <v>0</v>
          </cell>
          <cell r="F249">
            <v>0</v>
          </cell>
          <cell r="G249">
            <v>0</v>
          </cell>
          <cell r="H249">
            <v>0</v>
          </cell>
          <cell r="I249">
            <v>0</v>
          </cell>
          <cell r="J249">
            <v>0</v>
          </cell>
          <cell r="K249">
            <v>-0.01</v>
          </cell>
          <cell r="L249">
            <v>-0.01</v>
          </cell>
          <cell r="M249">
            <v>0</v>
          </cell>
          <cell r="N249">
            <v>-0.01</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-0.01</v>
          </cell>
        </row>
        <row r="250">
          <cell r="A250">
            <v>269100</v>
          </cell>
          <cell r="B250">
            <v>0</v>
          </cell>
          <cell r="C250">
            <v>0</v>
          </cell>
          <cell r="D250">
            <v>0</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row>
        <row r="251">
          <cell r="A251">
            <v>269110</v>
          </cell>
          <cell r="B251">
            <v>0</v>
          </cell>
          <cell r="C251">
            <v>0</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-2156419.92</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-2156419.92</v>
          </cell>
        </row>
        <row r="252">
          <cell r="A252">
            <v>274900</v>
          </cell>
          <cell r="B252">
            <v>0</v>
          </cell>
          <cell r="C252">
            <v>0</v>
          </cell>
          <cell r="D252">
            <v>0</v>
          </cell>
          <cell r="E252">
            <v>0</v>
          </cell>
          <cell r="F252">
            <v>0</v>
          </cell>
          <cell r="G252">
            <v>0</v>
          </cell>
          <cell r="H252">
            <v>0</v>
          </cell>
          <cell r="I252">
            <v>0</v>
          </cell>
          <cell r="J252">
            <v>0</v>
          </cell>
          <cell r="K252">
            <v>0</v>
          </cell>
          <cell r="L252">
            <v>0</v>
          </cell>
          <cell r="M252">
            <v>0</v>
          </cell>
          <cell r="N252">
            <v>0</v>
          </cell>
          <cell r="O252">
            <v>867343.86</v>
          </cell>
          <cell r="P252">
            <v>0</v>
          </cell>
          <cell r="Q252">
            <v>0</v>
          </cell>
          <cell r="R252">
            <v>4813459.01</v>
          </cell>
          <cell r="S252">
            <v>4176630.47</v>
          </cell>
          <cell r="T252">
            <v>0</v>
          </cell>
          <cell r="U252">
            <v>0</v>
          </cell>
          <cell r="V252">
            <v>0</v>
          </cell>
          <cell r="W252">
            <v>0</v>
          </cell>
          <cell r="X252">
            <v>0</v>
          </cell>
          <cell r="Y252">
            <v>0</v>
          </cell>
          <cell r="Z252">
            <v>0</v>
          </cell>
          <cell r="AA252">
            <v>0</v>
          </cell>
          <cell r="AB252">
            <v>0</v>
          </cell>
          <cell r="AC252">
            <v>0</v>
          </cell>
          <cell r="AD252">
            <v>0</v>
          </cell>
          <cell r="AE252">
            <v>0</v>
          </cell>
          <cell r="AF252">
            <v>9857433.3399999999</v>
          </cell>
        </row>
        <row r="253">
          <cell r="A253">
            <v>274905</v>
          </cell>
          <cell r="B253">
            <v>863727173.29999995</v>
          </cell>
          <cell r="C253">
            <v>0</v>
          </cell>
          <cell r="D253">
            <v>863727173.29999995</v>
          </cell>
          <cell r="E253">
            <v>333256217.80000001</v>
          </cell>
          <cell r="F253">
            <v>0</v>
          </cell>
          <cell r="G253">
            <v>0</v>
          </cell>
          <cell r="H253">
            <v>0</v>
          </cell>
          <cell r="I253">
            <v>333256217.80000001</v>
          </cell>
          <cell r="J253">
            <v>0</v>
          </cell>
          <cell r="K253">
            <v>0</v>
          </cell>
          <cell r="L253">
            <v>0</v>
          </cell>
          <cell r="M253">
            <v>0</v>
          </cell>
          <cell r="N253">
            <v>1196983391</v>
          </cell>
          <cell r="O253">
            <v>0</v>
          </cell>
          <cell r="P253">
            <v>0</v>
          </cell>
          <cell r="Q253">
            <v>0</v>
          </cell>
          <cell r="R253">
            <v>0</v>
          </cell>
          <cell r="S253">
            <v>428716.64</v>
          </cell>
          <cell r="T253">
            <v>0</v>
          </cell>
          <cell r="U253">
            <v>0</v>
          </cell>
          <cell r="V253">
            <v>0</v>
          </cell>
          <cell r="W253">
            <v>0</v>
          </cell>
          <cell r="X253">
            <v>0</v>
          </cell>
          <cell r="Y253">
            <v>0</v>
          </cell>
          <cell r="Z253">
            <v>0</v>
          </cell>
          <cell r="AA253">
            <v>0</v>
          </cell>
          <cell r="AB253">
            <v>0</v>
          </cell>
          <cell r="AC253">
            <v>0</v>
          </cell>
          <cell r="AD253">
            <v>0</v>
          </cell>
          <cell r="AE253">
            <v>0</v>
          </cell>
          <cell r="AF253">
            <v>1197412108</v>
          </cell>
        </row>
        <row r="254">
          <cell r="A254">
            <v>275020</v>
          </cell>
          <cell r="B254">
            <v>0</v>
          </cell>
          <cell r="C254">
            <v>0</v>
          </cell>
          <cell r="D254">
            <v>0</v>
          </cell>
          <cell r="E254">
            <v>10361335.66</v>
          </cell>
          <cell r="F254">
            <v>0</v>
          </cell>
          <cell r="G254">
            <v>0</v>
          </cell>
          <cell r="H254">
            <v>0</v>
          </cell>
          <cell r="I254">
            <v>10361335.66</v>
          </cell>
          <cell r="J254">
            <v>0</v>
          </cell>
          <cell r="K254">
            <v>0</v>
          </cell>
          <cell r="L254">
            <v>0</v>
          </cell>
          <cell r="M254">
            <v>0</v>
          </cell>
          <cell r="N254">
            <v>10361335.66</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10361335.66</v>
          </cell>
        </row>
        <row r="255">
          <cell r="A255">
            <v>275023</v>
          </cell>
          <cell r="B255">
            <v>0</v>
          </cell>
          <cell r="C255">
            <v>0</v>
          </cell>
          <cell r="D255">
            <v>0</v>
          </cell>
          <cell r="E255">
            <v>10700456.93</v>
          </cell>
          <cell r="F255">
            <v>0</v>
          </cell>
          <cell r="G255">
            <v>0</v>
          </cell>
          <cell r="H255">
            <v>0</v>
          </cell>
          <cell r="I255">
            <v>10700456.93</v>
          </cell>
          <cell r="J255">
            <v>0</v>
          </cell>
          <cell r="K255">
            <v>0</v>
          </cell>
          <cell r="L255">
            <v>0</v>
          </cell>
          <cell r="M255">
            <v>0</v>
          </cell>
          <cell r="N255">
            <v>10700456.93</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10700456.93</v>
          </cell>
        </row>
        <row r="256">
          <cell r="A256">
            <v>275026</v>
          </cell>
          <cell r="B256">
            <v>0</v>
          </cell>
          <cell r="C256">
            <v>0</v>
          </cell>
          <cell r="D256">
            <v>0</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row>
        <row r="257">
          <cell r="A257">
            <v>275027</v>
          </cell>
          <cell r="B257">
            <v>0</v>
          </cell>
          <cell r="C257">
            <v>0</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row>
        <row r="258">
          <cell r="A258">
            <v>275028</v>
          </cell>
          <cell r="B258">
            <v>0</v>
          </cell>
          <cell r="C258">
            <v>0</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11.41</v>
          </cell>
          <cell r="T258">
            <v>0</v>
          </cell>
          <cell r="U258">
            <v>0</v>
          </cell>
          <cell r="V258">
            <v>0</v>
          </cell>
          <cell r="W258">
            <v>0</v>
          </cell>
          <cell r="X258">
            <v>0</v>
          </cell>
          <cell r="Y258">
            <v>0</v>
          </cell>
          <cell r="Z258">
            <v>0</v>
          </cell>
          <cell r="AA258">
            <v>0</v>
          </cell>
          <cell r="AB258">
            <v>0</v>
          </cell>
          <cell r="AC258">
            <v>0</v>
          </cell>
          <cell r="AD258">
            <v>0</v>
          </cell>
          <cell r="AE258">
            <v>0</v>
          </cell>
          <cell r="AF258">
            <v>11.41</v>
          </cell>
        </row>
        <row r="259">
          <cell r="A259">
            <v>275029</v>
          </cell>
          <cell r="B259">
            <v>0</v>
          </cell>
          <cell r="C259">
            <v>0</v>
          </cell>
          <cell r="D259">
            <v>0</v>
          </cell>
          <cell r="E259">
            <v>0</v>
          </cell>
          <cell r="F259">
            <v>0</v>
          </cell>
          <cell r="G259">
            <v>0</v>
          </cell>
          <cell r="H259">
            <v>0</v>
          </cell>
          <cell r="I259">
            <v>0</v>
          </cell>
          <cell r="J259">
            <v>0</v>
          </cell>
          <cell r="K259">
            <v>0</v>
          </cell>
          <cell r="L259">
            <v>0</v>
          </cell>
          <cell r="M259">
            <v>0</v>
          </cell>
          <cell r="N259">
            <v>0</v>
          </cell>
          <cell r="O259">
            <v>744829500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744829500</v>
          </cell>
        </row>
        <row r="260">
          <cell r="A260">
            <v>275030</v>
          </cell>
          <cell r="B260">
            <v>0</v>
          </cell>
          <cell r="C260">
            <v>0</v>
          </cell>
          <cell r="D260">
            <v>0</v>
          </cell>
          <cell r="E260">
            <v>-547551.01</v>
          </cell>
          <cell r="F260">
            <v>0</v>
          </cell>
          <cell r="G260">
            <v>0</v>
          </cell>
          <cell r="H260">
            <v>0</v>
          </cell>
          <cell r="I260">
            <v>-547551.01</v>
          </cell>
          <cell r="J260">
            <v>0</v>
          </cell>
          <cell r="K260">
            <v>0</v>
          </cell>
          <cell r="L260">
            <v>0</v>
          </cell>
          <cell r="M260">
            <v>0</v>
          </cell>
          <cell r="N260">
            <v>-547551.01</v>
          </cell>
          <cell r="O260">
            <v>0</v>
          </cell>
          <cell r="P260">
            <v>0</v>
          </cell>
          <cell r="Q260">
            <v>0</v>
          </cell>
          <cell r="R260">
            <v>0</v>
          </cell>
          <cell r="S260">
            <v>-805851.53</v>
          </cell>
          <cell r="T260">
            <v>0</v>
          </cell>
          <cell r="U260">
            <v>0</v>
          </cell>
          <cell r="V260">
            <v>0</v>
          </cell>
          <cell r="W260">
            <v>0</v>
          </cell>
          <cell r="X260">
            <v>0</v>
          </cell>
          <cell r="Y260">
            <v>0</v>
          </cell>
          <cell r="Z260">
            <v>0</v>
          </cell>
          <cell r="AA260">
            <v>0</v>
          </cell>
          <cell r="AB260">
            <v>0</v>
          </cell>
          <cell r="AC260">
            <v>0</v>
          </cell>
          <cell r="AD260">
            <v>0</v>
          </cell>
          <cell r="AE260">
            <v>0</v>
          </cell>
          <cell r="AF260">
            <v>-1353402.54</v>
          </cell>
        </row>
        <row r="261">
          <cell r="A261">
            <v>275031</v>
          </cell>
          <cell r="B261">
            <v>0</v>
          </cell>
          <cell r="C261">
            <v>0</v>
          </cell>
          <cell r="D261">
            <v>0</v>
          </cell>
          <cell r="E261">
            <v>-58573324.909999996</v>
          </cell>
          <cell r="F261">
            <v>0</v>
          </cell>
          <cell r="G261">
            <v>0</v>
          </cell>
          <cell r="H261">
            <v>0</v>
          </cell>
          <cell r="I261">
            <v>-58573324.909999996</v>
          </cell>
          <cell r="J261">
            <v>0</v>
          </cell>
          <cell r="K261">
            <v>0</v>
          </cell>
          <cell r="L261">
            <v>0</v>
          </cell>
          <cell r="M261">
            <v>0</v>
          </cell>
          <cell r="N261">
            <v>-58573324.909999996</v>
          </cell>
          <cell r="O261">
            <v>0</v>
          </cell>
          <cell r="P261">
            <v>0</v>
          </cell>
          <cell r="Q261">
            <v>0</v>
          </cell>
          <cell r="R261">
            <v>0</v>
          </cell>
          <cell r="S261">
            <v>280627.96999999997</v>
          </cell>
          <cell r="T261">
            <v>0</v>
          </cell>
          <cell r="U261">
            <v>0</v>
          </cell>
          <cell r="V261">
            <v>0</v>
          </cell>
          <cell r="W261">
            <v>0</v>
          </cell>
          <cell r="X261">
            <v>0</v>
          </cell>
          <cell r="Y261">
            <v>0</v>
          </cell>
          <cell r="Z261">
            <v>0</v>
          </cell>
          <cell r="AA261">
            <v>0</v>
          </cell>
          <cell r="AB261">
            <v>0</v>
          </cell>
          <cell r="AC261">
            <v>0</v>
          </cell>
          <cell r="AD261">
            <v>0</v>
          </cell>
          <cell r="AE261">
            <v>0</v>
          </cell>
          <cell r="AF261">
            <v>-58292696.939999998</v>
          </cell>
        </row>
        <row r="262">
          <cell r="A262">
            <v>275033</v>
          </cell>
          <cell r="B262">
            <v>0</v>
          </cell>
          <cell r="C262">
            <v>0</v>
          </cell>
          <cell r="D262">
            <v>0</v>
          </cell>
          <cell r="E262">
            <v>39279205.689999998</v>
          </cell>
          <cell r="F262">
            <v>0</v>
          </cell>
          <cell r="G262">
            <v>0</v>
          </cell>
          <cell r="H262">
            <v>0</v>
          </cell>
          <cell r="I262">
            <v>39279205.689999998</v>
          </cell>
          <cell r="J262">
            <v>0</v>
          </cell>
          <cell r="K262">
            <v>0</v>
          </cell>
          <cell r="L262">
            <v>0</v>
          </cell>
          <cell r="M262">
            <v>0</v>
          </cell>
          <cell r="N262">
            <v>39279205.689999998</v>
          </cell>
          <cell r="O262">
            <v>0</v>
          </cell>
          <cell r="P262">
            <v>0</v>
          </cell>
          <cell r="Q262">
            <v>0</v>
          </cell>
          <cell r="R262">
            <v>0</v>
          </cell>
          <cell r="S262">
            <v>910351.45</v>
          </cell>
          <cell r="T262">
            <v>0</v>
          </cell>
          <cell r="U262">
            <v>0</v>
          </cell>
          <cell r="V262">
            <v>0</v>
          </cell>
          <cell r="W262">
            <v>0</v>
          </cell>
          <cell r="X262">
            <v>0</v>
          </cell>
          <cell r="Y262">
            <v>0</v>
          </cell>
          <cell r="Z262">
            <v>0</v>
          </cell>
          <cell r="AA262">
            <v>0</v>
          </cell>
          <cell r="AB262">
            <v>0</v>
          </cell>
          <cell r="AC262">
            <v>0</v>
          </cell>
          <cell r="AD262">
            <v>0</v>
          </cell>
          <cell r="AE262">
            <v>0</v>
          </cell>
          <cell r="AF262">
            <v>40189557.140000001</v>
          </cell>
        </row>
        <row r="263">
          <cell r="A263">
            <v>275034</v>
          </cell>
          <cell r="B263">
            <v>0</v>
          </cell>
          <cell r="C263">
            <v>0</v>
          </cell>
          <cell r="D263">
            <v>0</v>
          </cell>
          <cell r="E263">
            <v>18832513.890000001</v>
          </cell>
          <cell r="F263">
            <v>0</v>
          </cell>
          <cell r="G263">
            <v>0</v>
          </cell>
          <cell r="H263">
            <v>0</v>
          </cell>
          <cell r="I263">
            <v>18832513.890000001</v>
          </cell>
          <cell r="J263">
            <v>0</v>
          </cell>
          <cell r="K263">
            <v>0</v>
          </cell>
          <cell r="L263">
            <v>0</v>
          </cell>
          <cell r="M263">
            <v>0</v>
          </cell>
          <cell r="N263">
            <v>18832513.890000001</v>
          </cell>
          <cell r="O263">
            <v>0</v>
          </cell>
          <cell r="P263">
            <v>0</v>
          </cell>
          <cell r="Q263">
            <v>0</v>
          </cell>
          <cell r="R263">
            <v>0</v>
          </cell>
          <cell r="S263">
            <v>-341231.08</v>
          </cell>
          <cell r="T263">
            <v>0</v>
          </cell>
          <cell r="U263">
            <v>0</v>
          </cell>
          <cell r="V263">
            <v>0</v>
          </cell>
          <cell r="W263">
            <v>0</v>
          </cell>
          <cell r="X263">
            <v>0</v>
          </cell>
          <cell r="Y263">
            <v>0</v>
          </cell>
          <cell r="Z263">
            <v>0</v>
          </cell>
          <cell r="AA263">
            <v>0</v>
          </cell>
          <cell r="AB263">
            <v>0</v>
          </cell>
          <cell r="AC263">
            <v>0</v>
          </cell>
          <cell r="AD263">
            <v>0</v>
          </cell>
          <cell r="AE263">
            <v>0</v>
          </cell>
          <cell r="AF263">
            <v>18491282.809999999</v>
          </cell>
        </row>
        <row r="264">
          <cell r="A264">
            <v>275040</v>
          </cell>
          <cell r="B264">
            <v>0</v>
          </cell>
          <cell r="C264">
            <v>0</v>
          </cell>
          <cell r="D264">
            <v>0</v>
          </cell>
          <cell r="E264">
            <v>-4374147.95</v>
          </cell>
          <cell r="F264">
            <v>0</v>
          </cell>
          <cell r="G264">
            <v>0</v>
          </cell>
          <cell r="H264">
            <v>0</v>
          </cell>
          <cell r="I264">
            <v>-4374147.95</v>
          </cell>
          <cell r="J264">
            <v>0</v>
          </cell>
          <cell r="K264">
            <v>0</v>
          </cell>
          <cell r="L264">
            <v>0</v>
          </cell>
          <cell r="M264">
            <v>0</v>
          </cell>
          <cell r="N264">
            <v>-4374147.95</v>
          </cell>
          <cell r="O264">
            <v>0</v>
          </cell>
          <cell r="P264">
            <v>0</v>
          </cell>
          <cell r="Q264">
            <v>0</v>
          </cell>
          <cell r="R264">
            <v>0</v>
          </cell>
          <cell r="S264">
            <v>98088.86</v>
          </cell>
          <cell r="T264">
            <v>0</v>
          </cell>
          <cell r="U264">
            <v>0</v>
          </cell>
          <cell r="V264">
            <v>0</v>
          </cell>
          <cell r="W264">
            <v>0</v>
          </cell>
          <cell r="X264">
            <v>0</v>
          </cell>
          <cell r="Y264">
            <v>0</v>
          </cell>
          <cell r="Z264">
            <v>0</v>
          </cell>
          <cell r="AA264">
            <v>0</v>
          </cell>
          <cell r="AB264">
            <v>0</v>
          </cell>
          <cell r="AC264">
            <v>0</v>
          </cell>
          <cell r="AD264">
            <v>0</v>
          </cell>
          <cell r="AE264">
            <v>0</v>
          </cell>
          <cell r="AF264">
            <v>-4276059.09</v>
          </cell>
        </row>
        <row r="265">
          <cell r="A265">
            <v>275041</v>
          </cell>
          <cell r="B265">
            <v>0</v>
          </cell>
          <cell r="C265">
            <v>0</v>
          </cell>
          <cell r="D265">
            <v>0</v>
          </cell>
          <cell r="E265">
            <v>5285795.0199999996</v>
          </cell>
          <cell r="F265">
            <v>0</v>
          </cell>
          <cell r="G265">
            <v>0</v>
          </cell>
          <cell r="H265">
            <v>0</v>
          </cell>
          <cell r="I265">
            <v>5285795.0199999996</v>
          </cell>
          <cell r="J265">
            <v>0</v>
          </cell>
          <cell r="K265">
            <v>0</v>
          </cell>
          <cell r="L265">
            <v>0</v>
          </cell>
          <cell r="M265">
            <v>0</v>
          </cell>
          <cell r="N265">
            <v>5285795.0199999996</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5285795.0199999996</v>
          </cell>
        </row>
        <row r="266">
          <cell r="A266">
            <v>275045</v>
          </cell>
          <cell r="B266">
            <v>0</v>
          </cell>
          <cell r="C266">
            <v>0</v>
          </cell>
          <cell r="D266">
            <v>0</v>
          </cell>
          <cell r="E266">
            <v>-145306.10999999999</v>
          </cell>
          <cell r="F266">
            <v>0</v>
          </cell>
          <cell r="G266">
            <v>0</v>
          </cell>
          <cell r="H266">
            <v>0</v>
          </cell>
          <cell r="I266">
            <v>-145306.10999999999</v>
          </cell>
          <cell r="J266">
            <v>0</v>
          </cell>
          <cell r="K266">
            <v>0</v>
          </cell>
          <cell r="L266">
            <v>0</v>
          </cell>
          <cell r="M266">
            <v>0</v>
          </cell>
          <cell r="N266">
            <v>-145306.10999999999</v>
          </cell>
          <cell r="O266">
            <v>0</v>
          </cell>
          <cell r="P266">
            <v>0</v>
          </cell>
          <cell r="Q266">
            <v>0</v>
          </cell>
          <cell r="R266">
            <v>0</v>
          </cell>
          <cell r="S266">
            <v>6534.75</v>
          </cell>
          <cell r="T266">
            <v>0</v>
          </cell>
          <cell r="U266">
            <v>0</v>
          </cell>
          <cell r="V266">
            <v>0</v>
          </cell>
          <cell r="W266">
            <v>0</v>
          </cell>
          <cell r="X266">
            <v>0</v>
          </cell>
          <cell r="Y266">
            <v>0</v>
          </cell>
          <cell r="Z266">
            <v>0</v>
          </cell>
          <cell r="AA266">
            <v>0</v>
          </cell>
          <cell r="AB266">
            <v>0</v>
          </cell>
          <cell r="AC266">
            <v>0</v>
          </cell>
          <cell r="AD266">
            <v>0</v>
          </cell>
          <cell r="AE266">
            <v>0</v>
          </cell>
          <cell r="AF266">
            <v>-138771.35999999999</v>
          </cell>
        </row>
        <row r="267">
          <cell r="A267">
            <v>275046</v>
          </cell>
          <cell r="B267">
            <v>0</v>
          </cell>
          <cell r="C267">
            <v>0</v>
          </cell>
          <cell r="D267">
            <v>0</v>
          </cell>
          <cell r="E267">
            <v>573008.74</v>
          </cell>
          <cell r="F267">
            <v>0</v>
          </cell>
          <cell r="G267">
            <v>0</v>
          </cell>
          <cell r="H267">
            <v>0</v>
          </cell>
          <cell r="I267">
            <v>573008.74</v>
          </cell>
          <cell r="J267">
            <v>0</v>
          </cell>
          <cell r="K267">
            <v>0</v>
          </cell>
          <cell r="L267">
            <v>0</v>
          </cell>
          <cell r="M267">
            <v>0</v>
          </cell>
          <cell r="N267">
            <v>573008.74</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573008.74</v>
          </cell>
        </row>
        <row r="268">
          <cell r="A268">
            <v>275050</v>
          </cell>
          <cell r="B268">
            <v>0</v>
          </cell>
          <cell r="C268">
            <v>0</v>
          </cell>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-109.27</v>
          </cell>
          <cell r="T268">
            <v>0</v>
          </cell>
          <cell r="U268">
            <v>0</v>
          </cell>
          <cell r="V268">
            <v>0</v>
          </cell>
          <cell r="W268">
            <v>0</v>
          </cell>
          <cell r="X268">
            <v>0</v>
          </cell>
          <cell r="Y268">
            <v>0</v>
          </cell>
          <cell r="Z268">
            <v>0</v>
          </cell>
          <cell r="AA268">
            <v>0</v>
          </cell>
          <cell r="AB268">
            <v>0</v>
          </cell>
          <cell r="AC268">
            <v>0</v>
          </cell>
          <cell r="AD268">
            <v>0</v>
          </cell>
          <cell r="AE268">
            <v>0</v>
          </cell>
          <cell r="AF268">
            <v>-109.27</v>
          </cell>
        </row>
        <row r="269">
          <cell r="A269">
            <v>275052</v>
          </cell>
          <cell r="B269">
            <v>0</v>
          </cell>
          <cell r="C269">
            <v>0</v>
          </cell>
          <cell r="D269">
            <v>0</v>
          </cell>
          <cell r="E269">
            <v>124857.85</v>
          </cell>
          <cell r="F269">
            <v>0</v>
          </cell>
          <cell r="G269">
            <v>0</v>
          </cell>
          <cell r="H269">
            <v>0</v>
          </cell>
          <cell r="I269">
            <v>124857.85</v>
          </cell>
          <cell r="J269">
            <v>0</v>
          </cell>
          <cell r="K269">
            <v>0</v>
          </cell>
          <cell r="L269">
            <v>0</v>
          </cell>
          <cell r="M269">
            <v>0</v>
          </cell>
          <cell r="N269">
            <v>124857.85</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124857.85</v>
          </cell>
        </row>
        <row r="270">
          <cell r="A270">
            <v>275053</v>
          </cell>
          <cell r="B270">
            <v>0</v>
          </cell>
          <cell r="C270">
            <v>0</v>
          </cell>
          <cell r="D270">
            <v>0</v>
          </cell>
          <cell r="E270">
            <v>47799.89</v>
          </cell>
          <cell r="F270">
            <v>0</v>
          </cell>
          <cell r="G270">
            <v>0</v>
          </cell>
          <cell r="H270">
            <v>0</v>
          </cell>
          <cell r="I270">
            <v>47799.89</v>
          </cell>
          <cell r="J270">
            <v>0</v>
          </cell>
          <cell r="K270">
            <v>0</v>
          </cell>
          <cell r="L270">
            <v>0</v>
          </cell>
          <cell r="M270">
            <v>0</v>
          </cell>
          <cell r="N270">
            <v>47799.89</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47799.89</v>
          </cell>
        </row>
        <row r="271">
          <cell r="A271">
            <v>275060</v>
          </cell>
          <cell r="B271">
            <v>0</v>
          </cell>
          <cell r="C271">
            <v>0</v>
          </cell>
          <cell r="D271">
            <v>0</v>
          </cell>
          <cell r="E271">
            <v>0</v>
          </cell>
          <cell r="F271">
            <v>0</v>
          </cell>
          <cell r="G271">
            <v>0</v>
          </cell>
          <cell r="H271">
            <v>0</v>
          </cell>
          <cell r="I271">
            <v>0</v>
          </cell>
          <cell r="J271">
            <v>0</v>
          </cell>
          <cell r="K271">
            <v>0</v>
          </cell>
          <cell r="L271">
            <v>0</v>
          </cell>
          <cell r="M271">
            <v>0</v>
          </cell>
          <cell r="N271">
            <v>0</v>
          </cell>
          <cell r="O271">
            <v>0</v>
          </cell>
          <cell r="P271">
            <v>0</v>
          </cell>
          <cell r="Q271">
            <v>0</v>
          </cell>
          <cell r="R271">
            <v>0</v>
          </cell>
          <cell r="S271">
            <v>2014598.71</v>
          </cell>
          <cell r="T271">
            <v>0</v>
          </cell>
          <cell r="U271">
            <v>0</v>
          </cell>
          <cell r="V271">
            <v>0</v>
          </cell>
          <cell r="W271">
            <v>0</v>
          </cell>
          <cell r="X271">
            <v>0</v>
          </cell>
          <cell r="Y271">
            <v>0</v>
          </cell>
          <cell r="Z271">
            <v>0</v>
          </cell>
          <cell r="AA271">
            <v>0</v>
          </cell>
          <cell r="AB271">
            <v>0</v>
          </cell>
          <cell r="AC271">
            <v>0</v>
          </cell>
          <cell r="AD271">
            <v>0</v>
          </cell>
          <cell r="AE271">
            <v>0</v>
          </cell>
          <cell r="AF271">
            <v>2014598.71</v>
          </cell>
        </row>
        <row r="272">
          <cell r="A272">
            <v>275065</v>
          </cell>
          <cell r="B272">
            <v>0</v>
          </cell>
          <cell r="C272">
            <v>0</v>
          </cell>
          <cell r="D272">
            <v>0</v>
          </cell>
          <cell r="E272">
            <v>0</v>
          </cell>
          <cell r="F272">
            <v>0</v>
          </cell>
          <cell r="G272">
            <v>0</v>
          </cell>
          <cell r="H272">
            <v>0</v>
          </cell>
          <cell r="I272">
            <v>0</v>
          </cell>
          <cell r="J272">
            <v>0</v>
          </cell>
          <cell r="K272">
            <v>0</v>
          </cell>
          <cell r="L272">
            <v>0</v>
          </cell>
          <cell r="M272">
            <v>0</v>
          </cell>
          <cell r="N272">
            <v>0</v>
          </cell>
          <cell r="O272">
            <v>0</v>
          </cell>
          <cell r="P272">
            <v>0</v>
          </cell>
          <cell r="Q272">
            <v>0</v>
          </cell>
          <cell r="R272">
            <v>0</v>
          </cell>
          <cell r="S272">
            <v>916390.03</v>
          </cell>
          <cell r="T272">
            <v>0</v>
          </cell>
          <cell r="U272">
            <v>0</v>
          </cell>
          <cell r="V272">
            <v>0</v>
          </cell>
          <cell r="W272">
            <v>0</v>
          </cell>
          <cell r="X272">
            <v>0</v>
          </cell>
          <cell r="Y272">
            <v>0</v>
          </cell>
          <cell r="Z272">
            <v>0</v>
          </cell>
          <cell r="AA272">
            <v>0</v>
          </cell>
          <cell r="AB272">
            <v>0</v>
          </cell>
          <cell r="AC272">
            <v>0</v>
          </cell>
          <cell r="AD272">
            <v>0</v>
          </cell>
          <cell r="AE272">
            <v>0</v>
          </cell>
          <cell r="AF272">
            <v>916390.03</v>
          </cell>
        </row>
        <row r="273">
          <cell r="A273">
            <v>275069</v>
          </cell>
          <cell r="B273">
            <v>0</v>
          </cell>
          <cell r="C273">
            <v>0</v>
          </cell>
          <cell r="D273">
            <v>0</v>
          </cell>
          <cell r="E273">
            <v>268401.78000000003</v>
          </cell>
          <cell r="F273">
            <v>0</v>
          </cell>
          <cell r="G273">
            <v>0</v>
          </cell>
          <cell r="H273">
            <v>0</v>
          </cell>
          <cell r="I273">
            <v>268401.78000000003</v>
          </cell>
          <cell r="J273">
            <v>0</v>
          </cell>
          <cell r="K273">
            <v>0</v>
          </cell>
          <cell r="L273">
            <v>0</v>
          </cell>
          <cell r="M273">
            <v>0</v>
          </cell>
          <cell r="N273">
            <v>268401.78000000003</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268401.78000000003</v>
          </cell>
        </row>
        <row r="274">
          <cell r="A274">
            <v>275070</v>
          </cell>
          <cell r="B274">
            <v>2994068.52</v>
          </cell>
          <cell r="C274">
            <v>0</v>
          </cell>
          <cell r="D274">
            <v>2994068.52</v>
          </cell>
          <cell r="E274">
            <v>0</v>
          </cell>
          <cell r="F274">
            <v>0</v>
          </cell>
          <cell r="G274">
            <v>0</v>
          </cell>
          <cell r="H274">
            <v>0</v>
          </cell>
          <cell r="I274">
            <v>0</v>
          </cell>
          <cell r="J274">
            <v>0</v>
          </cell>
          <cell r="K274">
            <v>0</v>
          </cell>
          <cell r="L274">
            <v>0</v>
          </cell>
          <cell r="M274">
            <v>0</v>
          </cell>
          <cell r="N274">
            <v>2994068.52</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2994068.52</v>
          </cell>
        </row>
        <row r="275">
          <cell r="A275">
            <v>275071</v>
          </cell>
          <cell r="B275">
            <v>208329.79</v>
          </cell>
          <cell r="C275">
            <v>0</v>
          </cell>
          <cell r="D275">
            <v>208329.79</v>
          </cell>
          <cell r="E275">
            <v>0</v>
          </cell>
          <cell r="F275">
            <v>0</v>
          </cell>
          <cell r="G275">
            <v>0</v>
          </cell>
          <cell r="H275">
            <v>0</v>
          </cell>
          <cell r="I275">
            <v>0</v>
          </cell>
          <cell r="J275">
            <v>0</v>
          </cell>
          <cell r="K275">
            <v>0</v>
          </cell>
          <cell r="L275">
            <v>0</v>
          </cell>
          <cell r="M275">
            <v>0</v>
          </cell>
          <cell r="N275">
            <v>208329.79</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208329.79</v>
          </cell>
        </row>
        <row r="276">
          <cell r="A276">
            <v>275072</v>
          </cell>
          <cell r="B276">
            <v>15095464.09</v>
          </cell>
          <cell r="C276">
            <v>0</v>
          </cell>
          <cell r="D276">
            <v>15095464.09</v>
          </cell>
          <cell r="E276">
            <v>58575603.880000003</v>
          </cell>
          <cell r="F276">
            <v>0</v>
          </cell>
          <cell r="G276">
            <v>0</v>
          </cell>
          <cell r="H276">
            <v>0</v>
          </cell>
          <cell r="I276">
            <v>58575603.880000003</v>
          </cell>
          <cell r="J276">
            <v>0</v>
          </cell>
          <cell r="K276">
            <v>0</v>
          </cell>
          <cell r="L276">
            <v>0</v>
          </cell>
          <cell r="M276">
            <v>0</v>
          </cell>
          <cell r="N276">
            <v>73671067.969999999</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73671067.969999999</v>
          </cell>
        </row>
        <row r="277">
          <cell r="A277">
            <v>275085</v>
          </cell>
          <cell r="B277">
            <v>0</v>
          </cell>
          <cell r="C277">
            <v>0</v>
          </cell>
          <cell r="D277">
            <v>0</v>
          </cell>
          <cell r="E277">
            <v>-39225772.509999998</v>
          </cell>
          <cell r="F277">
            <v>0</v>
          </cell>
          <cell r="G277">
            <v>0</v>
          </cell>
          <cell r="H277">
            <v>0</v>
          </cell>
          <cell r="I277">
            <v>-39225772.509999998</v>
          </cell>
          <cell r="J277">
            <v>0</v>
          </cell>
          <cell r="K277">
            <v>0</v>
          </cell>
          <cell r="L277">
            <v>0</v>
          </cell>
          <cell r="M277">
            <v>0</v>
          </cell>
          <cell r="N277">
            <v>-39225772.509999998</v>
          </cell>
          <cell r="O277">
            <v>0</v>
          </cell>
          <cell r="P277">
            <v>0</v>
          </cell>
          <cell r="Q277">
            <v>0</v>
          </cell>
          <cell r="R277">
            <v>0</v>
          </cell>
          <cell r="S277">
            <v>5206464.6100000003</v>
          </cell>
          <cell r="T277">
            <v>0</v>
          </cell>
          <cell r="U277">
            <v>0</v>
          </cell>
          <cell r="V277">
            <v>0</v>
          </cell>
          <cell r="W277">
            <v>0</v>
          </cell>
          <cell r="X277">
            <v>0</v>
          </cell>
          <cell r="Y277">
            <v>0</v>
          </cell>
          <cell r="Z277">
            <v>0</v>
          </cell>
          <cell r="AA277">
            <v>0</v>
          </cell>
          <cell r="AB277">
            <v>0</v>
          </cell>
          <cell r="AC277">
            <v>0</v>
          </cell>
          <cell r="AD277">
            <v>0</v>
          </cell>
          <cell r="AE277">
            <v>0</v>
          </cell>
          <cell r="AF277">
            <v>-34019307.899999999</v>
          </cell>
        </row>
        <row r="278">
          <cell r="A278">
            <v>275088</v>
          </cell>
          <cell r="B278">
            <v>0</v>
          </cell>
          <cell r="C278">
            <v>0</v>
          </cell>
          <cell r="D278">
            <v>0</v>
          </cell>
          <cell r="E278">
            <v>4357727.32</v>
          </cell>
          <cell r="F278">
            <v>0</v>
          </cell>
          <cell r="G278">
            <v>0</v>
          </cell>
          <cell r="H278">
            <v>0</v>
          </cell>
          <cell r="I278">
            <v>4357727.32</v>
          </cell>
          <cell r="J278">
            <v>0</v>
          </cell>
          <cell r="K278">
            <v>0</v>
          </cell>
          <cell r="L278">
            <v>0</v>
          </cell>
          <cell r="M278">
            <v>0</v>
          </cell>
          <cell r="N278">
            <v>4357727.32</v>
          </cell>
          <cell r="O278">
            <v>0</v>
          </cell>
          <cell r="P278">
            <v>0</v>
          </cell>
          <cell r="Q278">
            <v>0</v>
          </cell>
          <cell r="R278">
            <v>0</v>
          </cell>
          <cell r="S278">
            <v>199613.13</v>
          </cell>
          <cell r="T278">
            <v>0</v>
          </cell>
          <cell r="U278">
            <v>0</v>
          </cell>
          <cell r="V278">
            <v>0</v>
          </cell>
          <cell r="W278">
            <v>0</v>
          </cell>
          <cell r="X278">
            <v>0</v>
          </cell>
          <cell r="Y278">
            <v>0</v>
          </cell>
          <cell r="Z278">
            <v>0</v>
          </cell>
          <cell r="AA278">
            <v>0</v>
          </cell>
          <cell r="AB278">
            <v>0</v>
          </cell>
          <cell r="AC278">
            <v>0</v>
          </cell>
          <cell r="AD278">
            <v>0</v>
          </cell>
          <cell r="AE278">
            <v>0</v>
          </cell>
          <cell r="AF278">
            <v>4557340.45</v>
          </cell>
        </row>
        <row r="279">
          <cell r="A279">
            <v>275090</v>
          </cell>
          <cell r="B279">
            <v>73750.210000000006</v>
          </cell>
          <cell r="C279">
            <v>0</v>
          </cell>
          <cell r="D279">
            <v>73750.210000000006</v>
          </cell>
          <cell r="E279">
            <v>0</v>
          </cell>
          <cell r="F279">
            <v>0</v>
          </cell>
          <cell r="G279">
            <v>0</v>
          </cell>
          <cell r="H279">
            <v>0</v>
          </cell>
          <cell r="I279">
            <v>0</v>
          </cell>
          <cell r="J279">
            <v>0</v>
          </cell>
          <cell r="K279">
            <v>0</v>
          </cell>
          <cell r="L279">
            <v>0</v>
          </cell>
          <cell r="M279">
            <v>0</v>
          </cell>
          <cell r="N279">
            <v>73750.210000000006</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73750.210000000006</v>
          </cell>
        </row>
        <row r="280">
          <cell r="A280">
            <v>275091</v>
          </cell>
          <cell r="B280">
            <v>958.51</v>
          </cell>
          <cell r="C280">
            <v>0</v>
          </cell>
          <cell r="D280">
            <v>958.51</v>
          </cell>
          <cell r="E280">
            <v>0</v>
          </cell>
          <cell r="F280">
            <v>0</v>
          </cell>
          <cell r="G280">
            <v>0</v>
          </cell>
          <cell r="H280">
            <v>0</v>
          </cell>
          <cell r="I280">
            <v>0</v>
          </cell>
          <cell r="J280">
            <v>0</v>
          </cell>
          <cell r="K280">
            <v>0</v>
          </cell>
          <cell r="L280">
            <v>0</v>
          </cell>
          <cell r="M280">
            <v>0</v>
          </cell>
          <cell r="N280">
            <v>958.51</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958.51</v>
          </cell>
        </row>
        <row r="281">
          <cell r="A281">
            <v>275093</v>
          </cell>
          <cell r="B281">
            <v>0</v>
          </cell>
          <cell r="C281">
            <v>0</v>
          </cell>
          <cell r="D281">
            <v>0</v>
          </cell>
          <cell r="E281">
            <v>293419.82</v>
          </cell>
          <cell r="F281">
            <v>0</v>
          </cell>
          <cell r="G281">
            <v>0</v>
          </cell>
          <cell r="H281">
            <v>0</v>
          </cell>
          <cell r="I281">
            <v>293419.82</v>
          </cell>
          <cell r="J281">
            <v>0</v>
          </cell>
          <cell r="K281">
            <v>0</v>
          </cell>
          <cell r="L281">
            <v>0</v>
          </cell>
          <cell r="M281">
            <v>0</v>
          </cell>
          <cell r="N281">
            <v>293419.82</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293419.82</v>
          </cell>
        </row>
        <row r="282">
          <cell r="A282">
            <v>275095</v>
          </cell>
          <cell r="B282">
            <v>0</v>
          </cell>
          <cell r="C282">
            <v>0</v>
          </cell>
          <cell r="D282">
            <v>0</v>
          </cell>
          <cell r="E282">
            <v>-702616.39</v>
          </cell>
          <cell r="F282">
            <v>0</v>
          </cell>
          <cell r="G282">
            <v>0</v>
          </cell>
          <cell r="H282">
            <v>0</v>
          </cell>
          <cell r="I282">
            <v>-702616.39</v>
          </cell>
          <cell r="J282">
            <v>0</v>
          </cell>
          <cell r="K282">
            <v>0</v>
          </cell>
          <cell r="L282">
            <v>0</v>
          </cell>
          <cell r="M282">
            <v>0</v>
          </cell>
          <cell r="N282">
            <v>-702616.39</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-702616.39</v>
          </cell>
        </row>
        <row r="283">
          <cell r="A283">
            <v>275102</v>
          </cell>
          <cell r="B283">
            <v>0</v>
          </cell>
          <cell r="C283">
            <v>0</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1934054.97</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1934054.97</v>
          </cell>
        </row>
        <row r="284">
          <cell r="A284">
            <v>275103</v>
          </cell>
          <cell r="B284">
            <v>0</v>
          </cell>
          <cell r="C284">
            <v>0</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9996109.8800000008</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9996109.8800000008</v>
          </cell>
        </row>
        <row r="285">
          <cell r="A285">
            <v>275104</v>
          </cell>
          <cell r="B285">
            <v>0</v>
          </cell>
          <cell r="C285">
            <v>0</v>
          </cell>
          <cell r="D285">
            <v>0</v>
          </cell>
          <cell r="E285">
            <v>106718076.59999999</v>
          </cell>
          <cell r="F285">
            <v>0</v>
          </cell>
          <cell r="G285">
            <v>0</v>
          </cell>
          <cell r="H285">
            <v>0</v>
          </cell>
          <cell r="I285">
            <v>106718076.59999999</v>
          </cell>
          <cell r="J285">
            <v>0</v>
          </cell>
          <cell r="K285">
            <v>0</v>
          </cell>
          <cell r="L285">
            <v>0</v>
          </cell>
          <cell r="M285">
            <v>0</v>
          </cell>
          <cell r="N285">
            <v>106718076.59999999</v>
          </cell>
          <cell r="O285">
            <v>0</v>
          </cell>
          <cell r="P285">
            <v>0</v>
          </cell>
          <cell r="Q285">
            <v>0</v>
          </cell>
          <cell r="R285">
            <v>0</v>
          </cell>
          <cell r="S285">
            <v>90166.97</v>
          </cell>
          <cell r="T285">
            <v>0</v>
          </cell>
          <cell r="U285">
            <v>0</v>
          </cell>
          <cell r="V285">
            <v>0</v>
          </cell>
          <cell r="W285">
            <v>0</v>
          </cell>
          <cell r="X285">
            <v>0</v>
          </cell>
          <cell r="Y285">
            <v>0</v>
          </cell>
          <cell r="Z285">
            <v>0</v>
          </cell>
          <cell r="AA285">
            <v>0</v>
          </cell>
          <cell r="AB285">
            <v>0</v>
          </cell>
          <cell r="AC285">
            <v>0</v>
          </cell>
          <cell r="AD285">
            <v>0</v>
          </cell>
          <cell r="AE285">
            <v>0</v>
          </cell>
          <cell r="AF285">
            <v>106808243.5</v>
          </cell>
        </row>
        <row r="286">
          <cell r="A286">
            <v>275106</v>
          </cell>
          <cell r="B286">
            <v>84762948.510000005</v>
          </cell>
          <cell r="C286">
            <v>0</v>
          </cell>
          <cell r="D286">
            <v>84762948.510000005</v>
          </cell>
          <cell r="E286">
            <v>0</v>
          </cell>
          <cell r="F286">
            <v>0</v>
          </cell>
          <cell r="G286">
            <v>0</v>
          </cell>
          <cell r="H286">
            <v>0</v>
          </cell>
          <cell r="I286">
            <v>0</v>
          </cell>
          <cell r="J286">
            <v>0</v>
          </cell>
          <cell r="K286">
            <v>0</v>
          </cell>
          <cell r="L286">
            <v>0</v>
          </cell>
          <cell r="M286">
            <v>0</v>
          </cell>
          <cell r="N286">
            <v>84762948.510000005</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84762948.510000005</v>
          </cell>
        </row>
        <row r="287">
          <cell r="A287">
            <v>275108</v>
          </cell>
          <cell r="B287">
            <v>0</v>
          </cell>
          <cell r="C287">
            <v>0</v>
          </cell>
          <cell r="D287">
            <v>0</v>
          </cell>
          <cell r="E287">
            <v>6484733.3200000003</v>
          </cell>
          <cell r="F287">
            <v>0</v>
          </cell>
          <cell r="G287">
            <v>0</v>
          </cell>
          <cell r="H287">
            <v>0</v>
          </cell>
          <cell r="I287">
            <v>6484733.3200000003</v>
          </cell>
          <cell r="J287">
            <v>0</v>
          </cell>
          <cell r="K287">
            <v>0</v>
          </cell>
          <cell r="L287">
            <v>0</v>
          </cell>
          <cell r="M287">
            <v>0</v>
          </cell>
          <cell r="N287">
            <v>6484733.3200000003</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6484733.3200000003</v>
          </cell>
        </row>
        <row r="288">
          <cell r="A288">
            <v>275109</v>
          </cell>
          <cell r="B288">
            <v>3393047.68</v>
          </cell>
          <cell r="C288">
            <v>0</v>
          </cell>
          <cell r="D288">
            <v>3393047.68</v>
          </cell>
          <cell r="E288">
            <v>0</v>
          </cell>
          <cell r="F288">
            <v>0</v>
          </cell>
          <cell r="G288">
            <v>0</v>
          </cell>
          <cell r="H288">
            <v>0</v>
          </cell>
          <cell r="I288">
            <v>0</v>
          </cell>
          <cell r="J288">
            <v>0</v>
          </cell>
          <cell r="K288">
            <v>0</v>
          </cell>
          <cell r="L288">
            <v>0</v>
          </cell>
          <cell r="M288">
            <v>0</v>
          </cell>
          <cell r="N288">
            <v>3393047.68</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3393047.68</v>
          </cell>
        </row>
        <row r="289">
          <cell r="A289">
            <v>275110</v>
          </cell>
          <cell r="B289">
            <v>0</v>
          </cell>
          <cell r="C289">
            <v>0</v>
          </cell>
          <cell r="D289">
            <v>0</v>
          </cell>
          <cell r="E289">
            <v>11482588.34</v>
          </cell>
          <cell r="F289">
            <v>0</v>
          </cell>
          <cell r="G289">
            <v>0</v>
          </cell>
          <cell r="H289">
            <v>0</v>
          </cell>
          <cell r="I289">
            <v>11482588.34</v>
          </cell>
          <cell r="J289">
            <v>0</v>
          </cell>
          <cell r="K289">
            <v>0</v>
          </cell>
          <cell r="L289">
            <v>0</v>
          </cell>
          <cell r="M289">
            <v>0</v>
          </cell>
          <cell r="N289">
            <v>11482588.34</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11482588.34</v>
          </cell>
        </row>
        <row r="290">
          <cell r="A290">
            <v>275111</v>
          </cell>
          <cell r="B290">
            <v>12060608.390000001</v>
          </cell>
          <cell r="C290">
            <v>0</v>
          </cell>
          <cell r="D290">
            <v>12060608.390000001</v>
          </cell>
          <cell r="E290">
            <v>0</v>
          </cell>
          <cell r="F290">
            <v>0</v>
          </cell>
          <cell r="G290">
            <v>0</v>
          </cell>
          <cell r="H290">
            <v>0</v>
          </cell>
          <cell r="I290">
            <v>0</v>
          </cell>
          <cell r="J290">
            <v>0</v>
          </cell>
          <cell r="K290">
            <v>0</v>
          </cell>
          <cell r="L290">
            <v>0</v>
          </cell>
          <cell r="M290">
            <v>0</v>
          </cell>
          <cell r="N290">
            <v>12060608.390000001</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12060608.390000001</v>
          </cell>
        </row>
        <row r="291">
          <cell r="A291">
            <v>275112</v>
          </cell>
          <cell r="B291">
            <v>0</v>
          </cell>
          <cell r="C291">
            <v>0</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1543602</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1543602</v>
          </cell>
        </row>
        <row r="292">
          <cell r="A292">
            <v>275114</v>
          </cell>
          <cell r="B292">
            <v>0</v>
          </cell>
          <cell r="C292">
            <v>0</v>
          </cell>
          <cell r="D292">
            <v>0</v>
          </cell>
          <cell r="E292">
            <v>16772223.390000001</v>
          </cell>
          <cell r="F292">
            <v>0</v>
          </cell>
          <cell r="G292">
            <v>0</v>
          </cell>
          <cell r="H292">
            <v>0</v>
          </cell>
          <cell r="I292">
            <v>16772223.390000001</v>
          </cell>
          <cell r="J292">
            <v>0</v>
          </cell>
          <cell r="K292">
            <v>0</v>
          </cell>
          <cell r="L292">
            <v>0</v>
          </cell>
          <cell r="M292">
            <v>0</v>
          </cell>
          <cell r="N292">
            <v>16772223.390000001</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16772223.390000001</v>
          </cell>
        </row>
        <row r="293">
          <cell r="A293">
            <v>275130</v>
          </cell>
          <cell r="B293">
            <v>0</v>
          </cell>
          <cell r="C293">
            <v>0</v>
          </cell>
          <cell r="D293">
            <v>0</v>
          </cell>
          <cell r="E293">
            <v>-2668.29</v>
          </cell>
          <cell r="F293">
            <v>0</v>
          </cell>
          <cell r="G293">
            <v>0</v>
          </cell>
          <cell r="H293">
            <v>0</v>
          </cell>
          <cell r="I293">
            <v>-2668.29</v>
          </cell>
          <cell r="J293">
            <v>0</v>
          </cell>
          <cell r="K293">
            <v>0</v>
          </cell>
          <cell r="L293">
            <v>0</v>
          </cell>
          <cell r="M293">
            <v>0</v>
          </cell>
          <cell r="N293">
            <v>-2668.29</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-2668.29</v>
          </cell>
        </row>
        <row r="294">
          <cell r="A294">
            <v>275131</v>
          </cell>
          <cell r="B294">
            <v>0</v>
          </cell>
          <cell r="C294">
            <v>0</v>
          </cell>
          <cell r="D294">
            <v>0</v>
          </cell>
          <cell r="E294">
            <v>-2427080.0699999998</v>
          </cell>
          <cell r="F294">
            <v>0</v>
          </cell>
          <cell r="G294">
            <v>0</v>
          </cell>
          <cell r="H294">
            <v>0</v>
          </cell>
          <cell r="I294">
            <v>-2427080.0699999998</v>
          </cell>
          <cell r="J294">
            <v>0</v>
          </cell>
          <cell r="K294">
            <v>0</v>
          </cell>
          <cell r="L294">
            <v>0</v>
          </cell>
          <cell r="M294">
            <v>0</v>
          </cell>
          <cell r="N294">
            <v>-2427080.0699999998</v>
          </cell>
          <cell r="O294">
            <v>0</v>
          </cell>
          <cell r="P294">
            <v>0</v>
          </cell>
          <cell r="Q294">
            <v>0</v>
          </cell>
          <cell r="R294">
            <v>0</v>
          </cell>
          <cell r="S294">
            <v>-28622.560000000001</v>
          </cell>
          <cell r="T294">
            <v>0</v>
          </cell>
          <cell r="U294">
            <v>0</v>
          </cell>
          <cell r="V294">
            <v>0</v>
          </cell>
          <cell r="W294">
            <v>0</v>
          </cell>
          <cell r="X294">
            <v>0</v>
          </cell>
          <cell r="Y294">
            <v>0</v>
          </cell>
          <cell r="Z294">
            <v>0</v>
          </cell>
          <cell r="AA294">
            <v>0</v>
          </cell>
          <cell r="AB294">
            <v>0</v>
          </cell>
          <cell r="AC294">
            <v>0</v>
          </cell>
          <cell r="AD294">
            <v>0</v>
          </cell>
          <cell r="AE294">
            <v>0</v>
          </cell>
          <cell r="AF294">
            <v>-2455702.63</v>
          </cell>
        </row>
        <row r="295">
          <cell r="A295">
            <v>275133</v>
          </cell>
          <cell r="B295">
            <v>0</v>
          </cell>
          <cell r="C295">
            <v>0</v>
          </cell>
          <cell r="D295">
            <v>0</v>
          </cell>
          <cell r="E295">
            <v>1297471.07</v>
          </cell>
          <cell r="F295">
            <v>0</v>
          </cell>
          <cell r="G295">
            <v>0</v>
          </cell>
          <cell r="H295">
            <v>0</v>
          </cell>
          <cell r="I295">
            <v>1297471.07</v>
          </cell>
          <cell r="J295">
            <v>0</v>
          </cell>
          <cell r="K295">
            <v>0</v>
          </cell>
          <cell r="L295">
            <v>0</v>
          </cell>
          <cell r="M295">
            <v>0</v>
          </cell>
          <cell r="N295">
            <v>1297471.07</v>
          </cell>
          <cell r="O295">
            <v>0</v>
          </cell>
          <cell r="P295">
            <v>0</v>
          </cell>
          <cell r="Q295">
            <v>0</v>
          </cell>
          <cell r="R295">
            <v>0</v>
          </cell>
          <cell r="S295">
            <v>8885.59</v>
          </cell>
          <cell r="T295">
            <v>0</v>
          </cell>
          <cell r="U295">
            <v>0</v>
          </cell>
          <cell r="V295">
            <v>0</v>
          </cell>
          <cell r="W295">
            <v>0</v>
          </cell>
          <cell r="X295">
            <v>0</v>
          </cell>
          <cell r="Y295">
            <v>0</v>
          </cell>
          <cell r="Z295">
            <v>0</v>
          </cell>
          <cell r="AA295">
            <v>0</v>
          </cell>
          <cell r="AB295">
            <v>0</v>
          </cell>
          <cell r="AC295">
            <v>0</v>
          </cell>
          <cell r="AD295">
            <v>0</v>
          </cell>
          <cell r="AE295">
            <v>0</v>
          </cell>
          <cell r="AF295">
            <v>1306356.6599999999</v>
          </cell>
        </row>
        <row r="296">
          <cell r="A296">
            <v>275134</v>
          </cell>
          <cell r="B296">
            <v>0</v>
          </cell>
          <cell r="C296">
            <v>0</v>
          </cell>
          <cell r="D296">
            <v>0</v>
          </cell>
          <cell r="E296">
            <v>563676.48</v>
          </cell>
          <cell r="F296">
            <v>0</v>
          </cell>
          <cell r="G296">
            <v>0</v>
          </cell>
          <cell r="H296">
            <v>0</v>
          </cell>
          <cell r="I296">
            <v>563676.48</v>
          </cell>
          <cell r="J296">
            <v>0</v>
          </cell>
          <cell r="K296">
            <v>0</v>
          </cell>
          <cell r="L296">
            <v>0</v>
          </cell>
          <cell r="M296">
            <v>0</v>
          </cell>
          <cell r="N296">
            <v>563676.48</v>
          </cell>
          <cell r="O296">
            <v>0</v>
          </cell>
          <cell r="P296">
            <v>0</v>
          </cell>
          <cell r="Q296">
            <v>0</v>
          </cell>
          <cell r="R296">
            <v>0</v>
          </cell>
          <cell r="S296">
            <v>-5370.23</v>
          </cell>
          <cell r="T296">
            <v>0</v>
          </cell>
          <cell r="U296">
            <v>0</v>
          </cell>
          <cell r="V296">
            <v>0</v>
          </cell>
          <cell r="W296">
            <v>0</v>
          </cell>
          <cell r="X296">
            <v>0</v>
          </cell>
          <cell r="Y296">
            <v>0</v>
          </cell>
          <cell r="Z296">
            <v>0</v>
          </cell>
          <cell r="AA296">
            <v>0</v>
          </cell>
          <cell r="AB296">
            <v>0</v>
          </cell>
          <cell r="AC296">
            <v>0</v>
          </cell>
          <cell r="AD296">
            <v>0</v>
          </cell>
          <cell r="AE296">
            <v>0</v>
          </cell>
          <cell r="AF296">
            <v>558306.25</v>
          </cell>
        </row>
        <row r="297">
          <cell r="A297">
            <v>275140</v>
          </cell>
          <cell r="B297">
            <v>0</v>
          </cell>
          <cell r="C297">
            <v>0</v>
          </cell>
          <cell r="D297">
            <v>0</v>
          </cell>
          <cell r="E297">
            <v>-8513.44</v>
          </cell>
          <cell r="F297">
            <v>0</v>
          </cell>
          <cell r="G297">
            <v>0</v>
          </cell>
          <cell r="H297">
            <v>0</v>
          </cell>
          <cell r="I297">
            <v>-8513.44</v>
          </cell>
          <cell r="J297">
            <v>0</v>
          </cell>
          <cell r="K297">
            <v>0</v>
          </cell>
          <cell r="L297">
            <v>0</v>
          </cell>
          <cell r="M297">
            <v>0</v>
          </cell>
          <cell r="N297">
            <v>-8513.44</v>
          </cell>
          <cell r="O297">
            <v>0</v>
          </cell>
          <cell r="P297">
            <v>0</v>
          </cell>
          <cell r="Q297">
            <v>0</v>
          </cell>
          <cell r="R297">
            <v>0</v>
          </cell>
          <cell r="S297">
            <v>3962.11</v>
          </cell>
          <cell r="T297">
            <v>0</v>
          </cell>
          <cell r="U297">
            <v>0</v>
          </cell>
          <cell r="V297">
            <v>0</v>
          </cell>
          <cell r="W297">
            <v>0</v>
          </cell>
          <cell r="X297">
            <v>0</v>
          </cell>
          <cell r="Y297">
            <v>0</v>
          </cell>
          <cell r="Z297">
            <v>0</v>
          </cell>
          <cell r="AA297">
            <v>0</v>
          </cell>
          <cell r="AB297">
            <v>0</v>
          </cell>
          <cell r="AC297">
            <v>0</v>
          </cell>
          <cell r="AD297">
            <v>0</v>
          </cell>
          <cell r="AE297">
            <v>0</v>
          </cell>
          <cell r="AF297">
            <v>-4551.33</v>
          </cell>
        </row>
        <row r="298">
          <cell r="A298">
            <v>275145</v>
          </cell>
          <cell r="B298">
            <v>0</v>
          </cell>
          <cell r="C298">
            <v>0</v>
          </cell>
          <cell r="D298">
            <v>0</v>
          </cell>
          <cell r="E298">
            <v>14146.86</v>
          </cell>
          <cell r="F298">
            <v>0</v>
          </cell>
          <cell r="G298">
            <v>0</v>
          </cell>
          <cell r="H298">
            <v>0</v>
          </cell>
          <cell r="I298">
            <v>14146.86</v>
          </cell>
          <cell r="J298">
            <v>0</v>
          </cell>
          <cell r="K298">
            <v>0</v>
          </cell>
          <cell r="L298">
            <v>0</v>
          </cell>
          <cell r="M298">
            <v>0</v>
          </cell>
          <cell r="N298">
            <v>14146.86</v>
          </cell>
          <cell r="O298">
            <v>0</v>
          </cell>
          <cell r="P298">
            <v>0</v>
          </cell>
          <cell r="Q298">
            <v>0</v>
          </cell>
          <cell r="R298">
            <v>0</v>
          </cell>
          <cell r="S298">
            <v>204.48</v>
          </cell>
          <cell r="T298">
            <v>0</v>
          </cell>
          <cell r="U298">
            <v>0</v>
          </cell>
          <cell r="V298">
            <v>0</v>
          </cell>
          <cell r="W298">
            <v>0</v>
          </cell>
          <cell r="X298">
            <v>0</v>
          </cell>
          <cell r="Y298">
            <v>0</v>
          </cell>
          <cell r="Z298">
            <v>0</v>
          </cell>
          <cell r="AA298">
            <v>0</v>
          </cell>
          <cell r="AB298">
            <v>0</v>
          </cell>
          <cell r="AC298">
            <v>0</v>
          </cell>
          <cell r="AD298">
            <v>0</v>
          </cell>
          <cell r="AE298">
            <v>0</v>
          </cell>
          <cell r="AF298">
            <v>14351.34</v>
          </cell>
        </row>
        <row r="299">
          <cell r="A299">
            <v>275172</v>
          </cell>
          <cell r="B299">
            <v>773187.07</v>
          </cell>
          <cell r="C299">
            <v>0</v>
          </cell>
          <cell r="D299">
            <v>773187.07</v>
          </cell>
          <cell r="E299">
            <v>1888383.34</v>
          </cell>
          <cell r="F299">
            <v>0</v>
          </cell>
          <cell r="G299">
            <v>0</v>
          </cell>
          <cell r="H299">
            <v>0</v>
          </cell>
          <cell r="I299">
            <v>1888383.34</v>
          </cell>
          <cell r="J299">
            <v>0</v>
          </cell>
          <cell r="K299">
            <v>0</v>
          </cell>
          <cell r="L299">
            <v>0</v>
          </cell>
          <cell r="M299">
            <v>0</v>
          </cell>
          <cell r="N299">
            <v>2661570.41</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2661570.41</v>
          </cell>
        </row>
        <row r="300">
          <cell r="A300">
            <v>275176</v>
          </cell>
          <cell r="B300">
            <v>0</v>
          </cell>
          <cell r="C300">
            <v>0</v>
          </cell>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48662.52</v>
          </cell>
          <cell r="T300">
            <v>0</v>
          </cell>
          <cell r="U300">
            <v>0</v>
          </cell>
          <cell r="V300">
            <v>0</v>
          </cell>
          <cell r="W300">
            <v>0</v>
          </cell>
          <cell r="X300">
            <v>0</v>
          </cell>
          <cell r="Y300">
            <v>0</v>
          </cell>
          <cell r="Z300">
            <v>0</v>
          </cell>
          <cell r="AA300">
            <v>0</v>
          </cell>
          <cell r="AB300">
            <v>0</v>
          </cell>
          <cell r="AC300">
            <v>0</v>
          </cell>
          <cell r="AD300">
            <v>0</v>
          </cell>
          <cell r="AE300">
            <v>0</v>
          </cell>
          <cell r="AF300">
            <v>48662.52</v>
          </cell>
        </row>
        <row r="301">
          <cell r="A301">
            <v>275185</v>
          </cell>
          <cell r="B301">
            <v>0</v>
          </cell>
          <cell r="C301">
            <v>0</v>
          </cell>
          <cell r="D301">
            <v>0</v>
          </cell>
          <cell r="E301">
            <v>-1127179.69</v>
          </cell>
          <cell r="F301">
            <v>0</v>
          </cell>
          <cell r="G301">
            <v>0</v>
          </cell>
          <cell r="H301">
            <v>0</v>
          </cell>
          <cell r="I301">
            <v>-1127179.69</v>
          </cell>
          <cell r="J301">
            <v>0</v>
          </cell>
          <cell r="K301">
            <v>0</v>
          </cell>
          <cell r="L301">
            <v>0</v>
          </cell>
          <cell r="M301">
            <v>0</v>
          </cell>
          <cell r="N301">
            <v>-1127179.69</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-1127179.69</v>
          </cell>
        </row>
        <row r="302">
          <cell r="A302">
            <v>275188</v>
          </cell>
          <cell r="B302">
            <v>0</v>
          </cell>
          <cell r="C302">
            <v>0</v>
          </cell>
          <cell r="D302">
            <v>0</v>
          </cell>
          <cell r="E302">
            <v>175869.39</v>
          </cell>
          <cell r="F302">
            <v>0</v>
          </cell>
          <cell r="G302">
            <v>0</v>
          </cell>
          <cell r="H302">
            <v>0</v>
          </cell>
          <cell r="I302">
            <v>175869.39</v>
          </cell>
          <cell r="J302">
            <v>0</v>
          </cell>
          <cell r="K302">
            <v>0</v>
          </cell>
          <cell r="L302">
            <v>0</v>
          </cell>
          <cell r="M302">
            <v>0</v>
          </cell>
          <cell r="N302">
            <v>175869.39</v>
          </cell>
          <cell r="O302">
            <v>0</v>
          </cell>
          <cell r="P302">
            <v>0</v>
          </cell>
          <cell r="Q302">
            <v>0</v>
          </cell>
          <cell r="R302">
            <v>0</v>
          </cell>
          <cell r="S302">
            <v>1830.68</v>
          </cell>
          <cell r="T302">
            <v>0</v>
          </cell>
          <cell r="U302">
            <v>0</v>
          </cell>
          <cell r="V302">
            <v>0</v>
          </cell>
          <cell r="W302">
            <v>0</v>
          </cell>
          <cell r="X302">
            <v>0</v>
          </cell>
          <cell r="Y302">
            <v>0</v>
          </cell>
          <cell r="Z302">
            <v>0</v>
          </cell>
          <cell r="AA302">
            <v>0</v>
          </cell>
          <cell r="AB302">
            <v>0</v>
          </cell>
          <cell r="AC302">
            <v>0</v>
          </cell>
          <cell r="AD302">
            <v>0</v>
          </cell>
          <cell r="AE302">
            <v>0</v>
          </cell>
          <cell r="AF302">
            <v>177700.07</v>
          </cell>
        </row>
        <row r="303">
          <cell r="A303">
            <v>275206</v>
          </cell>
          <cell r="B303">
            <v>0</v>
          </cell>
          <cell r="C303">
            <v>0</v>
          </cell>
          <cell r="D303">
            <v>0</v>
          </cell>
          <cell r="E303">
            <v>-15050000</v>
          </cell>
          <cell r="F303">
            <v>0</v>
          </cell>
          <cell r="G303">
            <v>0</v>
          </cell>
          <cell r="H303">
            <v>0</v>
          </cell>
          <cell r="I303">
            <v>-15050000</v>
          </cell>
          <cell r="J303">
            <v>0</v>
          </cell>
          <cell r="K303">
            <v>0</v>
          </cell>
          <cell r="L303">
            <v>0</v>
          </cell>
          <cell r="M303">
            <v>0</v>
          </cell>
          <cell r="N303">
            <v>-15050000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-15050000</v>
          </cell>
        </row>
        <row r="304">
          <cell r="A304">
            <v>275207</v>
          </cell>
          <cell r="B304">
            <v>0</v>
          </cell>
          <cell r="C304">
            <v>0</v>
          </cell>
          <cell r="D304">
            <v>0</v>
          </cell>
          <cell r="E304">
            <v>-387970.89</v>
          </cell>
          <cell r="F304">
            <v>0</v>
          </cell>
          <cell r="G304">
            <v>0</v>
          </cell>
          <cell r="H304">
            <v>0</v>
          </cell>
          <cell r="I304">
            <v>-387970.89</v>
          </cell>
          <cell r="J304">
            <v>0</v>
          </cell>
          <cell r="K304">
            <v>0</v>
          </cell>
          <cell r="L304">
            <v>0</v>
          </cell>
          <cell r="M304">
            <v>0</v>
          </cell>
          <cell r="N304">
            <v>-387970.89</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-387970.89</v>
          </cell>
        </row>
        <row r="305">
          <cell r="A305">
            <v>275208</v>
          </cell>
          <cell r="B305">
            <v>-1640906.4</v>
          </cell>
          <cell r="C305">
            <v>0</v>
          </cell>
          <cell r="D305">
            <v>-1640906.4</v>
          </cell>
          <cell r="E305">
            <v>0</v>
          </cell>
          <cell r="F305">
            <v>0</v>
          </cell>
          <cell r="G305">
            <v>0</v>
          </cell>
          <cell r="H305">
            <v>0</v>
          </cell>
          <cell r="I305">
            <v>0</v>
          </cell>
          <cell r="J305">
            <v>0</v>
          </cell>
          <cell r="K305">
            <v>0</v>
          </cell>
          <cell r="L305">
            <v>0</v>
          </cell>
          <cell r="M305">
            <v>0</v>
          </cell>
          <cell r="N305">
            <v>-1640906.4</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-1640906.4</v>
          </cell>
        </row>
        <row r="306">
          <cell r="A306">
            <v>275209</v>
          </cell>
          <cell r="B306">
            <v>-124455.34</v>
          </cell>
          <cell r="C306">
            <v>0</v>
          </cell>
          <cell r="D306">
            <v>-124455.34</v>
          </cell>
          <cell r="E306">
            <v>0</v>
          </cell>
          <cell r="F306">
            <v>0</v>
          </cell>
          <cell r="G306">
            <v>0</v>
          </cell>
          <cell r="H306">
            <v>0</v>
          </cell>
          <cell r="I306">
            <v>0</v>
          </cell>
          <cell r="J306">
            <v>0</v>
          </cell>
          <cell r="K306">
            <v>0</v>
          </cell>
          <cell r="L306">
            <v>0</v>
          </cell>
          <cell r="M306">
            <v>0</v>
          </cell>
          <cell r="N306">
            <v>-124455.34</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-124455.34</v>
          </cell>
        </row>
        <row r="307">
          <cell r="A307">
            <v>275210</v>
          </cell>
          <cell r="B307">
            <v>82351.899999999994</v>
          </cell>
          <cell r="C307">
            <v>0</v>
          </cell>
          <cell r="D307">
            <v>82351.899999999994</v>
          </cell>
          <cell r="E307">
            <v>-3112850.35</v>
          </cell>
          <cell r="F307">
            <v>0</v>
          </cell>
          <cell r="G307">
            <v>0</v>
          </cell>
          <cell r="H307">
            <v>0</v>
          </cell>
          <cell r="I307">
            <v>-3112850.35</v>
          </cell>
          <cell r="J307">
            <v>0</v>
          </cell>
          <cell r="K307">
            <v>0</v>
          </cell>
          <cell r="L307">
            <v>0</v>
          </cell>
          <cell r="M307">
            <v>0</v>
          </cell>
          <cell r="N307">
            <v>-3030498.45</v>
          </cell>
          <cell r="O307">
            <v>0</v>
          </cell>
          <cell r="P307">
            <v>0</v>
          </cell>
          <cell r="Q307">
            <v>0</v>
          </cell>
          <cell r="R307">
            <v>0</v>
          </cell>
          <cell r="S307">
            <v>-32436.18</v>
          </cell>
          <cell r="T307">
            <v>0</v>
          </cell>
          <cell r="U307">
            <v>0</v>
          </cell>
          <cell r="V307">
            <v>0</v>
          </cell>
          <cell r="W307">
            <v>0</v>
          </cell>
          <cell r="X307">
            <v>0</v>
          </cell>
          <cell r="Y307">
            <v>0</v>
          </cell>
          <cell r="Z307">
            <v>0</v>
          </cell>
          <cell r="AA307">
            <v>0</v>
          </cell>
          <cell r="AB307">
            <v>0</v>
          </cell>
          <cell r="AC307">
            <v>0</v>
          </cell>
          <cell r="AD307">
            <v>0</v>
          </cell>
          <cell r="AE307">
            <v>0</v>
          </cell>
          <cell r="AF307">
            <v>-3062934.63</v>
          </cell>
        </row>
        <row r="308">
          <cell r="A308">
            <v>275211</v>
          </cell>
          <cell r="B308">
            <v>-445087.22</v>
          </cell>
          <cell r="C308">
            <v>0</v>
          </cell>
          <cell r="D308">
            <v>-445087.22</v>
          </cell>
          <cell r="E308">
            <v>-98953.04</v>
          </cell>
          <cell r="F308">
            <v>0</v>
          </cell>
          <cell r="G308">
            <v>0</v>
          </cell>
          <cell r="H308">
            <v>0</v>
          </cell>
          <cell r="I308">
            <v>-98953.04</v>
          </cell>
          <cell r="J308">
            <v>0</v>
          </cell>
          <cell r="K308">
            <v>0</v>
          </cell>
          <cell r="L308">
            <v>0</v>
          </cell>
          <cell r="M308">
            <v>0</v>
          </cell>
          <cell r="N308">
            <v>-544040.26</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-544040.26</v>
          </cell>
        </row>
        <row r="309">
          <cell r="A309">
            <v>275245</v>
          </cell>
          <cell r="B309">
            <v>0</v>
          </cell>
          <cell r="C309">
            <v>0</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row>
        <row r="310">
          <cell r="A310">
            <v>275246</v>
          </cell>
          <cell r="B310">
            <v>0</v>
          </cell>
          <cell r="C310">
            <v>0</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row>
        <row r="311">
          <cell r="A311">
            <v>275260</v>
          </cell>
          <cell r="B311">
            <v>0</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row>
        <row r="312">
          <cell r="A312">
            <v>275263</v>
          </cell>
          <cell r="B312">
            <v>0</v>
          </cell>
          <cell r="C312">
            <v>0</v>
          </cell>
          <cell r="D312">
            <v>0</v>
          </cell>
          <cell r="E312">
            <v>-37469217.100000001</v>
          </cell>
          <cell r="F312">
            <v>0</v>
          </cell>
          <cell r="G312">
            <v>0</v>
          </cell>
          <cell r="H312">
            <v>0</v>
          </cell>
          <cell r="I312">
            <v>-37469217.100000001</v>
          </cell>
          <cell r="J312">
            <v>0</v>
          </cell>
          <cell r="K312">
            <v>0</v>
          </cell>
          <cell r="L312">
            <v>0</v>
          </cell>
          <cell r="M312">
            <v>0</v>
          </cell>
          <cell r="N312">
            <v>-37469217.100000001</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-37469217.100000001</v>
          </cell>
        </row>
        <row r="313">
          <cell r="A313">
            <v>275264</v>
          </cell>
          <cell r="B313">
            <v>0</v>
          </cell>
          <cell r="C313">
            <v>0</v>
          </cell>
          <cell r="D313">
            <v>0</v>
          </cell>
          <cell r="E313">
            <v>-631360.29</v>
          </cell>
          <cell r="F313">
            <v>0</v>
          </cell>
          <cell r="G313">
            <v>0</v>
          </cell>
          <cell r="H313">
            <v>0</v>
          </cell>
          <cell r="I313">
            <v>-631360.29</v>
          </cell>
          <cell r="J313">
            <v>0</v>
          </cell>
          <cell r="K313">
            <v>0</v>
          </cell>
          <cell r="L313">
            <v>0</v>
          </cell>
          <cell r="M313">
            <v>0</v>
          </cell>
          <cell r="N313">
            <v>-631360.29</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-631360.29</v>
          </cell>
        </row>
        <row r="314">
          <cell r="A314">
            <v>275265</v>
          </cell>
          <cell r="B314">
            <v>0</v>
          </cell>
          <cell r="C314">
            <v>0</v>
          </cell>
          <cell r="D314">
            <v>0</v>
          </cell>
          <cell r="E314">
            <v>25998752.989999998</v>
          </cell>
          <cell r="F314">
            <v>0</v>
          </cell>
          <cell r="G314">
            <v>0</v>
          </cell>
          <cell r="H314">
            <v>0</v>
          </cell>
          <cell r="I314">
            <v>25998752.989999998</v>
          </cell>
          <cell r="J314">
            <v>0</v>
          </cell>
          <cell r="K314">
            <v>0</v>
          </cell>
          <cell r="L314">
            <v>0</v>
          </cell>
          <cell r="M314">
            <v>0</v>
          </cell>
          <cell r="N314">
            <v>25998752.989999998</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25998752.989999998</v>
          </cell>
        </row>
        <row r="315">
          <cell r="A315">
            <v>275266</v>
          </cell>
          <cell r="B315">
            <v>0</v>
          </cell>
          <cell r="C315">
            <v>0</v>
          </cell>
          <cell r="D315">
            <v>0</v>
          </cell>
          <cell r="E315">
            <v>-569550.91</v>
          </cell>
          <cell r="F315">
            <v>0</v>
          </cell>
          <cell r="G315">
            <v>0</v>
          </cell>
          <cell r="H315">
            <v>0</v>
          </cell>
          <cell r="I315">
            <v>-569550.91</v>
          </cell>
          <cell r="J315">
            <v>0</v>
          </cell>
          <cell r="K315">
            <v>0</v>
          </cell>
          <cell r="L315">
            <v>0</v>
          </cell>
          <cell r="M315">
            <v>0</v>
          </cell>
          <cell r="N315">
            <v>-569550.91</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-569550.91</v>
          </cell>
        </row>
        <row r="316">
          <cell r="A316">
            <v>275267</v>
          </cell>
          <cell r="B316">
            <v>0</v>
          </cell>
          <cell r="C316">
            <v>0</v>
          </cell>
          <cell r="D316">
            <v>0</v>
          </cell>
          <cell r="E316">
            <v>6413.19</v>
          </cell>
          <cell r="F316">
            <v>0</v>
          </cell>
          <cell r="G316">
            <v>0</v>
          </cell>
          <cell r="H316">
            <v>0</v>
          </cell>
          <cell r="I316">
            <v>6413.19</v>
          </cell>
          <cell r="J316">
            <v>0</v>
          </cell>
          <cell r="K316">
            <v>0</v>
          </cell>
          <cell r="L316">
            <v>0</v>
          </cell>
          <cell r="M316">
            <v>0</v>
          </cell>
          <cell r="N316">
            <v>6413.19</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6413.19</v>
          </cell>
        </row>
        <row r="317">
          <cell r="A317">
            <v>275270</v>
          </cell>
          <cell r="B317">
            <v>0</v>
          </cell>
          <cell r="C317">
            <v>0</v>
          </cell>
          <cell r="D317">
            <v>0</v>
          </cell>
          <cell r="E317">
            <v>-1741809.9</v>
          </cell>
          <cell r="F317">
            <v>0</v>
          </cell>
          <cell r="G317">
            <v>0</v>
          </cell>
          <cell r="H317">
            <v>0</v>
          </cell>
          <cell r="I317">
            <v>-1741809.9</v>
          </cell>
          <cell r="J317">
            <v>0</v>
          </cell>
          <cell r="K317">
            <v>0</v>
          </cell>
          <cell r="L317">
            <v>0</v>
          </cell>
          <cell r="M317">
            <v>0</v>
          </cell>
          <cell r="N317">
            <v>-1741809.9</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-1741809.9</v>
          </cell>
        </row>
        <row r="318">
          <cell r="A318">
            <v>275271</v>
          </cell>
          <cell r="B318">
            <v>0</v>
          </cell>
          <cell r="C318">
            <v>0</v>
          </cell>
          <cell r="D318">
            <v>0</v>
          </cell>
          <cell r="E318">
            <v>-34899.43</v>
          </cell>
          <cell r="F318">
            <v>0</v>
          </cell>
          <cell r="G318">
            <v>0</v>
          </cell>
          <cell r="H318">
            <v>0</v>
          </cell>
          <cell r="I318">
            <v>-34899.43</v>
          </cell>
          <cell r="J318">
            <v>0</v>
          </cell>
          <cell r="K318">
            <v>0</v>
          </cell>
          <cell r="L318">
            <v>0</v>
          </cell>
          <cell r="M318">
            <v>0</v>
          </cell>
          <cell r="N318">
            <v>-34899.43</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-34899.43</v>
          </cell>
        </row>
        <row r="319">
          <cell r="A319">
            <v>275276</v>
          </cell>
          <cell r="B319">
            <v>0</v>
          </cell>
          <cell r="C319">
            <v>0</v>
          </cell>
          <cell r="D319">
            <v>0</v>
          </cell>
          <cell r="E319">
            <v>103486007.90000001</v>
          </cell>
          <cell r="F319">
            <v>0</v>
          </cell>
          <cell r="G319">
            <v>0</v>
          </cell>
          <cell r="H319">
            <v>0</v>
          </cell>
          <cell r="I319">
            <v>103486007.90000001</v>
          </cell>
          <cell r="J319">
            <v>0</v>
          </cell>
          <cell r="K319">
            <v>0</v>
          </cell>
          <cell r="L319">
            <v>0</v>
          </cell>
          <cell r="M319">
            <v>0</v>
          </cell>
          <cell r="N319">
            <v>103486007.90000001</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103486007.90000001</v>
          </cell>
        </row>
        <row r="320">
          <cell r="A320">
            <v>275277</v>
          </cell>
          <cell r="B320">
            <v>0</v>
          </cell>
          <cell r="C320">
            <v>0</v>
          </cell>
          <cell r="D320">
            <v>0</v>
          </cell>
          <cell r="E320">
            <v>-103486007.90000001</v>
          </cell>
          <cell r="F320">
            <v>0</v>
          </cell>
          <cell r="G320">
            <v>0</v>
          </cell>
          <cell r="H320">
            <v>0</v>
          </cell>
          <cell r="I320">
            <v>-103486007.90000001</v>
          </cell>
          <cell r="J320">
            <v>0</v>
          </cell>
          <cell r="K320">
            <v>0</v>
          </cell>
          <cell r="L320">
            <v>0</v>
          </cell>
          <cell r="M320">
            <v>0</v>
          </cell>
          <cell r="N320">
            <v>-103486007.90000001</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-103486007.90000001</v>
          </cell>
        </row>
        <row r="321">
          <cell r="A321">
            <v>275278</v>
          </cell>
          <cell r="B321">
            <v>0</v>
          </cell>
          <cell r="C321">
            <v>0</v>
          </cell>
          <cell r="D321">
            <v>0</v>
          </cell>
          <cell r="E321">
            <v>19627641.309999999</v>
          </cell>
          <cell r="F321">
            <v>0</v>
          </cell>
          <cell r="G321">
            <v>0</v>
          </cell>
          <cell r="H321">
            <v>0</v>
          </cell>
          <cell r="I321">
            <v>19627641.309999999</v>
          </cell>
          <cell r="J321">
            <v>0</v>
          </cell>
          <cell r="K321">
            <v>0</v>
          </cell>
          <cell r="L321">
            <v>0</v>
          </cell>
          <cell r="M321">
            <v>0</v>
          </cell>
          <cell r="N321">
            <v>19627641.309999999</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19627641.309999999</v>
          </cell>
        </row>
        <row r="322">
          <cell r="A322">
            <v>275279</v>
          </cell>
          <cell r="B322">
            <v>0</v>
          </cell>
          <cell r="C322">
            <v>0</v>
          </cell>
          <cell r="D322">
            <v>0</v>
          </cell>
          <cell r="E322">
            <v>-19627641.309999999</v>
          </cell>
          <cell r="F322">
            <v>0</v>
          </cell>
          <cell r="G322">
            <v>0</v>
          </cell>
          <cell r="H322">
            <v>0</v>
          </cell>
          <cell r="I322">
            <v>-19627641.309999999</v>
          </cell>
          <cell r="J322">
            <v>0</v>
          </cell>
          <cell r="K322">
            <v>0</v>
          </cell>
          <cell r="L322">
            <v>0</v>
          </cell>
          <cell r="M322">
            <v>0</v>
          </cell>
          <cell r="N322">
            <v>-19627641.309999999</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-19627641.309999999</v>
          </cell>
        </row>
        <row r="323">
          <cell r="A323">
            <v>275280</v>
          </cell>
          <cell r="B323">
            <v>0</v>
          </cell>
          <cell r="C323">
            <v>0</v>
          </cell>
          <cell r="D323">
            <v>0</v>
          </cell>
          <cell r="E323">
            <v>-265419.5</v>
          </cell>
          <cell r="F323">
            <v>0</v>
          </cell>
          <cell r="G323">
            <v>0</v>
          </cell>
          <cell r="H323">
            <v>0</v>
          </cell>
          <cell r="I323">
            <v>-265419.5</v>
          </cell>
          <cell r="J323">
            <v>0</v>
          </cell>
          <cell r="K323">
            <v>0</v>
          </cell>
          <cell r="L323">
            <v>0</v>
          </cell>
          <cell r="M323">
            <v>0</v>
          </cell>
          <cell r="N323">
            <v>-265419.5</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-265419.5</v>
          </cell>
        </row>
        <row r="324">
          <cell r="A324">
            <v>275281</v>
          </cell>
          <cell r="B324">
            <v>0</v>
          </cell>
          <cell r="C324">
            <v>0</v>
          </cell>
          <cell r="D324">
            <v>0</v>
          </cell>
          <cell r="E324">
            <v>-10922.48</v>
          </cell>
          <cell r="F324">
            <v>0</v>
          </cell>
          <cell r="G324">
            <v>0</v>
          </cell>
          <cell r="H324">
            <v>0</v>
          </cell>
          <cell r="I324">
            <v>-10922.48</v>
          </cell>
          <cell r="J324">
            <v>0</v>
          </cell>
          <cell r="K324">
            <v>0</v>
          </cell>
          <cell r="L324">
            <v>0</v>
          </cell>
          <cell r="M324">
            <v>0</v>
          </cell>
          <cell r="N324">
            <v>-10922.48</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-10922.48</v>
          </cell>
        </row>
        <row r="325">
          <cell r="A325">
            <v>275282</v>
          </cell>
          <cell r="B325">
            <v>0</v>
          </cell>
          <cell r="C325">
            <v>0</v>
          </cell>
          <cell r="D325">
            <v>0</v>
          </cell>
          <cell r="E325">
            <v>-976051.1</v>
          </cell>
          <cell r="F325">
            <v>0</v>
          </cell>
          <cell r="G325">
            <v>0</v>
          </cell>
          <cell r="H325">
            <v>0</v>
          </cell>
          <cell r="I325">
            <v>-976051.1</v>
          </cell>
          <cell r="J325">
            <v>0</v>
          </cell>
          <cell r="K325">
            <v>0</v>
          </cell>
          <cell r="L325">
            <v>0</v>
          </cell>
          <cell r="M325">
            <v>0</v>
          </cell>
          <cell r="N325">
            <v>-976051.1</v>
          </cell>
          <cell r="O325">
            <v>0</v>
          </cell>
          <cell r="P325">
            <v>0</v>
          </cell>
          <cell r="Q325">
            <v>0</v>
          </cell>
          <cell r="R325">
            <v>0</v>
          </cell>
          <cell r="S325">
            <v>-374593.85</v>
          </cell>
          <cell r="T325">
            <v>0</v>
          </cell>
          <cell r="U325">
            <v>0</v>
          </cell>
          <cell r="V325">
            <v>0</v>
          </cell>
          <cell r="W325">
            <v>0</v>
          </cell>
          <cell r="X325">
            <v>0</v>
          </cell>
          <cell r="Y325">
            <v>0</v>
          </cell>
          <cell r="Z325">
            <v>0</v>
          </cell>
          <cell r="AA325">
            <v>0</v>
          </cell>
          <cell r="AB325">
            <v>0</v>
          </cell>
          <cell r="AC325">
            <v>0</v>
          </cell>
          <cell r="AD325">
            <v>0</v>
          </cell>
          <cell r="AE325">
            <v>0</v>
          </cell>
          <cell r="AF325">
            <v>-1350644.95</v>
          </cell>
        </row>
        <row r="326">
          <cell r="A326">
            <v>275283</v>
          </cell>
          <cell r="B326">
            <v>0</v>
          </cell>
          <cell r="C326">
            <v>0</v>
          </cell>
          <cell r="D326">
            <v>0</v>
          </cell>
          <cell r="E326">
            <v>-61067.83</v>
          </cell>
          <cell r="F326">
            <v>0</v>
          </cell>
          <cell r="G326">
            <v>0</v>
          </cell>
          <cell r="H326">
            <v>0</v>
          </cell>
          <cell r="I326">
            <v>-61067.83</v>
          </cell>
          <cell r="J326">
            <v>0</v>
          </cell>
          <cell r="K326">
            <v>0</v>
          </cell>
          <cell r="L326">
            <v>0</v>
          </cell>
          <cell r="M326">
            <v>0</v>
          </cell>
          <cell r="N326">
            <v>-61067.83</v>
          </cell>
          <cell r="O326">
            <v>0</v>
          </cell>
          <cell r="P326">
            <v>0</v>
          </cell>
          <cell r="Q326">
            <v>0</v>
          </cell>
          <cell r="R326">
            <v>0</v>
          </cell>
          <cell r="S326">
            <v>-8078.13</v>
          </cell>
          <cell r="T326">
            <v>0</v>
          </cell>
          <cell r="U326">
            <v>0</v>
          </cell>
          <cell r="V326">
            <v>0</v>
          </cell>
          <cell r="W326">
            <v>0</v>
          </cell>
          <cell r="X326">
            <v>0</v>
          </cell>
          <cell r="Y326">
            <v>0</v>
          </cell>
          <cell r="Z326">
            <v>0</v>
          </cell>
          <cell r="AA326">
            <v>0</v>
          </cell>
          <cell r="AB326">
            <v>0</v>
          </cell>
          <cell r="AC326">
            <v>0</v>
          </cell>
          <cell r="AD326">
            <v>0</v>
          </cell>
          <cell r="AE326">
            <v>0</v>
          </cell>
          <cell r="AF326">
            <v>-69145.960000000006</v>
          </cell>
        </row>
        <row r="327">
          <cell r="A327">
            <v>275284</v>
          </cell>
          <cell r="B327">
            <v>0</v>
          </cell>
          <cell r="C327">
            <v>0</v>
          </cell>
          <cell r="D327">
            <v>0</v>
          </cell>
          <cell r="E327">
            <v>-3668546.54</v>
          </cell>
          <cell r="F327">
            <v>0</v>
          </cell>
          <cell r="G327">
            <v>0</v>
          </cell>
          <cell r="H327">
            <v>0</v>
          </cell>
          <cell r="I327">
            <v>-3668546.54</v>
          </cell>
          <cell r="J327">
            <v>0</v>
          </cell>
          <cell r="K327">
            <v>0</v>
          </cell>
          <cell r="L327">
            <v>0</v>
          </cell>
          <cell r="M327">
            <v>0</v>
          </cell>
          <cell r="N327">
            <v>-3668546.54</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-3668546.54</v>
          </cell>
        </row>
        <row r="328">
          <cell r="A328">
            <v>275285</v>
          </cell>
          <cell r="B328">
            <v>0</v>
          </cell>
          <cell r="C328">
            <v>0</v>
          </cell>
          <cell r="D328">
            <v>0</v>
          </cell>
          <cell r="E328">
            <v>-545962.65</v>
          </cell>
          <cell r="F328">
            <v>0</v>
          </cell>
          <cell r="G328">
            <v>0</v>
          </cell>
          <cell r="H328">
            <v>0</v>
          </cell>
          <cell r="I328">
            <v>-545962.65</v>
          </cell>
          <cell r="J328">
            <v>0</v>
          </cell>
          <cell r="K328">
            <v>0</v>
          </cell>
          <cell r="L328">
            <v>0</v>
          </cell>
          <cell r="M328">
            <v>0</v>
          </cell>
          <cell r="N328">
            <v>-545962.65</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-545962.65</v>
          </cell>
        </row>
        <row r="329">
          <cell r="A329">
            <v>275286</v>
          </cell>
          <cell r="B329">
            <v>0</v>
          </cell>
          <cell r="C329">
            <v>0</v>
          </cell>
          <cell r="D329">
            <v>0</v>
          </cell>
          <cell r="E329">
            <v>-52353474.609999999</v>
          </cell>
          <cell r="F329">
            <v>0</v>
          </cell>
          <cell r="G329">
            <v>0</v>
          </cell>
          <cell r="H329">
            <v>0</v>
          </cell>
          <cell r="I329">
            <v>-52353474.609999999</v>
          </cell>
          <cell r="J329">
            <v>0</v>
          </cell>
          <cell r="K329">
            <v>0</v>
          </cell>
          <cell r="L329">
            <v>0</v>
          </cell>
          <cell r="M329">
            <v>0</v>
          </cell>
          <cell r="N329">
            <v>-52353474.609999999</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-52353474.609999999</v>
          </cell>
        </row>
        <row r="330">
          <cell r="A330">
            <v>275287</v>
          </cell>
          <cell r="B330">
            <v>0</v>
          </cell>
          <cell r="C330">
            <v>0</v>
          </cell>
          <cell r="D330">
            <v>0</v>
          </cell>
          <cell r="E330">
            <v>-1365454.25</v>
          </cell>
          <cell r="F330">
            <v>0</v>
          </cell>
          <cell r="G330">
            <v>0</v>
          </cell>
          <cell r="H330">
            <v>0</v>
          </cell>
          <cell r="I330">
            <v>-1365454.25</v>
          </cell>
          <cell r="J330">
            <v>0</v>
          </cell>
          <cell r="K330">
            <v>0</v>
          </cell>
          <cell r="L330">
            <v>0</v>
          </cell>
          <cell r="M330">
            <v>0</v>
          </cell>
          <cell r="N330">
            <v>-1365454.25</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-1365454.25</v>
          </cell>
        </row>
        <row r="331">
          <cell r="A331">
            <v>275288</v>
          </cell>
          <cell r="B331">
            <v>0</v>
          </cell>
          <cell r="C331">
            <v>0</v>
          </cell>
          <cell r="D331">
            <v>0</v>
          </cell>
          <cell r="E331">
            <v>-93513.62</v>
          </cell>
          <cell r="F331">
            <v>0</v>
          </cell>
          <cell r="G331">
            <v>0</v>
          </cell>
          <cell r="H331">
            <v>0</v>
          </cell>
          <cell r="I331">
            <v>-93513.62</v>
          </cell>
          <cell r="J331">
            <v>0</v>
          </cell>
          <cell r="K331">
            <v>0</v>
          </cell>
          <cell r="L331">
            <v>0</v>
          </cell>
          <cell r="M331">
            <v>0</v>
          </cell>
          <cell r="N331">
            <v>-93513.62</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-93513.62</v>
          </cell>
        </row>
        <row r="332">
          <cell r="A332">
            <v>275289</v>
          </cell>
          <cell r="B332">
            <v>0</v>
          </cell>
          <cell r="C332">
            <v>0</v>
          </cell>
          <cell r="D332">
            <v>0</v>
          </cell>
          <cell r="E332">
            <v>-3924258.7</v>
          </cell>
          <cell r="F332">
            <v>0</v>
          </cell>
          <cell r="G332">
            <v>0</v>
          </cell>
          <cell r="H332">
            <v>0</v>
          </cell>
          <cell r="I332">
            <v>-3924258.7</v>
          </cell>
          <cell r="J332">
            <v>0</v>
          </cell>
          <cell r="K332">
            <v>0</v>
          </cell>
          <cell r="L332">
            <v>0</v>
          </cell>
          <cell r="M332">
            <v>0</v>
          </cell>
          <cell r="N332">
            <v>-3924258.7</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-3924258.7</v>
          </cell>
        </row>
        <row r="333">
          <cell r="A333">
            <v>275290</v>
          </cell>
          <cell r="B333">
            <v>0</v>
          </cell>
          <cell r="C333">
            <v>0</v>
          </cell>
          <cell r="D333">
            <v>0</v>
          </cell>
          <cell r="E333">
            <v>10190761.439999999</v>
          </cell>
          <cell r="F333">
            <v>0</v>
          </cell>
          <cell r="G333">
            <v>0</v>
          </cell>
          <cell r="H333">
            <v>0</v>
          </cell>
          <cell r="I333">
            <v>10190761.439999999</v>
          </cell>
          <cell r="J333">
            <v>0</v>
          </cell>
          <cell r="K333">
            <v>0</v>
          </cell>
          <cell r="L333">
            <v>0</v>
          </cell>
          <cell r="M333">
            <v>0</v>
          </cell>
          <cell r="N333">
            <v>10190761.439999999</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10190761.439999999</v>
          </cell>
        </row>
        <row r="334">
          <cell r="A334">
            <v>275291</v>
          </cell>
          <cell r="B334">
            <v>0</v>
          </cell>
          <cell r="C334">
            <v>0</v>
          </cell>
          <cell r="D334">
            <v>0</v>
          </cell>
          <cell r="E334">
            <v>-10190761.439999999</v>
          </cell>
          <cell r="F334">
            <v>0</v>
          </cell>
          <cell r="G334">
            <v>0</v>
          </cell>
          <cell r="H334">
            <v>0</v>
          </cell>
          <cell r="I334">
            <v>-10190761.439999999</v>
          </cell>
          <cell r="J334">
            <v>0</v>
          </cell>
          <cell r="K334">
            <v>0</v>
          </cell>
          <cell r="L334">
            <v>0</v>
          </cell>
          <cell r="M334">
            <v>0</v>
          </cell>
          <cell r="N334">
            <v>-10190761.439999999</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-10190761.439999999</v>
          </cell>
        </row>
        <row r="335">
          <cell r="A335">
            <v>275292</v>
          </cell>
          <cell r="B335">
            <v>0</v>
          </cell>
          <cell r="C335">
            <v>0</v>
          </cell>
          <cell r="D335">
            <v>0</v>
          </cell>
          <cell r="E335">
            <v>1254174.92</v>
          </cell>
          <cell r="F335">
            <v>0</v>
          </cell>
          <cell r="G335">
            <v>0</v>
          </cell>
          <cell r="H335">
            <v>0</v>
          </cell>
          <cell r="I335">
            <v>1254174.92</v>
          </cell>
          <cell r="J335">
            <v>0</v>
          </cell>
          <cell r="K335">
            <v>0</v>
          </cell>
          <cell r="L335">
            <v>0</v>
          </cell>
          <cell r="M335">
            <v>0</v>
          </cell>
          <cell r="N335">
            <v>1254174.92</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1254174.92</v>
          </cell>
        </row>
        <row r="336">
          <cell r="A336">
            <v>275293</v>
          </cell>
          <cell r="B336">
            <v>0</v>
          </cell>
          <cell r="C336">
            <v>0</v>
          </cell>
          <cell r="D336">
            <v>0</v>
          </cell>
          <cell r="E336">
            <v>-1254174.92</v>
          </cell>
          <cell r="F336">
            <v>0</v>
          </cell>
          <cell r="G336">
            <v>0</v>
          </cell>
          <cell r="H336">
            <v>0</v>
          </cell>
          <cell r="I336">
            <v>-1254174.92</v>
          </cell>
          <cell r="J336">
            <v>0</v>
          </cell>
          <cell r="K336">
            <v>0</v>
          </cell>
          <cell r="L336">
            <v>0</v>
          </cell>
          <cell r="M336">
            <v>0</v>
          </cell>
          <cell r="N336">
            <v>-1254174.92</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-1254174.92</v>
          </cell>
        </row>
        <row r="337">
          <cell r="A337">
            <v>275294</v>
          </cell>
          <cell r="B337">
            <v>0</v>
          </cell>
          <cell r="C337">
            <v>0</v>
          </cell>
          <cell r="D337">
            <v>0</v>
          </cell>
          <cell r="E337">
            <v>50435269.409999996</v>
          </cell>
          <cell r="F337">
            <v>0</v>
          </cell>
          <cell r="G337">
            <v>0</v>
          </cell>
          <cell r="H337">
            <v>0</v>
          </cell>
          <cell r="I337">
            <v>50435269.409999996</v>
          </cell>
          <cell r="J337">
            <v>0</v>
          </cell>
          <cell r="K337">
            <v>0</v>
          </cell>
          <cell r="L337">
            <v>0</v>
          </cell>
          <cell r="M337">
            <v>0</v>
          </cell>
          <cell r="N337">
            <v>50435269.409999996</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50435269.409999996</v>
          </cell>
        </row>
        <row r="338">
          <cell r="A338">
            <v>275295</v>
          </cell>
          <cell r="B338">
            <v>0</v>
          </cell>
          <cell r="C338">
            <v>0</v>
          </cell>
          <cell r="D338">
            <v>0</v>
          </cell>
          <cell r="E338">
            <v>-50435269.409999996</v>
          </cell>
          <cell r="F338">
            <v>0</v>
          </cell>
          <cell r="G338">
            <v>0</v>
          </cell>
          <cell r="H338">
            <v>0</v>
          </cell>
          <cell r="I338">
            <v>-50435269.409999996</v>
          </cell>
          <cell r="J338">
            <v>0</v>
          </cell>
          <cell r="K338">
            <v>0</v>
          </cell>
          <cell r="L338">
            <v>0</v>
          </cell>
          <cell r="M338">
            <v>0</v>
          </cell>
          <cell r="N338">
            <v>-50435269.409999996</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-50435269.409999996</v>
          </cell>
        </row>
        <row r="339">
          <cell r="A339">
            <v>275296</v>
          </cell>
          <cell r="B339">
            <v>0</v>
          </cell>
          <cell r="C339">
            <v>0</v>
          </cell>
          <cell r="D339">
            <v>0</v>
          </cell>
          <cell r="E339">
            <v>9462024.8100000005</v>
          </cell>
          <cell r="F339">
            <v>0</v>
          </cell>
          <cell r="G339">
            <v>0</v>
          </cell>
          <cell r="H339">
            <v>0</v>
          </cell>
          <cell r="I339">
            <v>9462024.8100000005</v>
          </cell>
          <cell r="J339">
            <v>0</v>
          </cell>
          <cell r="K339">
            <v>0</v>
          </cell>
          <cell r="L339">
            <v>0</v>
          </cell>
          <cell r="M339">
            <v>0</v>
          </cell>
          <cell r="N339">
            <v>9462024.8100000005</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9462024.8100000005</v>
          </cell>
        </row>
        <row r="340">
          <cell r="A340">
            <v>275297</v>
          </cell>
          <cell r="B340">
            <v>0</v>
          </cell>
          <cell r="C340">
            <v>0</v>
          </cell>
          <cell r="D340">
            <v>0</v>
          </cell>
          <cell r="E340">
            <v>-9462024.8100000005</v>
          </cell>
          <cell r="F340">
            <v>0</v>
          </cell>
          <cell r="G340">
            <v>0</v>
          </cell>
          <cell r="H340">
            <v>0</v>
          </cell>
          <cell r="I340">
            <v>-9462024.8100000005</v>
          </cell>
          <cell r="J340">
            <v>0</v>
          </cell>
          <cell r="K340">
            <v>0</v>
          </cell>
          <cell r="L340">
            <v>0</v>
          </cell>
          <cell r="M340">
            <v>0</v>
          </cell>
          <cell r="N340">
            <v>-9462024.8100000005</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-9462024.8100000005</v>
          </cell>
        </row>
        <row r="341">
          <cell r="A341">
            <v>275305</v>
          </cell>
          <cell r="B341">
            <v>0</v>
          </cell>
          <cell r="C341">
            <v>0</v>
          </cell>
          <cell r="D341">
            <v>0</v>
          </cell>
          <cell r="E341">
            <v>605292.49</v>
          </cell>
          <cell r="F341">
            <v>0</v>
          </cell>
          <cell r="G341">
            <v>0</v>
          </cell>
          <cell r="H341">
            <v>0</v>
          </cell>
          <cell r="I341">
            <v>605292.49</v>
          </cell>
          <cell r="J341">
            <v>0</v>
          </cell>
          <cell r="K341">
            <v>0</v>
          </cell>
          <cell r="L341">
            <v>0</v>
          </cell>
          <cell r="M341">
            <v>0</v>
          </cell>
          <cell r="N341">
            <v>605292.49</v>
          </cell>
          <cell r="O341">
            <v>0</v>
          </cell>
          <cell r="P341">
            <v>0</v>
          </cell>
          <cell r="Q341">
            <v>0</v>
          </cell>
          <cell r="R341">
            <v>0</v>
          </cell>
          <cell r="S341">
            <v>-59890.9</v>
          </cell>
          <cell r="T341">
            <v>0</v>
          </cell>
          <cell r="U341">
            <v>0</v>
          </cell>
          <cell r="V341">
            <v>0</v>
          </cell>
          <cell r="W341">
            <v>0</v>
          </cell>
          <cell r="X341">
            <v>0</v>
          </cell>
          <cell r="Y341">
            <v>0</v>
          </cell>
          <cell r="Z341">
            <v>0</v>
          </cell>
          <cell r="AA341">
            <v>0</v>
          </cell>
          <cell r="AB341">
            <v>0</v>
          </cell>
          <cell r="AC341">
            <v>0</v>
          </cell>
          <cell r="AD341">
            <v>0</v>
          </cell>
          <cell r="AE341">
            <v>0</v>
          </cell>
          <cell r="AF341">
            <v>545401.59</v>
          </cell>
        </row>
        <row r="342">
          <cell r="A342">
            <v>275306</v>
          </cell>
          <cell r="B342">
            <v>0</v>
          </cell>
          <cell r="C342">
            <v>0</v>
          </cell>
          <cell r="D342">
            <v>0</v>
          </cell>
          <cell r="E342">
            <v>12722.69</v>
          </cell>
          <cell r="F342">
            <v>0</v>
          </cell>
          <cell r="G342">
            <v>0</v>
          </cell>
          <cell r="H342">
            <v>0</v>
          </cell>
          <cell r="I342">
            <v>12722.69</v>
          </cell>
          <cell r="J342">
            <v>0</v>
          </cell>
          <cell r="K342">
            <v>0</v>
          </cell>
          <cell r="L342">
            <v>0</v>
          </cell>
          <cell r="M342">
            <v>0</v>
          </cell>
          <cell r="N342">
            <v>12722.69</v>
          </cell>
          <cell r="O342">
            <v>0</v>
          </cell>
          <cell r="P342">
            <v>0</v>
          </cell>
          <cell r="Q342">
            <v>0</v>
          </cell>
          <cell r="R342">
            <v>0</v>
          </cell>
          <cell r="S342">
            <v>-627.34</v>
          </cell>
          <cell r="T342">
            <v>0</v>
          </cell>
          <cell r="U342">
            <v>0</v>
          </cell>
          <cell r="V342">
            <v>0</v>
          </cell>
          <cell r="W342">
            <v>0</v>
          </cell>
          <cell r="X342">
            <v>0</v>
          </cell>
          <cell r="Y342">
            <v>0</v>
          </cell>
          <cell r="Z342">
            <v>0</v>
          </cell>
          <cell r="AA342">
            <v>0</v>
          </cell>
          <cell r="AB342">
            <v>0</v>
          </cell>
          <cell r="AC342">
            <v>0</v>
          </cell>
          <cell r="AD342">
            <v>0</v>
          </cell>
          <cell r="AE342">
            <v>0</v>
          </cell>
          <cell r="AF342">
            <v>12095.35</v>
          </cell>
        </row>
        <row r="343">
          <cell r="A343">
            <v>275320</v>
          </cell>
          <cell r="B343">
            <v>0</v>
          </cell>
          <cell r="C343">
            <v>0</v>
          </cell>
          <cell r="D343">
            <v>0</v>
          </cell>
          <cell r="E343">
            <v>22275199.699999999</v>
          </cell>
          <cell r="F343">
            <v>0</v>
          </cell>
          <cell r="G343">
            <v>0</v>
          </cell>
          <cell r="H343">
            <v>0</v>
          </cell>
          <cell r="I343">
            <v>22275199.699999999</v>
          </cell>
          <cell r="J343">
            <v>0</v>
          </cell>
          <cell r="K343">
            <v>0</v>
          </cell>
          <cell r="L343">
            <v>0</v>
          </cell>
          <cell r="M343">
            <v>0</v>
          </cell>
          <cell r="N343">
            <v>22275199.699999999</v>
          </cell>
          <cell r="O343">
            <v>0</v>
          </cell>
          <cell r="P343">
            <v>0</v>
          </cell>
          <cell r="Q343">
            <v>0</v>
          </cell>
          <cell r="R343">
            <v>0</v>
          </cell>
          <cell r="S343">
            <v>842915.03</v>
          </cell>
          <cell r="T343">
            <v>0</v>
          </cell>
          <cell r="U343">
            <v>0</v>
          </cell>
          <cell r="V343">
            <v>0</v>
          </cell>
          <cell r="W343">
            <v>0</v>
          </cell>
          <cell r="X343">
            <v>0</v>
          </cell>
          <cell r="Y343">
            <v>0</v>
          </cell>
          <cell r="Z343">
            <v>0</v>
          </cell>
          <cell r="AA343">
            <v>0</v>
          </cell>
          <cell r="AB343">
            <v>0</v>
          </cell>
          <cell r="AC343">
            <v>0</v>
          </cell>
          <cell r="AD343">
            <v>0</v>
          </cell>
          <cell r="AE343">
            <v>0</v>
          </cell>
          <cell r="AF343">
            <v>23118114.73</v>
          </cell>
        </row>
        <row r="344">
          <cell r="A344">
            <v>275321</v>
          </cell>
          <cell r="B344">
            <v>0</v>
          </cell>
          <cell r="C344">
            <v>0</v>
          </cell>
          <cell r="D344">
            <v>0</v>
          </cell>
          <cell r="E344">
            <v>681120.57</v>
          </cell>
          <cell r="F344">
            <v>0</v>
          </cell>
          <cell r="G344">
            <v>0</v>
          </cell>
          <cell r="H344">
            <v>0</v>
          </cell>
          <cell r="I344">
            <v>681120.57</v>
          </cell>
          <cell r="J344">
            <v>0</v>
          </cell>
          <cell r="K344">
            <v>0</v>
          </cell>
          <cell r="L344">
            <v>0</v>
          </cell>
          <cell r="M344">
            <v>0</v>
          </cell>
          <cell r="N344">
            <v>681120.57</v>
          </cell>
          <cell r="O344">
            <v>0</v>
          </cell>
          <cell r="P344">
            <v>0</v>
          </cell>
          <cell r="Q344">
            <v>0</v>
          </cell>
          <cell r="R344">
            <v>0</v>
          </cell>
          <cell r="S344">
            <v>56207.02</v>
          </cell>
          <cell r="T344">
            <v>0</v>
          </cell>
          <cell r="U344">
            <v>0</v>
          </cell>
          <cell r="V344">
            <v>0</v>
          </cell>
          <cell r="W344">
            <v>0</v>
          </cell>
          <cell r="X344">
            <v>0</v>
          </cell>
          <cell r="Y344">
            <v>0</v>
          </cell>
          <cell r="Z344">
            <v>0</v>
          </cell>
          <cell r="AA344">
            <v>0</v>
          </cell>
          <cell r="AB344">
            <v>0</v>
          </cell>
          <cell r="AC344">
            <v>0</v>
          </cell>
          <cell r="AD344">
            <v>0</v>
          </cell>
          <cell r="AE344">
            <v>0</v>
          </cell>
          <cell r="AF344">
            <v>737327.59</v>
          </cell>
        </row>
        <row r="345">
          <cell r="A345">
            <v>275331</v>
          </cell>
          <cell r="B345">
            <v>0</v>
          </cell>
          <cell r="C345">
            <v>0</v>
          </cell>
          <cell r="D345">
            <v>0</v>
          </cell>
          <cell r="E345">
            <v>8365923</v>
          </cell>
          <cell r="F345">
            <v>0</v>
          </cell>
          <cell r="G345">
            <v>0</v>
          </cell>
          <cell r="H345">
            <v>0</v>
          </cell>
          <cell r="I345">
            <v>8365923</v>
          </cell>
          <cell r="J345">
            <v>0</v>
          </cell>
          <cell r="K345">
            <v>0</v>
          </cell>
          <cell r="L345">
            <v>0</v>
          </cell>
          <cell r="M345">
            <v>0</v>
          </cell>
          <cell r="N345">
            <v>8365923</v>
          </cell>
          <cell r="O345">
            <v>0</v>
          </cell>
          <cell r="P345">
            <v>0</v>
          </cell>
          <cell r="Q345">
            <v>0</v>
          </cell>
          <cell r="R345">
            <v>0</v>
          </cell>
          <cell r="S345">
            <v>397944.74</v>
          </cell>
          <cell r="T345">
            <v>0</v>
          </cell>
          <cell r="U345">
            <v>0</v>
          </cell>
          <cell r="V345">
            <v>0</v>
          </cell>
          <cell r="W345">
            <v>0</v>
          </cell>
          <cell r="X345">
            <v>0</v>
          </cell>
          <cell r="Y345">
            <v>0</v>
          </cell>
          <cell r="Z345">
            <v>0</v>
          </cell>
          <cell r="AA345">
            <v>0</v>
          </cell>
          <cell r="AB345">
            <v>0</v>
          </cell>
          <cell r="AC345">
            <v>0</v>
          </cell>
          <cell r="AD345">
            <v>0</v>
          </cell>
          <cell r="AE345">
            <v>0</v>
          </cell>
          <cell r="AF345">
            <v>8763867.7400000002</v>
          </cell>
        </row>
        <row r="346">
          <cell r="A346">
            <v>275332</v>
          </cell>
          <cell r="B346">
            <v>0</v>
          </cell>
          <cell r="C346">
            <v>0</v>
          </cell>
          <cell r="D346">
            <v>0</v>
          </cell>
          <cell r="E346">
            <v>-8365923</v>
          </cell>
          <cell r="F346">
            <v>0</v>
          </cell>
          <cell r="G346">
            <v>0</v>
          </cell>
          <cell r="H346">
            <v>0</v>
          </cell>
          <cell r="I346">
            <v>-8365923</v>
          </cell>
          <cell r="J346">
            <v>0</v>
          </cell>
          <cell r="K346">
            <v>0</v>
          </cell>
          <cell r="L346">
            <v>0</v>
          </cell>
          <cell r="M346">
            <v>0</v>
          </cell>
          <cell r="N346">
            <v>-8365923</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-8365923</v>
          </cell>
        </row>
        <row r="347">
          <cell r="A347">
            <v>275333</v>
          </cell>
          <cell r="B347">
            <v>0</v>
          </cell>
          <cell r="C347">
            <v>0</v>
          </cell>
          <cell r="D347">
            <v>0</v>
          </cell>
          <cell r="E347">
            <v>21125073</v>
          </cell>
          <cell r="F347">
            <v>0</v>
          </cell>
          <cell r="G347">
            <v>0</v>
          </cell>
          <cell r="H347">
            <v>0</v>
          </cell>
          <cell r="I347">
            <v>21125073</v>
          </cell>
          <cell r="J347">
            <v>0</v>
          </cell>
          <cell r="K347">
            <v>0</v>
          </cell>
          <cell r="L347">
            <v>0</v>
          </cell>
          <cell r="M347">
            <v>0</v>
          </cell>
          <cell r="N347">
            <v>21125073</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21125073</v>
          </cell>
        </row>
        <row r="348">
          <cell r="A348">
            <v>275334</v>
          </cell>
          <cell r="B348">
            <v>0</v>
          </cell>
          <cell r="C348">
            <v>0</v>
          </cell>
          <cell r="D348">
            <v>0</v>
          </cell>
          <cell r="E348">
            <v>-21125073</v>
          </cell>
          <cell r="F348">
            <v>0</v>
          </cell>
          <cell r="G348">
            <v>0</v>
          </cell>
          <cell r="H348">
            <v>0</v>
          </cell>
          <cell r="I348">
            <v>-21125073</v>
          </cell>
          <cell r="J348">
            <v>0</v>
          </cell>
          <cell r="K348">
            <v>0</v>
          </cell>
          <cell r="L348">
            <v>0</v>
          </cell>
          <cell r="M348">
            <v>0</v>
          </cell>
          <cell r="N348">
            <v>-21125073</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-21125073</v>
          </cell>
        </row>
        <row r="349">
          <cell r="A349">
            <v>275337</v>
          </cell>
          <cell r="B349">
            <v>0</v>
          </cell>
          <cell r="C349">
            <v>0</v>
          </cell>
          <cell r="D349">
            <v>0</v>
          </cell>
          <cell r="E349">
            <v>55030433.670000002</v>
          </cell>
          <cell r="F349">
            <v>0</v>
          </cell>
          <cell r="G349">
            <v>0</v>
          </cell>
          <cell r="H349">
            <v>0</v>
          </cell>
          <cell r="I349">
            <v>55030433.670000002</v>
          </cell>
          <cell r="J349">
            <v>0</v>
          </cell>
          <cell r="K349">
            <v>0</v>
          </cell>
          <cell r="L349">
            <v>0</v>
          </cell>
          <cell r="M349">
            <v>0</v>
          </cell>
          <cell r="N349">
            <v>55030433.670000002</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55030433.670000002</v>
          </cell>
        </row>
        <row r="350">
          <cell r="A350">
            <v>275338</v>
          </cell>
          <cell r="B350">
            <v>0</v>
          </cell>
          <cell r="C350">
            <v>0</v>
          </cell>
          <cell r="D350">
            <v>0</v>
          </cell>
          <cell r="E350">
            <v>-55030433.670000002</v>
          </cell>
          <cell r="F350">
            <v>0</v>
          </cell>
          <cell r="G350">
            <v>0</v>
          </cell>
          <cell r="H350">
            <v>0</v>
          </cell>
          <cell r="I350">
            <v>-55030433.670000002</v>
          </cell>
          <cell r="J350">
            <v>0</v>
          </cell>
          <cell r="K350">
            <v>0</v>
          </cell>
          <cell r="L350">
            <v>0</v>
          </cell>
          <cell r="M350">
            <v>0</v>
          </cell>
          <cell r="N350">
            <v>-55030433.670000002</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-55030433.670000002</v>
          </cell>
        </row>
        <row r="351">
          <cell r="A351">
            <v>275339</v>
          </cell>
          <cell r="B351">
            <v>0</v>
          </cell>
          <cell r="C351">
            <v>0</v>
          </cell>
          <cell r="D351">
            <v>0</v>
          </cell>
          <cell r="E351">
            <v>470362643.60000002</v>
          </cell>
          <cell r="F351">
            <v>0</v>
          </cell>
          <cell r="G351">
            <v>0</v>
          </cell>
          <cell r="H351">
            <v>0</v>
          </cell>
          <cell r="I351">
            <v>470362643.60000002</v>
          </cell>
          <cell r="J351">
            <v>0</v>
          </cell>
          <cell r="K351">
            <v>0</v>
          </cell>
          <cell r="L351">
            <v>0</v>
          </cell>
          <cell r="M351">
            <v>0</v>
          </cell>
          <cell r="N351">
            <v>470362643.60000002</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470362643.60000002</v>
          </cell>
        </row>
        <row r="352">
          <cell r="A352">
            <v>275340</v>
          </cell>
          <cell r="B352">
            <v>0</v>
          </cell>
          <cell r="C352">
            <v>0</v>
          </cell>
          <cell r="D352">
            <v>0</v>
          </cell>
          <cell r="E352">
            <v>-470362643.60000002</v>
          </cell>
          <cell r="F352">
            <v>0</v>
          </cell>
          <cell r="G352">
            <v>0</v>
          </cell>
          <cell r="H352">
            <v>0</v>
          </cell>
          <cell r="I352">
            <v>-470362643.60000002</v>
          </cell>
          <cell r="J352">
            <v>0</v>
          </cell>
          <cell r="K352">
            <v>0</v>
          </cell>
          <cell r="L352">
            <v>0</v>
          </cell>
          <cell r="M352">
            <v>0</v>
          </cell>
          <cell r="N352">
            <v>-470362643.60000002</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-470362643.60000002</v>
          </cell>
        </row>
        <row r="353">
          <cell r="A353">
            <v>275341</v>
          </cell>
          <cell r="B353">
            <v>0</v>
          </cell>
          <cell r="C353">
            <v>0</v>
          </cell>
          <cell r="D353">
            <v>0</v>
          </cell>
          <cell r="E353">
            <v>-12975476.369999999</v>
          </cell>
          <cell r="F353">
            <v>0</v>
          </cell>
          <cell r="G353">
            <v>0</v>
          </cell>
          <cell r="H353">
            <v>0</v>
          </cell>
          <cell r="I353">
            <v>-12975476.369999999</v>
          </cell>
          <cell r="J353">
            <v>0</v>
          </cell>
          <cell r="K353">
            <v>0</v>
          </cell>
          <cell r="L353">
            <v>0</v>
          </cell>
          <cell r="M353">
            <v>0</v>
          </cell>
          <cell r="N353">
            <v>-12975476.369999999</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-12975476.369999999</v>
          </cell>
        </row>
        <row r="354">
          <cell r="A354">
            <v>275342</v>
          </cell>
          <cell r="B354">
            <v>0</v>
          </cell>
          <cell r="C354">
            <v>0</v>
          </cell>
          <cell r="D354">
            <v>0</v>
          </cell>
          <cell r="E354">
            <v>-825755.97</v>
          </cell>
          <cell r="F354">
            <v>0</v>
          </cell>
          <cell r="G354">
            <v>0</v>
          </cell>
          <cell r="H354">
            <v>0</v>
          </cell>
          <cell r="I354">
            <v>-825755.97</v>
          </cell>
          <cell r="J354">
            <v>0</v>
          </cell>
          <cell r="K354">
            <v>0</v>
          </cell>
          <cell r="L354">
            <v>0</v>
          </cell>
          <cell r="M354">
            <v>0</v>
          </cell>
          <cell r="N354">
            <v>-825755.97</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-825755.97</v>
          </cell>
        </row>
        <row r="355">
          <cell r="A355">
            <v>275343</v>
          </cell>
          <cell r="B355">
            <v>0</v>
          </cell>
          <cell r="C355">
            <v>0</v>
          </cell>
          <cell r="D355">
            <v>0</v>
          </cell>
          <cell r="E355">
            <v>11919090.289999999</v>
          </cell>
          <cell r="F355">
            <v>0</v>
          </cell>
          <cell r="G355">
            <v>0</v>
          </cell>
          <cell r="H355">
            <v>0</v>
          </cell>
          <cell r="I355">
            <v>11919090.289999999</v>
          </cell>
          <cell r="J355">
            <v>0</v>
          </cell>
          <cell r="K355">
            <v>0</v>
          </cell>
          <cell r="L355">
            <v>0</v>
          </cell>
          <cell r="M355">
            <v>0</v>
          </cell>
          <cell r="N355">
            <v>11919090.289999999</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11919090.289999999</v>
          </cell>
        </row>
        <row r="356">
          <cell r="A356">
            <v>275344</v>
          </cell>
          <cell r="B356">
            <v>0</v>
          </cell>
          <cell r="C356">
            <v>0</v>
          </cell>
          <cell r="D356">
            <v>0</v>
          </cell>
          <cell r="E356">
            <v>-11919090.289999999</v>
          </cell>
          <cell r="F356">
            <v>0</v>
          </cell>
          <cell r="G356">
            <v>0</v>
          </cell>
          <cell r="H356">
            <v>0</v>
          </cell>
          <cell r="I356">
            <v>-11919090.289999999</v>
          </cell>
          <cell r="J356">
            <v>0</v>
          </cell>
          <cell r="K356">
            <v>0</v>
          </cell>
          <cell r="L356">
            <v>0</v>
          </cell>
          <cell r="M356">
            <v>0</v>
          </cell>
          <cell r="N356">
            <v>-11919090.289999999</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-11919090.289999999</v>
          </cell>
        </row>
        <row r="357">
          <cell r="A357">
            <v>275345</v>
          </cell>
          <cell r="B357">
            <v>0</v>
          </cell>
          <cell r="C357">
            <v>0</v>
          </cell>
          <cell r="D357">
            <v>0</v>
          </cell>
          <cell r="E357">
            <v>112690816.5</v>
          </cell>
          <cell r="F357">
            <v>0</v>
          </cell>
          <cell r="G357">
            <v>0</v>
          </cell>
          <cell r="H357">
            <v>0</v>
          </cell>
          <cell r="I357">
            <v>112690816.5</v>
          </cell>
          <cell r="J357">
            <v>0</v>
          </cell>
          <cell r="K357">
            <v>0</v>
          </cell>
          <cell r="L357">
            <v>0</v>
          </cell>
          <cell r="M357">
            <v>0</v>
          </cell>
          <cell r="N357">
            <v>112690816.5</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112690816.5</v>
          </cell>
        </row>
        <row r="358">
          <cell r="A358">
            <v>275346</v>
          </cell>
          <cell r="B358">
            <v>0</v>
          </cell>
          <cell r="C358">
            <v>0</v>
          </cell>
          <cell r="D358">
            <v>0</v>
          </cell>
          <cell r="E358">
            <v>-112690816.5</v>
          </cell>
          <cell r="F358">
            <v>0</v>
          </cell>
          <cell r="G358">
            <v>0</v>
          </cell>
          <cell r="H358">
            <v>0</v>
          </cell>
          <cell r="I358">
            <v>-112690816.5</v>
          </cell>
          <cell r="J358">
            <v>0</v>
          </cell>
          <cell r="K358">
            <v>0</v>
          </cell>
          <cell r="L358">
            <v>0</v>
          </cell>
          <cell r="M358">
            <v>0</v>
          </cell>
          <cell r="N358">
            <v>-112690816.5</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-112690816.5</v>
          </cell>
        </row>
        <row r="359">
          <cell r="A359">
            <v>275350</v>
          </cell>
          <cell r="B359">
            <v>0</v>
          </cell>
          <cell r="C359">
            <v>0</v>
          </cell>
          <cell r="D359">
            <v>0</v>
          </cell>
          <cell r="E359">
            <v>0</v>
          </cell>
          <cell r="F359">
            <v>0</v>
          </cell>
          <cell r="G359">
            <v>0</v>
          </cell>
          <cell r="H359">
            <v>-3333876.68</v>
          </cell>
          <cell r="I359">
            <v>-3333876.68</v>
          </cell>
          <cell r="J359">
            <v>0</v>
          </cell>
          <cell r="K359">
            <v>0</v>
          </cell>
          <cell r="L359">
            <v>0</v>
          </cell>
          <cell r="M359">
            <v>0</v>
          </cell>
          <cell r="N359">
            <v>-3333876.68</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-3333876.68</v>
          </cell>
        </row>
        <row r="360">
          <cell r="A360">
            <v>275351</v>
          </cell>
          <cell r="B360">
            <v>0</v>
          </cell>
          <cell r="C360">
            <v>0</v>
          </cell>
          <cell r="D360">
            <v>0</v>
          </cell>
          <cell r="E360">
            <v>0</v>
          </cell>
          <cell r="F360">
            <v>0</v>
          </cell>
          <cell r="G360">
            <v>0</v>
          </cell>
          <cell r="H360">
            <v>-198614.85</v>
          </cell>
          <cell r="I360">
            <v>-198614.85</v>
          </cell>
          <cell r="J360">
            <v>0</v>
          </cell>
          <cell r="K360">
            <v>0</v>
          </cell>
          <cell r="L360">
            <v>0</v>
          </cell>
          <cell r="M360">
            <v>0</v>
          </cell>
          <cell r="N360">
            <v>-198614.85</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-198614.85</v>
          </cell>
        </row>
        <row r="361">
          <cell r="A361">
            <v>275360</v>
          </cell>
          <cell r="B361">
            <v>0</v>
          </cell>
          <cell r="C361">
            <v>0</v>
          </cell>
          <cell r="D361">
            <v>0</v>
          </cell>
          <cell r="E361">
            <v>0</v>
          </cell>
          <cell r="F361">
            <v>0</v>
          </cell>
          <cell r="G361">
            <v>0</v>
          </cell>
          <cell r="H361">
            <v>1101924.81</v>
          </cell>
          <cell r="I361">
            <v>1101924.81</v>
          </cell>
          <cell r="J361">
            <v>0</v>
          </cell>
          <cell r="K361">
            <v>0</v>
          </cell>
          <cell r="L361">
            <v>0</v>
          </cell>
          <cell r="M361">
            <v>0</v>
          </cell>
          <cell r="N361">
            <v>1101924.81</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1101924.81</v>
          </cell>
        </row>
        <row r="362">
          <cell r="A362">
            <v>275361</v>
          </cell>
          <cell r="B362">
            <v>0</v>
          </cell>
          <cell r="C362">
            <v>0</v>
          </cell>
          <cell r="D362">
            <v>0</v>
          </cell>
          <cell r="E362">
            <v>0</v>
          </cell>
          <cell r="F362">
            <v>0</v>
          </cell>
          <cell r="G362">
            <v>0</v>
          </cell>
          <cell r="H362">
            <v>79432.100000000006</v>
          </cell>
          <cell r="I362">
            <v>79432.100000000006</v>
          </cell>
          <cell r="J362">
            <v>0</v>
          </cell>
          <cell r="K362">
            <v>0</v>
          </cell>
          <cell r="L362">
            <v>0</v>
          </cell>
          <cell r="M362">
            <v>0</v>
          </cell>
          <cell r="N362">
            <v>79432.100000000006</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79432.100000000006</v>
          </cell>
        </row>
        <row r="363">
          <cell r="A363">
            <v>275370</v>
          </cell>
          <cell r="B363">
            <v>0</v>
          </cell>
          <cell r="C363">
            <v>0</v>
          </cell>
          <cell r="D363">
            <v>0</v>
          </cell>
          <cell r="E363">
            <v>0</v>
          </cell>
          <cell r="F363">
            <v>0</v>
          </cell>
          <cell r="G363">
            <v>0</v>
          </cell>
          <cell r="H363">
            <v>3586879.06</v>
          </cell>
          <cell r="I363">
            <v>3586879.06</v>
          </cell>
          <cell r="J363">
            <v>0</v>
          </cell>
          <cell r="K363">
            <v>0</v>
          </cell>
          <cell r="L363">
            <v>0</v>
          </cell>
          <cell r="M363">
            <v>0</v>
          </cell>
          <cell r="N363">
            <v>3586879.06</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3586879.06</v>
          </cell>
        </row>
        <row r="364">
          <cell r="A364">
            <v>275371</v>
          </cell>
          <cell r="B364">
            <v>0</v>
          </cell>
          <cell r="C364">
            <v>0</v>
          </cell>
          <cell r="D364">
            <v>0</v>
          </cell>
          <cell r="E364">
            <v>0</v>
          </cell>
          <cell r="F364">
            <v>0</v>
          </cell>
          <cell r="G364">
            <v>0</v>
          </cell>
          <cell r="H364">
            <v>123071.8</v>
          </cell>
          <cell r="I364">
            <v>123071.8</v>
          </cell>
          <cell r="J364">
            <v>0</v>
          </cell>
          <cell r="K364">
            <v>0</v>
          </cell>
          <cell r="L364">
            <v>0</v>
          </cell>
          <cell r="M364">
            <v>0</v>
          </cell>
          <cell r="N364">
            <v>123071.8</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123071.8</v>
          </cell>
        </row>
        <row r="365">
          <cell r="A365">
            <v>275380</v>
          </cell>
          <cell r="B365">
            <v>0</v>
          </cell>
          <cell r="C365">
            <v>0</v>
          </cell>
          <cell r="D365">
            <v>0</v>
          </cell>
          <cell r="E365">
            <v>0</v>
          </cell>
          <cell r="F365">
            <v>0</v>
          </cell>
          <cell r="G365">
            <v>0</v>
          </cell>
          <cell r="H365">
            <v>2067198.3</v>
          </cell>
          <cell r="I365">
            <v>2067198.3</v>
          </cell>
          <cell r="J365">
            <v>0</v>
          </cell>
          <cell r="K365">
            <v>0</v>
          </cell>
          <cell r="L365">
            <v>0</v>
          </cell>
          <cell r="M365">
            <v>0</v>
          </cell>
          <cell r="N365">
            <v>2067198.3</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2067198.3</v>
          </cell>
        </row>
        <row r="366">
          <cell r="A366">
            <v>275381</v>
          </cell>
          <cell r="B366">
            <v>0</v>
          </cell>
          <cell r="C366">
            <v>0</v>
          </cell>
          <cell r="D366">
            <v>0</v>
          </cell>
          <cell r="E366">
            <v>0</v>
          </cell>
          <cell r="F366">
            <v>0</v>
          </cell>
          <cell r="G366">
            <v>0</v>
          </cell>
          <cell r="H366">
            <v>99532.78</v>
          </cell>
          <cell r="I366">
            <v>99532.78</v>
          </cell>
          <cell r="J366">
            <v>0</v>
          </cell>
          <cell r="K366">
            <v>0</v>
          </cell>
          <cell r="L366">
            <v>0</v>
          </cell>
          <cell r="M366">
            <v>0</v>
          </cell>
          <cell r="N366">
            <v>99532.78</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99532.78</v>
          </cell>
        </row>
        <row r="367">
          <cell r="A367">
            <v>275390</v>
          </cell>
          <cell r="B367">
            <v>0</v>
          </cell>
          <cell r="C367">
            <v>0</v>
          </cell>
          <cell r="D367">
            <v>0</v>
          </cell>
          <cell r="E367">
            <v>6972245.4000000004</v>
          </cell>
          <cell r="F367">
            <v>0</v>
          </cell>
          <cell r="G367">
            <v>0</v>
          </cell>
          <cell r="H367">
            <v>0</v>
          </cell>
          <cell r="I367">
            <v>6972245.4000000004</v>
          </cell>
          <cell r="J367">
            <v>0</v>
          </cell>
          <cell r="K367">
            <v>0</v>
          </cell>
          <cell r="L367">
            <v>0</v>
          </cell>
          <cell r="M367">
            <v>0</v>
          </cell>
          <cell r="N367">
            <v>6972245.4000000004</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6972245.4000000004</v>
          </cell>
        </row>
        <row r="368">
          <cell r="A368">
            <v>275391</v>
          </cell>
          <cell r="B368">
            <v>0</v>
          </cell>
          <cell r="C368">
            <v>0</v>
          </cell>
          <cell r="D368">
            <v>0</v>
          </cell>
          <cell r="E368">
            <v>118565.24</v>
          </cell>
          <cell r="F368">
            <v>0</v>
          </cell>
          <cell r="G368">
            <v>0</v>
          </cell>
          <cell r="H368">
            <v>0</v>
          </cell>
          <cell r="I368">
            <v>118565.24</v>
          </cell>
          <cell r="J368">
            <v>0</v>
          </cell>
          <cell r="K368">
            <v>0</v>
          </cell>
          <cell r="L368">
            <v>0</v>
          </cell>
          <cell r="M368">
            <v>0</v>
          </cell>
          <cell r="N368">
            <v>118565.24</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118565.24</v>
          </cell>
        </row>
        <row r="369">
          <cell r="A369">
            <v>275392</v>
          </cell>
          <cell r="B369">
            <v>0</v>
          </cell>
          <cell r="C369">
            <v>0</v>
          </cell>
          <cell r="D369">
            <v>0</v>
          </cell>
          <cell r="E369">
            <v>265548.7</v>
          </cell>
          <cell r="F369">
            <v>0</v>
          </cell>
          <cell r="G369">
            <v>0</v>
          </cell>
          <cell r="H369">
            <v>0</v>
          </cell>
          <cell r="I369">
            <v>265548.7</v>
          </cell>
          <cell r="J369">
            <v>0</v>
          </cell>
          <cell r="K369">
            <v>0</v>
          </cell>
          <cell r="L369">
            <v>0</v>
          </cell>
          <cell r="M369">
            <v>0</v>
          </cell>
          <cell r="N369">
            <v>265548.7</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265548.7</v>
          </cell>
        </row>
        <row r="370">
          <cell r="A370">
            <v>275393</v>
          </cell>
          <cell r="B370">
            <v>0</v>
          </cell>
          <cell r="C370">
            <v>0</v>
          </cell>
          <cell r="D370">
            <v>0</v>
          </cell>
          <cell r="E370">
            <v>4791.8</v>
          </cell>
          <cell r="F370">
            <v>0</v>
          </cell>
          <cell r="G370">
            <v>0</v>
          </cell>
          <cell r="H370">
            <v>0</v>
          </cell>
          <cell r="I370">
            <v>4791.8</v>
          </cell>
          <cell r="J370">
            <v>0</v>
          </cell>
          <cell r="K370">
            <v>0</v>
          </cell>
          <cell r="L370">
            <v>0</v>
          </cell>
          <cell r="M370">
            <v>0</v>
          </cell>
          <cell r="N370">
            <v>4791.8</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4791.8</v>
          </cell>
        </row>
        <row r="371">
          <cell r="A371">
            <v>275500</v>
          </cell>
          <cell r="B371">
            <v>54175</v>
          </cell>
          <cell r="C371">
            <v>0</v>
          </cell>
          <cell r="D371">
            <v>54175</v>
          </cell>
          <cell r="E371">
            <v>0</v>
          </cell>
          <cell r="F371">
            <v>0</v>
          </cell>
          <cell r="G371">
            <v>0</v>
          </cell>
          <cell r="H371">
            <v>0</v>
          </cell>
          <cell r="I371">
            <v>0</v>
          </cell>
          <cell r="J371">
            <v>0</v>
          </cell>
          <cell r="K371">
            <v>0</v>
          </cell>
          <cell r="L371">
            <v>0</v>
          </cell>
          <cell r="M371">
            <v>0</v>
          </cell>
          <cell r="N371">
            <v>54175</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54175</v>
          </cell>
        </row>
        <row r="372">
          <cell r="A372">
            <v>275501</v>
          </cell>
          <cell r="B372">
            <v>-54175</v>
          </cell>
          <cell r="C372">
            <v>0</v>
          </cell>
          <cell r="D372">
            <v>-54175</v>
          </cell>
          <cell r="E372">
            <v>0</v>
          </cell>
          <cell r="F372">
            <v>0</v>
          </cell>
          <cell r="G372">
            <v>0</v>
          </cell>
          <cell r="H372">
            <v>0</v>
          </cell>
          <cell r="I372">
            <v>0</v>
          </cell>
          <cell r="J372">
            <v>0</v>
          </cell>
          <cell r="K372">
            <v>0</v>
          </cell>
          <cell r="L372">
            <v>0</v>
          </cell>
          <cell r="M372">
            <v>0</v>
          </cell>
          <cell r="N372">
            <v>-54175</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-54175</v>
          </cell>
        </row>
        <row r="373">
          <cell r="A373">
            <v>275800</v>
          </cell>
          <cell r="B373">
            <v>0</v>
          </cell>
          <cell r="C373">
            <v>0</v>
          </cell>
          <cell r="D373">
            <v>0</v>
          </cell>
          <cell r="E373">
            <v>0</v>
          </cell>
          <cell r="F373">
            <v>0</v>
          </cell>
          <cell r="G373">
            <v>0</v>
          </cell>
          <cell r="H373">
            <v>0</v>
          </cell>
          <cell r="I373">
            <v>0</v>
          </cell>
          <cell r="J373">
            <v>0</v>
          </cell>
          <cell r="K373">
            <v>0</v>
          </cell>
          <cell r="L373">
            <v>0</v>
          </cell>
          <cell r="M373">
            <v>0</v>
          </cell>
          <cell r="N373">
            <v>0</v>
          </cell>
          <cell r="O373">
            <v>0</v>
          </cell>
          <cell r="P373">
            <v>0</v>
          </cell>
          <cell r="Q373">
            <v>0</v>
          </cell>
          <cell r="R373">
            <v>0</v>
          </cell>
          <cell r="S373">
            <v>-7081263.8300000001</v>
          </cell>
          <cell r="T373">
            <v>0</v>
          </cell>
          <cell r="U373">
            <v>0</v>
          </cell>
          <cell r="V373">
            <v>0</v>
          </cell>
          <cell r="W373">
            <v>0</v>
          </cell>
          <cell r="X373">
            <v>0</v>
          </cell>
          <cell r="Y373">
            <v>0</v>
          </cell>
          <cell r="Z373">
            <v>0</v>
          </cell>
          <cell r="AA373">
            <v>0</v>
          </cell>
          <cell r="AB373">
            <v>0</v>
          </cell>
          <cell r="AC373">
            <v>0</v>
          </cell>
          <cell r="AD373">
            <v>0</v>
          </cell>
          <cell r="AE373">
            <v>0</v>
          </cell>
          <cell r="AF373">
            <v>-7081263.8300000001</v>
          </cell>
        </row>
        <row r="374">
          <cell r="A374">
            <v>277000</v>
          </cell>
          <cell r="B374">
            <v>2106761.2799999998</v>
          </cell>
          <cell r="C374">
            <v>0</v>
          </cell>
          <cell r="D374">
            <v>2106761.2799999998</v>
          </cell>
          <cell r="E374">
            <v>6076922.8799999999</v>
          </cell>
          <cell r="F374">
            <v>0</v>
          </cell>
          <cell r="G374">
            <v>0</v>
          </cell>
          <cell r="H374">
            <v>0</v>
          </cell>
          <cell r="I374">
            <v>6076922.8799999999</v>
          </cell>
          <cell r="J374">
            <v>0</v>
          </cell>
          <cell r="K374">
            <v>0</v>
          </cell>
          <cell r="L374">
            <v>0</v>
          </cell>
          <cell r="M374">
            <v>0</v>
          </cell>
          <cell r="N374">
            <v>8183684.1600000001</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8183684.1600000001</v>
          </cell>
        </row>
        <row r="375">
          <cell r="A375">
            <v>277100</v>
          </cell>
          <cell r="B375">
            <v>91466.28</v>
          </cell>
          <cell r="C375">
            <v>0</v>
          </cell>
          <cell r="D375">
            <v>91466.28</v>
          </cell>
          <cell r="E375">
            <v>-42266.28</v>
          </cell>
          <cell r="F375">
            <v>0</v>
          </cell>
          <cell r="G375">
            <v>0</v>
          </cell>
          <cell r="H375">
            <v>0</v>
          </cell>
          <cell r="I375">
            <v>-42266.28</v>
          </cell>
          <cell r="J375">
            <v>0</v>
          </cell>
          <cell r="K375">
            <v>0</v>
          </cell>
          <cell r="L375">
            <v>0</v>
          </cell>
          <cell r="M375">
            <v>0</v>
          </cell>
          <cell r="N375">
            <v>49200</v>
          </cell>
          <cell r="O375">
            <v>92222184.469999999</v>
          </cell>
          <cell r="P375">
            <v>0</v>
          </cell>
          <cell r="Q375">
            <v>0</v>
          </cell>
          <cell r="R375">
            <v>103000</v>
          </cell>
          <cell r="S375">
            <v>792125.73</v>
          </cell>
          <cell r="T375">
            <v>0</v>
          </cell>
          <cell r="U375">
            <v>0</v>
          </cell>
          <cell r="V375">
            <v>0</v>
          </cell>
          <cell r="W375">
            <v>0</v>
          </cell>
          <cell r="X375">
            <v>0</v>
          </cell>
          <cell r="Y375">
            <v>0</v>
          </cell>
          <cell r="Z375">
            <v>0</v>
          </cell>
          <cell r="AA375">
            <v>0</v>
          </cell>
          <cell r="AB375">
            <v>0</v>
          </cell>
          <cell r="AC375">
            <v>0</v>
          </cell>
          <cell r="AD375">
            <v>0</v>
          </cell>
          <cell r="AE375">
            <v>0</v>
          </cell>
          <cell r="AF375">
            <v>93166510.200000003</v>
          </cell>
        </row>
        <row r="376">
          <cell r="A376">
            <v>277110</v>
          </cell>
          <cell r="B376">
            <v>0</v>
          </cell>
          <cell r="C376">
            <v>0</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row>
        <row r="377">
          <cell r="A377">
            <v>277160</v>
          </cell>
          <cell r="B377">
            <v>-4111.47</v>
          </cell>
          <cell r="C377">
            <v>0</v>
          </cell>
          <cell r="D377">
            <v>-4111.47</v>
          </cell>
          <cell r="E377">
            <v>-3646.03</v>
          </cell>
          <cell r="F377">
            <v>0</v>
          </cell>
          <cell r="G377">
            <v>0</v>
          </cell>
          <cell r="H377">
            <v>0</v>
          </cell>
          <cell r="I377">
            <v>-3646.03</v>
          </cell>
          <cell r="J377">
            <v>0</v>
          </cell>
          <cell r="K377">
            <v>0</v>
          </cell>
          <cell r="L377">
            <v>0</v>
          </cell>
          <cell r="M377">
            <v>0</v>
          </cell>
          <cell r="N377">
            <v>-7757.5</v>
          </cell>
          <cell r="O377">
            <v>2461088.66</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2453331.16</v>
          </cell>
        </row>
        <row r="378">
          <cell r="A378">
            <v>277180</v>
          </cell>
          <cell r="B378">
            <v>3598014</v>
          </cell>
          <cell r="C378">
            <v>0</v>
          </cell>
          <cell r="D378">
            <v>3598014</v>
          </cell>
          <cell r="E378">
            <v>3478523.18</v>
          </cell>
          <cell r="F378">
            <v>0</v>
          </cell>
          <cell r="G378">
            <v>0</v>
          </cell>
          <cell r="H378">
            <v>0</v>
          </cell>
          <cell r="I378">
            <v>3478523.18</v>
          </cell>
          <cell r="J378">
            <v>0</v>
          </cell>
          <cell r="K378">
            <v>0</v>
          </cell>
          <cell r="L378">
            <v>0</v>
          </cell>
          <cell r="M378">
            <v>0</v>
          </cell>
          <cell r="N378">
            <v>7076537.1799999997</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7076537.1799999997</v>
          </cell>
        </row>
        <row r="379">
          <cell r="A379">
            <v>277190</v>
          </cell>
          <cell r="B379">
            <v>233761.79</v>
          </cell>
          <cell r="C379">
            <v>0</v>
          </cell>
          <cell r="D379">
            <v>233761.79</v>
          </cell>
          <cell r="E379">
            <v>-233761.78</v>
          </cell>
          <cell r="F379">
            <v>0</v>
          </cell>
          <cell r="G379">
            <v>0</v>
          </cell>
          <cell r="H379">
            <v>0</v>
          </cell>
          <cell r="I379">
            <v>-233761.78</v>
          </cell>
          <cell r="J379">
            <v>0</v>
          </cell>
          <cell r="K379">
            <v>0</v>
          </cell>
          <cell r="L379">
            <v>0</v>
          </cell>
          <cell r="M379">
            <v>0</v>
          </cell>
          <cell r="N379">
            <v>0.01</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0.01</v>
          </cell>
        </row>
        <row r="380">
          <cell r="A380">
            <v>277290</v>
          </cell>
          <cell r="B380">
            <v>411981.19</v>
          </cell>
          <cell r="C380">
            <v>0</v>
          </cell>
          <cell r="D380">
            <v>411981.19</v>
          </cell>
          <cell r="E380">
            <v>546114.61</v>
          </cell>
          <cell r="F380">
            <v>0</v>
          </cell>
          <cell r="G380">
            <v>0</v>
          </cell>
          <cell r="H380">
            <v>0</v>
          </cell>
          <cell r="I380">
            <v>546114.61</v>
          </cell>
          <cell r="J380">
            <v>0</v>
          </cell>
          <cell r="K380">
            <v>0</v>
          </cell>
          <cell r="L380">
            <v>0</v>
          </cell>
          <cell r="M380">
            <v>0</v>
          </cell>
          <cell r="N380">
            <v>958095.8</v>
          </cell>
          <cell r="O380">
            <v>2000.2</v>
          </cell>
          <cell r="P380">
            <v>34003.4</v>
          </cell>
          <cell r="Q380">
            <v>0</v>
          </cell>
          <cell r="R380">
            <v>6000.6</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1000100</v>
          </cell>
        </row>
        <row r="381">
          <cell r="A381">
            <v>277500</v>
          </cell>
          <cell r="B381">
            <v>0</v>
          </cell>
          <cell r="C381">
            <v>0</v>
          </cell>
          <cell r="D381">
            <v>0</v>
          </cell>
          <cell r="E381">
            <v>0</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row>
        <row r="382">
          <cell r="A382">
            <v>277502</v>
          </cell>
          <cell r="B382">
            <v>0</v>
          </cell>
          <cell r="C382">
            <v>0</v>
          </cell>
          <cell r="D382">
            <v>0</v>
          </cell>
          <cell r="E382">
            <v>0</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row>
        <row r="383">
          <cell r="A383">
            <v>277860</v>
          </cell>
          <cell r="B383">
            <v>0</v>
          </cell>
          <cell r="C383">
            <v>0</v>
          </cell>
          <cell r="D383">
            <v>0</v>
          </cell>
          <cell r="E383">
            <v>0</v>
          </cell>
          <cell r="F383">
            <v>0</v>
          </cell>
          <cell r="G383">
            <v>0</v>
          </cell>
          <cell r="H383">
            <v>0</v>
          </cell>
          <cell r="I383">
            <v>0</v>
          </cell>
          <cell r="J383">
            <v>0</v>
          </cell>
          <cell r="K383">
            <v>0</v>
          </cell>
          <cell r="L383">
            <v>0</v>
          </cell>
          <cell r="M383">
            <v>0</v>
          </cell>
          <cell r="N383">
            <v>0</v>
          </cell>
          <cell r="O383">
            <v>0</v>
          </cell>
          <cell r="P383">
            <v>119635.66</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119635.66</v>
          </cell>
        </row>
        <row r="384">
          <cell r="A384">
            <v>277950</v>
          </cell>
          <cell r="B384">
            <v>940000</v>
          </cell>
          <cell r="C384">
            <v>0</v>
          </cell>
          <cell r="D384">
            <v>940000</v>
          </cell>
          <cell r="E384">
            <v>940000</v>
          </cell>
          <cell r="F384">
            <v>0</v>
          </cell>
          <cell r="G384">
            <v>0</v>
          </cell>
          <cell r="H384">
            <v>0</v>
          </cell>
          <cell r="I384">
            <v>940000</v>
          </cell>
          <cell r="J384">
            <v>0</v>
          </cell>
          <cell r="K384">
            <v>0</v>
          </cell>
          <cell r="L384">
            <v>0</v>
          </cell>
          <cell r="M384">
            <v>0</v>
          </cell>
          <cell r="N384">
            <v>1880000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1880000</v>
          </cell>
        </row>
        <row r="385">
          <cell r="A385">
            <v>277960</v>
          </cell>
          <cell r="B385">
            <v>0</v>
          </cell>
          <cell r="C385">
            <v>0</v>
          </cell>
          <cell r="D385">
            <v>0</v>
          </cell>
          <cell r="E385">
            <v>0</v>
          </cell>
          <cell r="F385">
            <v>0</v>
          </cell>
          <cell r="G385">
            <v>0</v>
          </cell>
          <cell r="H385">
            <v>0</v>
          </cell>
          <cell r="I385">
            <v>0</v>
          </cell>
          <cell r="J385">
            <v>0</v>
          </cell>
          <cell r="K385">
            <v>0</v>
          </cell>
          <cell r="L385">
            <v>0</v>
          </cell>
          <cell r="M385">
            <v>0</v>
          </cell>
          <cell r="N385">
            <v>0</v>
          </cell>
          <cell r="O385">
            <v>0</v>
          </cell>
          <cell r="P385">
            <v>1739618.06</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1739618.06</v>
          </cell>
        </row>
        <row r="386">
          <cell r="A386">
            <v>277999</v>
          </cell>
          <cell r="B386">
            <v>0</v>
          </cell>
          <cell r="C386">
            <v>0</v>
          </cell>
          <cell r="D386">
            <v>0</v>
          </cell>
          <cell r="E386">
            <v>0</v>
          </cell>
          <cell r="F386">
            <v>0</v>
          </cell>
          <cell r="G386">
            <v>0</v>
          </cell>
          <cell r="H386">
            <v>0</v>
          </cell>
          <cell r="I386">
            <v>0</v>
          </cell>
          <cell r="J386">
            <v>0</v>
          </cell>
          <cell r="K386">
            <v>0</v>
          </cell>
          <cell r="L386">
            <v>0</v>
          </cell>
          <cell r="M386">
            <v>0</v>
          </cell>
          <cell r="N386">
            <v>0</v>
          </cell>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row>
        <row r="387">
          <cell r="A387">
            <v>278010</v>
          </cell>
          <cell r="B387">
            <v>0</v>
          </cell>
          <cell r="C387">
            <v>0</v>
          </cell>
          <cell r="D387">
            <v>0</v>
          </cell>
          <cell r="E387">
            <v>0</v>
          </cell>
          <cell r="F387">
            <v>0</v>
          </cell>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cell r="AF387">
            <v>0</v>
          </cell>
        </row>
        <row r="388">
          <cell r="A388">
            <v>280000</v>
          </cell>
          <cell r="B388">
            <v>0</v>
          </cell>
          <cell r="C388">
            <v>0</v>
          </cell>
          <cell r="D388">
            <v>0</v>
          </cell>
          <cell r="E388">
            <v>1174.6199999999999</v>
          </cell>
          <cell r="F388">
            <v>0</v>
          </cell>
          <cell r="G388">
            <v>0</v>
          </cell>
          <cell r="H388">
            <v>0</v>
          </cell>
          <cell r="I388">
            <v>1174.6199999999999</v>
          </cell>
          <cell r="J388">
            <v>0</v>
          </cell>
          <cell r="K388">
            <v>0</v>
          </cell>
          <cell r="L388">
            <v>0</v>
          </cell>
          <cell r="M388">
            <v>0</v>
          </cell>
          <cell r="N388">
            <v>1174.6199999999999</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1174.6199999999999</v>
          </cell>
        </row>
        <row r="389">
          <cell r="A389">
            <v>280010</v>
          </cell>
          <cell r="B389">
            <v>0</v>
          </cell>
          <cell r="C389">
            <v>0</v>
          </cell>
          <cell r="D389">
            <v>0</v>
          </cell>
          <cell r="E389">
            <v>0</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row>
        <row r="390">
          <cell r="A390">
            <v>280199</v>
          </cell>
          <cell r="B390">
            <v>0</v>
          </cell>
          <cell r="C390">
            <v>0</v>
          </cell>
          <cell r="D390">
            <v>0</v>
          </cell>
          <cell r="E390">
            <v>0</v>
          </cell>
          <cell r="F390">
            <v>0</v>
          </cell>
          <cell r="G390">
            <v>0</v>
          </cell>
          <cell r="H390">
            <v>0</v>
          </cell>
          <cell r="I390">
            <v>0</v>
          </cell>
          <cell r="J390">
            <v>0</v>
          </cell>
          <cell r="K390">
            <v>0</v>
          </cell>
          <cell r="L390">
            <v>0</v>
          </cell>
          <cell r="M390">
            <v>0</v>
          </cell>
          <cell r="N390">
            <v>0</v>
          </cell>
          <cell r="O390">
            <v>0</v>
          </cell>
          <cell r="P390">
            <v>0</v>
          </cell>
          <cell r="Q390">
            <v>0</v>
          </cell>
          <cell r="R390">
            <v>0</v>
          </cell>
          <cell r="S390">
            <v>0</v>
          </cell>
          <cell r="T390">
            <v>0</v>
          </cell>
          <cell r="U390">
            <v>0</v>
          </cell>
          <cell r="V390">
            <v>0</v>
          </cell>
          <cell r="W390">
            <v>0</v>
          </cell>
          <cell r="X390">
            <v>0</v>
          </cell>
          <cell r="Y390">
            <v>0</v>
          </cell>
          <cell r="Z390">
            <v>0</v>
          </cell>
          <cell r="AA390">
            <v>0</v>
          </cell>
          <cell r="AB390">
            <v>0</v>
          </cell>
          <cell r="AC390">
            <v>0</v>
          </cell>
          <cell r="AD390">
            <v>0</v>
          </cell>
          <cell r="AE390">
            <v>0</v>
          </cell>
          <cell r="AF390">
            <v>0</v>
          </cell>
        </row>
        <row r="391">
          <cell r="A391">
            <v>299994</v>
          </cell>
          <cell r="B391">
            <v>17194.47</v>
          </cell>
          <cell r="C391">
            <v>0</v>
          </cell>
          <cell r="D391">
            <v>17194.47</v>
          </cell>
          <cell r="E391">
            <v>-170954.59</v>
          </cell>
          <cell r="F391">
            <v>0</v>
          </cell>
          <cell r="G391">
            <v>0</v>
          </cell>
          <cell r="H391">
            <v>0</v>
          </cell>
          <cell r="I391">
            <v>-170954.59</v>
          </cell>
          <cell r="J391">
            <v>0</v>
          </cell>
          <cell r="K391">
            <v>0</v>
          </cell>
          <cell r="L391">
            <v>0</v>
          </cell>
          <cell r="M391">
            <v>0</v>
          </cell>
          <cell r="N391">
            <v>-153760.12</v>
          </cell>
          <cell r="O391">
            <v>0</v>
          </cell>
          <cell r="P391">
            <v>0</v>
          </cell>
          <cell r="Q391">
            <v>0</v>
          </cell>
          <cell r="R391">
            <v>7500</v>
          </cell>
          <cell r="S391">
            <v>0</v>
          </cell>
          <cell r="T391">
            <v>0</v>
          </cell>
          <cell r="U391">
            <v>0</v>
          </cell>
          <cell r="V391">
            <v>0</v>
          </cell>
          <cell r="W391">
            <v>0</v>
          </cell>
          <cell r="X391">
            <v>0</v>
          </cell>
          <cell r="Y391">
            <v>0</v>
          </cell>
          <cell r="Z391">
            <v>0</v>
          </cell>
          <cell r="AA391">
            <v>0</v>
          </cell>
          <cell r="AB391">
            <v>0</v>
          </cell>
          <cell r="AC391">
            <v>0</v>
          </cell>
          <cell r="AD391">
            <v>0</v>
          </cell>
          <cell r="AE391">
            <v>0</v>
          </cell>
          <cell r="AF391">
            <v>-146260.12</v>
          </cell>
        </row>
        <row r="392">
          <cell r="A392">
            <v>299995</v>
          </cell>
          <cell r="B392">
            <v>0</v>
          </cell>
          <cell r="C392">
            <v>0</v>
          </cell>
          <cell r="D392">
            <v>0</v>
          </cell>
          <cell r="E392">
            <v>-700757.17</v>
          </cell>
          <cell r="F392">
            <v>0</v>
          </cell>
          <cell r="G392">
            <v>0</v>
          </cell>
          <cell r="H392">
            <v>0</v>
          </cell>
          <cell r="I392">
            <v>-700757.17</v>
          </cell>
          <cell r="J392">
            <v>0</v>
          </cell>
          <cell r="K392">
            <v>0</v>
          </cell>
          <cell r="L392">
            <v>0</v>
          </cell>
          <cell r="M392">
            <v>0</v>
          </cell>
          <cell r="N392">
            <v>-700757.17</v>
          </cell>
          <cell r="O392">
            <v>0</v>
          </cell>
          <cell r="P392">
            <v>0</v>
          </cell>
          <cell r="Q392">
            <v>0</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-700757.17</v>
          </cell>
        </row>
        <row r="393">
          <cell r="A393">
            <v>299996</v>
          </cell>
          <cell r="B393">
            <v>0</v>
          </cell>
          <cell r="C393">
            <v>0</v>
          </cell>
          <cell r="D393">
            <v>0</v>
          </cell>
          <cell r="E393">
            <v>0</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cell r="AE393">
            <v>0</v>
          </cell>
          <cell r="AF393">
            <v>0</v>
          </cell>
        </row>
        <row r="394">
          <cell r="A394">
            <v>299997</v>
          </cell>
          <cell r="B394">
            <v>0</v>
          </cell>
          <cell r="C394">
            <v>0</v>
          </cell>
          <cell r="D394">
            <v>0</v>
          </cell>
          <cell r="E394">
            <v>73608.7</v>
          </cell>
          <cell r="F394">
            <v>0</v>
          </cell>
          <cell r="G394">
            <v>0</v>
          </cell>
          <cell r="H394">
            <v>0</v>
          </cell>
          <cell r="I394">
            <v>73608.7</v>
          </cell>
          <cell r="J394">
            <v>0</v>
          </cell>
          <cell r="K394">
            <v>0</v>
          </cell>
          <cell r="L394">
            <v>0</v>
          </cell>
          <cell r="M394">
            <v>0</v>
          </cell>
          <cell r="N394">
            <v>73608.7</v>
          </cell>
          <cell r="O394">
            <v>0</v>
          </cell>
          <cell r="P394">
            <v>0</v>
          </cell>
          <cell r="Q394">
            <v>0</v>
          </cell>
          <cell r="R394">
            <v>95.68</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73704.38</v>
          </cell>
        </row>
        <row r="395">
          <cell r="A395">
            <v>299998</v>
          </cell>
          <cell r="B395">
            <v>0</v>
          </cell>
          <cell r="C395">
            <v>0</v>
          </cell>
          <cell r="D395">
            <v>0</v>
          </cell>
          <cell r="E395">
            <v>0</v>
          </cell>
          <cell r="F395">
            <v>0</v>
          </cell>
          <cell r="G395">
            <v>0</v>
          </cell>
          <cell r="H395">
            <v>0</v>
          </cell>
          <cell r="I395">
            <v>0</v>
          </cell>
          <cell r="J395">
            <v>0</v>
          </cell>
          <cell r="K395">
            <v>0</v>
          </cell>
          <cell r="L395">
            <v>0</v>
          </cell>
          <cell r="M395">
            <v>0</v>
          </cell>
          <cell r="N395">
            <v>0</v>
          </cell>
          <cell r="O395">
            <v>0</v>
          </cell>
          <cell r="P395">
            <v>0</v>
          </cell>
          <cell r="Q395">
            <v>0</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row>
        <row r="396">
          <cell r="A396">
            <v>299999</v>
          </cell>
          <cell r="B396">
            <v>-0.18</v>
          </cell>
          <cell r="C396">
            <v>0</v>
          </cell>
          <cell r="D396">
            <v>-0.18</v>
          </cell>
          <cell r="E396">
            <v>1816.35</v>
          </cell>
          <cell r="F396">
            <v>0</v>
          </cell>
          <cell r="G396">
            <v>0</v>
          </cell>
          <cell r="H396">
            <v>0</v>
          </cell>
          <cell r="I396">
            <v>1816.35</v>
          </cell>
          <cell r="J396">
            <v>0</v>
          </cell>
          <cell r="K396">
            <v>0.42</v>
          </cell>
          <cell r="L396">
            <v>0.42</v>
          </cell>
          <cell r="M396">
            <v>0</v>
          </cell>
          <cell r="N396">
            <v>1816.59</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1816.59</v>
          </cell>
        </row>
        <row r="397">
          <cell r="A397">
            <v>302000</v>
          </cell>
          <cell r="B397">
            <v>-8470.0499999999993</v>
          </cell>
          <cell r="C397">
            <v>0</v>
          </cell>
          <cell r="D397">
            <v>-8470.0499999999993</v>
          </cell>
          <cell r="E397">
            <v>-19198.47</v>
          </cell>
          <cell r="F397">
            <v>0</v>
          </cell>
          <cell r="G397">
            <v>0</v>
          </cell>
          <cell r="H397">
            <v>0.28999999999999998</v>
          </cell>
          <cell r="I397">
            <v>-19198.18</v>
          </cell>
          <cell r="J397">
            <v>0</v>
          </cell>
          <cell r="K397">
            <v>0</v>
          </cell>
          <cell r="L397">
            <v>0</v>
          </cell>
          <cell r="M397">
            <v>0</v>
          </cell>
          <cell r="N397">
            <v>-27668.23</v>
          </cell>
          <cell r="O397">
            <v>0</v>
          </cell>
          <cell r="P397">
            <v>63950.76</v>
          </cell>
          <cell r="Q397">
            <v>0</v>
          </cell>
          <cell r="R397">
            <v>-36282.53</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row>
        <row r="398">
          <cell r="A398">
            <v>304100</v>
          </cell>
          <cell r="B398">
            <v>-9254514.5199999996</v>
          </cell>
          <cell r="C398">
            <v>0</v>
          </cell>
          <cell r="D398">
            <v>-9254514.5199999996</v>
          </cell>
          <cell r="E398">
            <v>-10553400.43</v>
          </cell>
          <cell r="F398">
            <v>0</v>
          </cell>
          <cell r="G398">
            <v>0</v>
          </cell>
          <cell r="H398">
            <v>0</v>
          </cell>
          <cell r="I398">
            <v>-10553400.43</v>
          </cell>
          <cell r="J398">
            <v>0</v>
          </cell>
          <cell r="K398">
            <v>0</v>
          </cell>
          <cell r="L398">
            <v>0</v>
          </cell>
          <cell r="M398">
            <v>0</v>
          </cell>
          <cell r="N398">
            <v>-19807914.949999999</v>
          </cell>
          <cell r="O398">
            <v>-19882185.75</v>
          </cell>
          <cell r="P398">
            <v>0</v>
          </cell>
          <cell r="Q398">
            <v>0</v>
          </cell>
          <cell r="R398">
            <v>26362.14</v>
          </cell>
          <cell r="S398">
            <v>31082.06</v>
          </cell>
          <cell r="T398">
            <v>0</v>
          </cell>
          <cell r="U398">
            <v>0</v>
          </cell>
          <cell r="V398">
            <v>0</v>
          </cell>
          <cell r="W398">
            <v>0</v>
          </cell>
          <cell r="X398">
            <v>0</v>
          </cell>
          <cell r="Y398">
            <v>0</v>
          </cell>
          <cell r="Z398">
            <v>0</v>
          </cell>
          <cell r="AA398">
            <v>0</v>
          </cell>
          <cell r="AB398">
            <v>0</v>
          </cell>
          <cell r="AC398">
            <v>0</v>
          </cell>
          <cell r="AD398">
            <v>0</v>
          </cell>
          <cell r="AE398">
            <v>19746551.050000001</v>
          </cell>
          <cell r="AF398">
            <v>-19886105.449999999</v>
          </cell>
        </row>
        <row r="399">
          <cell r="A399">
            <v>304300</v>
          </cell>
          <cell r="B399">
            <v>-4145912.85</v>
          </cell>
          <cell r="C399">
            <v>0</v>
          </cell>
          <cell r="D399">
            <v>-4145912.85</v>
          </cell>
          <cell r="E399">
            <v>-2763941.9</v>
          </cell>
          <cell r="F399">
            <v>0</v>
          </cell>
          <cell r="G399">
            <v>0</v>
          </cell>
          <cell r="H399">
            <v>0</v>
          </cell>
          <cell r="I399">
            <v>-2763941.9</v>
          </cell>
          <cell r="J399">
            <v>0</v>
          </cell>
          <cell r="K399">
            <v>0</v>
          </cell>
          <cell r="L399">
            <v>0</v>
          </cell>
          <cell r="M399">
            <v>0</v>
          </cell>
          <cell r="N399">
            <v>-6909854.75</v>
          </cell>
          <cell r="O399">
            <v>-9127185.3800000008</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6909854.75</v>
          </cell>
          <cell r="AF399">
            <v>-9127185.3800000008</v>
          </cell>
        </row>
        <row r="400">
          <cell r="A400">
            <v>304305</v>
          </cell>
          <cell r="B400">
            <v>-5056072000</v>
          </cell>
          <cell r="C400">
            <v>0</v>
          </cell>
          <cell r="D400">
            <v>-5056072000</v>
          </cell>
          <cell r="E400">
            <v>-3207928000</v>
          </cell>
          <cell r="F400">
            <v>0</v>
          </cell>
          <cell r="G400">
            <v>0</v>
          </cell>
          <cell r="H400">
            <v>0</v>
          </cell>
          <cell r="I400">
            <v>-3207928000</v>
          </cell>
          <cell r="J400">
            <v>0</v>
          </cell>
          <cell r="K400">
            <v>0</v>
          </cell>
          <cell r="L400">
            <v>0</v>
          </cell>
          <cell r="M400">
            <v>0</v>
          </cell>
          <cell r="N400">
            <v>-8264000000</v>
          </cell>
          <cell r="O400">
            <v>-8470000000</v>
          </cell>
          <cell r="P400">
            <v>0</v>
          </cell>
          <cell r="Q400">
            <v>0</v>
          </cell>
          <cell r="R400">
            <v>-23000000</v>
          </cell>
          <cell r="S400">
            <v>-183000000</v>
          </cell>
          <cell r="T400">
            <v>0</v>
          </cell>
          <cell r="U400">
            <v>0</v>
          </cell>
          <cell r="V400">
            <v>0</v>
          </cell>
          <cell r="W400">
            <v>0</v>
          </cell>
          <cell r="X400">
            <v>0</v>
          </cell>
          <cell r="Y400">
            <v>0</v>
          </cell>
          <cell r="Z400">
            <v>0</v>
          </cell>
          <cell r="AA400">
            <v>0</v>
          </cell>
          <cell r="AB400">
            <v>0</v>
          </cell>
          <cell r="AC400">
            <v>0</v>
          </cell>
          <cell r="AD400">
            <v>0</v>
          </cell>
          <cell r="AE400">
            <v>8470000000</v>
          </cell>
          <cell r="AF400">
            <v>-8470000000</v>
          </cell>
        </row>
        <row r="401">
          <cell r="A401">
            <v>304310</v>
          </cell>
          <cell r="B401">
            <v>0</v>
          </cell>
          <cell r="C401">
            <v>0</v>
          </cell>
          <cell r="D401">
            <v>0</v>
          </cell>
          <cell r="E401">
            <v>0</v>
          </cell>
          <cell r="F401">
            <v>0</v>
          </cell>
          <cell r="G401">
            <v>0</v>
          </cell>
          <cell r="H401">
            <v>0</v>
          </cell>
          <cell r="I401">
            <v>0</v>
          </cell>
          <cell r="J401">
            <v>0</v>
          </cell>
          <cell r="K401">
            <v>0</v>
          </cell>
          <cell r="L401">
            <v>0</v>
          </cell>
          <cell r="M401">
            <v>0</v>
          </cell>
          <cell r="N401">
            <v>0</v>
          </cell>
          <cell r="O401">
            <v>-4675563.0999999996</v>
          </cell>
          <cell r="P401">
            <v>0</v>
          </cell>
          <cell r="Q401">
            <v>0</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4675563.0999999996</v>
          </cell>
          <cell r="AF401">
            <v>0</v>
          </cell>
        </row>
        <row r="402">
          <cell r="A402">
            <v>330000</v>
          </cell>
          <cell r="B402">
            <v>-325000000</v>
          </cell>
          <cell r="C402">
            <v>0</v>
          </cell>
          <cell r="D402">
            <v>-325000000</v>
          </cell>
          <cell r="E402">
            <v>-175000000</v>
          </cell>
          <cell r="F402">
            <v>0</v>
          </cell>
          <cell r="G402">
            <v>0</v>
          </cell>
          <cell r="H402">
            <v>0</v>
          </cell>
          <cell r="I402">
            <v>-175000000</v>
          </cell>
          <cell r="J402">
            <v>0</v>
          </cell>
          <cell r="K402">
            <v>0</v>
          </cell>
          <cell r="L402">
            <v>0</v>
          </cell>
          <cell r="M402">
            <v>0</v>
          </cell>
          <cell r="N402">
            <v>-500000000</v>
          </cell>
          <cell r="O402">
            <v>-750000000</v>
          </cell>
          <cell r="P402">
            <v>0</v>
          </cell>
          <cell r="Q402">
            <v>0</v>
          </cell>
          <cell r="R402">
            <v>0</v>
          </cell>
          <cell r="S402">
            <v>0</v>
          </cell>
          <cell r="T402">
            <v>0</v>
          </cell>
          <cell r="U402">
            <v>0</v>
          </cell>
          <cell r="V402">
            <v>0</v>
          </cell>
          <cell r="W402">
            <v>0</v>
          </cell>
          <cell r="X402">
            <v>0</v>
          </cell>
          <cell r="Y402">
            <v>0</v>
          </cell>
          <cell r="Z402">
            <v>0</v>
          </cell>
          <cell r="AA402">
            <v>0</v>
          </cell>
          <cell r="AB402">
            <v>0</v>
          </cell>
          <cell r="AC402">
            <v>0</v>
          </cell>
          <cell r="AD402">
            <v>0</v>
          </cell>
          <cell r="AE402">
            <v>500000000</v>
          </cell>
          <cell r="AF402">
            <v>-750000000</v>
          </cell>
        </row>
        <row r="403">
          <cell r="A403">
            <v>352000</v>
          </cell>
          <cell r="B403">
            <v>0</v>
          </cell>
          <cell r="C403">
            <v>0</v>
          </cell>
          <cell r="D403">
            <v>0</v>
          </cell>
          <cell r="E403">
            <v>0</v>
          </cell>
          <cell r="F403">
            <v>0</v>
          </cell>
          <cell r="G403">
            <v>0</v>
          </cell>
          <cell r="H403">
            <v>0</v>
          </cell>
          <cell r="I403">
            <v>0</v>
          </cell>
          <cell r="J403">
            <v>0</v>
          </cell>
          <cell r="K403">
            <v>0</v>
          </cell>
          <cell r="L403">
            <v>0</v>
          </cell>
          <cell r="M403">
            <v>0</v>
          </cell>
          <cell r="N403">
            <v>0</v>
          </cell>
          <cell r="O403">
            <v>0</v>
          </cell>
          <cell r="P403">
            <v>0</v>
          </cell>
          <cell r="Q403">
            <v>0</v>
          </cell>
          <cell r="R403">
            <v>0</v>
          </cell>
          <cell r="S403">
            <v>-3733467.33</v>
          </cell>
          <cell r="T403">
            <v>0</v>
          </cell>
          <cell r="U403">
            <v>0</v>
          </cell>
          <cell r="V403">
            <v>0</v>
          </cell>
          <cell r="W403">
            <v>0</v>
          </cell>
          <cell r="X403">
            <v>0</v>
          </cell>
          <cell r="Y403">
            <v>0</v>
          </cell>
          <cell r="Z403">
            <v>0</v>
          </cell>
          <cell r="AA403">
            <v>0</v>
          </cell>
          <cell r="AB403">
            <v>0</v>
          </cell>
          <cell r="AC403">
            <v>0</v>
          </cell>
          <cell r="AD403">
            <v>0</v>
          </cell>
          <cell r="AE403">
            <v>0</v>
          </cell>
          <cell r="AF403">
            <v>-3733467.33</v>
          </cell>
        </row>
        <row r="404">
          <cell r="A404">
            <v>352004</v>
          </cell>
          <cell r="B404">
            <v>-36352728.659999996</v>
          </cell>
          <cell r="C404">
            <v>0</v>
          </cell>
          <cell r="D404">
            <v>-36352728.659999996</v>
          </cell>
          <cell r="E404">
            <v>-25810268.719999999</v>
          </cell>
          <cell r="F404">
            <v>0</v>
          </cell>
          <cell r="G404">
            <v>39295.97</v>
          </cell>
          <cell r="H404">
            <v>0</v>
          </cell>
          <cell r="I404">
            <v>-25770972.75</v>
          </cell>
          <cell r="J404">
            <v>0</v>
          </cell>
          <cell r="K404">
            <v>-5083117.6900000004</v>
          </cell>
          <cell r="L404">
            <v>-5083117.6900000004</v>
          </cell>
          <cell r="M404">
            <v>0</v>
          </cell>
          <cell r="N404">
            <v>-67206819.099999994</v>
          </cell>
          <cell r="O404">
            <v>-43192.78</v>
          </cell>
          <cell r="P404">
            <v>-397746.78</v>
          </cell>
          <cell r="Q404">
            <v>0</v>
          </cell>
          <cell r="R404">
            <v>-250613.07</v>
          </cell>
          <cell r="S404">
            <v>0</v>
          </cell>
          <cell r="T404">
            <v>0</v>
          </cell>
          <cell r="U404">
            <v>0</v>
          </cell>
          <cell r="V404">
            <v>0</v>
          </cell>
          <cell r="W404">
            <v>0</v>
          </cell>
          <cell r="X404">
            <v>0</v>
          </cell>
          <cell r="Y404">
            <v>0</v>
          </cell>
          <cell r="Z404">
            <v>0</v>
          </cell>
          <cell r="AA404">
            <v>0</v>
          </cell>
          <cell r="AB404">
            <v>0</v>
          </cell>
          <cell r="AC404">
            <v>0</v>
          </cell>
          <cell r="AD404">
            <v>0</v>
          </cell>
          <cell r="AE404">
            <v>0</v>
          </cell>
          <cell r="AF404">
            <v>-67898371.730000004</v>
          </cell>
        </row>
        <row r="405">
          <cell r="A405">
            <v>352005</v>
          </cell>
          <cell r="B405">
            <v>6473.33</v>
          </cell>
          <cell r="C405">
            <v>0</v>
          </cell>
          <cell r="D405">
            <v>6473.33</v>
          </cell>
          <cell r="E405">
            <v>-48.32</v>
          </cell>
          <cell r="F405">
            <v>0</v>
          </cell>
          <cell r="G405">
            <v>0</v>
          </cell>
          <cell r="H405">
            <v>0</v>
          </cell>
          <cell r="I405">
            <v>-48.32</v>
          </cell>
          <cell r="J405">
            <v>0</v>
          </cell>
          <cell r="K405">
            <v>0</v>
          </cell>
          <cell r="L405">
            <v>0</v>
          </cell>
          <cell r="M405">
            <v>0</v>
          </cell>
          <cell r="N405">
            <v>6425.01</v>
          </cell>
          <cell r="O405">
            <v>0</v>
          </cell>
          <cell r="P405">
            <v>27.15</v>
          </cell>
          <cell r="Q405">
            <v>0</v>
          </cell>
          <cell r="R405">
            <v>0</v>
          </cell>
          <cell r="S405">
            <v>0</v>
          </cell>
          <cell r="T405">
            <v>0</v>
          </cell>
          <cell r="U405">
            <v>0</v>
          </cell>
          <cell r="V405">
            <v>0</v>
          </cell>
          <cell r="W405">
            <v>0</v>
          </cell>
          <cell r="X405">
            <v>0</v>
          </cell>
          <cell r="Y405">
            <v>0</v>
          </cell>
          <cell r="Z405">
            <v>0</v>
          </cell>
          <cell r="AA405">
            <v>0</v>
          </cell>
          <cell r="AB405">
            <v>0</v>
          </cell>
          <cell r="AC405">
            <v>0</v>
          </cell>
          <cell r="AD405">
            <v>0</v>
          </cell>
          <cell r="AE405">
            <v>0</v>
          </cell>
          <cell r="AF405">
            <v>6452.16</v>
          </cell>
        </row>
        <row r="406">
          <cell r="A406">
            <v>352008</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cell r="P406">
            <v>0</v>
          </cell>
          <cell r="Q406">
            <v>0</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row>
        <row r="407">
          <cell r="A407">
            <v>352800</v>
          </cell>
          <cell r="B407">
            <v>-463795.82</v>
          </cell>
          <cell r="C407">
            <v>0</v>
          </cell>
          <cell r="D407">
            <v>-463795.82</v>
          </cell>
          <cell r="E407">
            <v>-1422221.69</v>
          </cell>
          <cell r="F407">
            <v>0</v>
          </cell>
          <cell r="G407">
            <v>-39295.97</v>
          </cell>
          <cell r="H407">
            <v>0</v>
          </cell>
          <cell r="I407">
            <v>-1461517.66</v>
          </cell>
          <cell r="J407">
            <v>574.53</v>
          </cell>
          <cell r="K407">
            <v>1924738.95</v>
          </cell>
          <cell r="L407">
            <v>1925313.48</v>
          </cell>
          <cell r="M407">
            <v>0</v>
          </cell>
          <cell r="N407">
            <v>0</v>
          </cell>
          <cell r="O407">
            <v>0</v>
          </cell>
          <cell r="P407">
            <v>0</v>
          </cell>
          <cell r="Q407">
            <v>0</v>
          </cell>
          <cell r="R407">
            <v>0</v>
          </cell>
          <cell r="S407">
            <v>0</v>
          </cell>
          <cell r="T407">
            <v>0</v>
          </cell>
          <cell r="U407">
            <v>0</v>
          </cell>
          <cell r="V407">
            <v>0</v>
          </cell>
          <cell r="W407">
            <v>0</v>
          </cell>
          <cell r="X407">
            <v>0</v>
          </cell>
          <cell r="Y407">
            <v>0</v>
          </cell>
          <cell r="Z407">
            <v>0</v>
          </cell>
          <cell r="AA407">
            <v>0</v>
          </cell>
          <cell r="AB407">
            <v>0</v>
          </cell>
          <cell r="AC407">
            <v>0</v>
          </cell>
          <cell r="AD407">
            <v>0</v>
          </cell>
          <cell r="AE407">
            <v>0</v>
          </cell>
          <cell r="AF407">
            <v>0</v>
          </cell>
        </row>
        <row r="408">
          <cell r="A408">
            <v>352801</v>
          </cell>
          <cell r="B408">
            <v>-8022434841</v>
          </cell>
          <cell r="C408">
            <v>0</v>
          </cell>
          <cell r="D408">
            <v>-8022434841</v>
          </cell>
          <cell r="E408">
            <v>-8555704413</v>
          </cell>
          <cell r="F408">
            <v>0</v>
          </cell>
          <cell r="G408">
            <v>3492020485</v>
          </cell>
          <cell r="H408">
            <v>0</v>
          </cell>
          <cell r="I408">
            <v>-5063683928</v>
          </cell>
          <cell r="J408">
            <v>0</v>
          </cell>
          <cell r="K408">
            <v>13086118769</v>
          </cell>
          <cell r="L408">
            <v>13086118769</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C408">
            <v>0</v>
          </cell>
          <cell r="AD408">
            <v>0</v>
          </cell>
          <cell r="AE408">
            <v>0</v>
          </cell>
          <cell r="AF408">
            <v>0</v>
          </cell>
        </row>
        <row r="409">
          <cell r="A409">
            <v>352990</v>
          </cell>
          <cell r="B409">
            <v>-419561.4</v>
          </cell>
          <cell r="C409">
            <v>0</v>
          </cell>
          <cell r="D409">
            <v>-419561.4</v>
          </cell>
          <cell r="E409">
            <v>-823239.85</v>
          </cell>
          <cell r="F409">
            <v>0</v>
          </cell>
          <cell r="G409">
            <v>0</v>
          </cell>
          <cell r="H409">
            <v>0</v>
          </cell>
          <cell r="I409">
            <v>-823239.85</v>
          </cell>
          <cell r="J409">
            <v>0</v>
          </cell>
          <cell r="K409">
            <v>3158378.76</v>
          </cell>
          <cell r="L409">
            <v>3158378.76</v>
          </cell>
          <cell r="M409">
            <v>0</v>
          </cell>
          <cell r="N409">
            <v>1915577.51</v>
          </cell>
          <cell r="O409">
            <v>0</v>
          </cell>
          <cell r="P409">
            <v>145.62</v>
          </cell>
          <cell r="Q409">
            <v>0</v>
          </cell>
          <cell r="R409">
            <v>-155440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1760283.13</v>
          </cell>
        </row>
        <row r="410">
          <cell r="A410">
            <v>352994</v>
          </cell>
          <cell r="B410">
            <v>0</v>
          </cell>
          <cell r="C410">
            <v>0</v>
          </cell>
          <cell r="D410">
            <v>0</v>
          </cell>
          <cell r="E410">
            <v>0</v>
          </cell>
          <cell r="F410">
            <v>0</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row>
        <row r="411">
          <cell r="A411">
            <v>352995</v>
          </cell>
          <cell r="B411">
            <v>-20421264.260000002</v>
          </cell>
          <cell r="C411">
            <v>0</v>
          </cell>
          <cell r="D411">
            <v>-20421264.260000002</v>
          </cell>
          <cell r="E411">
            <v>-18811663.219999999</v>
          </cell>
          <cell r="F411">
            <v>0</v>
          </cell>
          <cell r="G411">
            <v>0</v>
          </cell>
          <cell r="H411">
            <v>0</v>
          </cell>
          <cell r="I411">
            <v>-18811663.219999999</v>
          </cell>
          <cell r="J411">
            <v>0</v>
          </cell>
          <cell r="K411">
            <v>0</v>
          </cell>
          <cell r="L411">
            <v>0</v>
          </cell>
          <cell r="M411">
            <v>0</v>
          </cell>
          <cell r="N411">
            <v>-39232927.479999997</v>
          </cell>
          <cell r="O411">
            <v>-7108.21</v>
          </cell>
          <cell r="P411">
            <v>-947103.32</v>
          </cell>
          <cell r="Q411">
            <v>0</v>
          </cell>
          <cell r="R411">
            <v>-462235.51</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-40649374.520000003</v>
          </cell>
        </row>
        <row r="412">
          <cell r="A412">
            <v>352996</v>
          </cell>
          <cell r="B412">
            <v>-2882960.18</v>
          </cell>
          <cell r="C412">
            <v>0</v>
          </cell>
          <cell r="D412">
            <v>-2882960.18</v>
          </cell>
          <cell r="E412">
            <v>-2650552.64</v>
          </cell>
          <cell r="F412">
            <v>0</v>
          </cell>
          <cell r="G412">
            <v>0</v>
          </cell>
          <cell r="H412">
            <v>0</v>
          </cell>
          <cell r="I412">
            <v>-2650552.64</v>
          </cell>
          <cell r="J412">
            <v>0</v>
          </cell>
          <cell r="K412">
            <v>0</v>
          </cell>
          <cell r="L412">
            <v>0</v>
          </cell>
          <cell r="M412">
            <v>0</v>
          </cell>
          <cell r="N412">
            <v>-5533512.8200000003</v>
          </cell>
          <cell r="O412">
            <v>0</v>
          </cell>
          <cell r="P412">
            <v>0</v>
          </cell>
          <cell r="Q412">
            <v>0</v>
          </cell>
          <cell r="R412">
            <v>-148043.62</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-5681556.4400000004</v>
          </cell>
        </row>
        <row r="413">
          <cell r="A413">
            <v>352997</v>
          </cell>
          <cell r="B413">
            <v>0</v>
          </cell>
          <cell r="C413">
            <v>0</v>
          </cell>
          <cell r="D413">
            <v>0</v>
          </cell>
          <cell r="E413">
            <v>0</v>
          </cell>
          <cell r="F413">
            <v>0</v>
          </cell>
          <cell r="G413">
            <v>0</v>
          </cell>
          <cell r="H413">
            <v>0</v>
          </cell>
          <cell r="I413">
            <v>0</v>
          </cell>
          <cell r="J413">
            <v>0</v>
          </cell>
          <cell r="K413">
            <v>0</v>
          </cell>
          <cell r="L413">
            <v>0</v>
          </cell>
          <cell r="M413">
            <v>0</v>
          </cell>
          <cell r="N413">
            <v>0</v>
          </cell>
          <cell r="O413">
            <v>0</v>
          </cell>
          <cell r="P413">
            <v>0</v>
          </cell>
          <cell r="Q413">
            <v>0</v>
          </cell>
          <cell r="R413">
            <v>0</v>
          </cell>
          <cell r="S413">
            <v>0</v>
          </cell>
          <cell r="T413">
            <v>0</v>
          </cell>
          <cell r="U413">
            <v>0</v>
          </cell>
          <cell r="V413">
            <v>0</v>
          </cell>
          <cell r="W413">
            <v>0</v>
          </cell>
          <cell r="X413">
            <v>0</v>
          </cell>
          <cell r="Y413">
            <v>0</v>
          </cell>
          <cell r="Z413">
            <v>0</v>
          </cell>
          <cell r="AA413">
            <v>0</v>
          </cell>
          <cell r="AB413">
            <v>0</v>
          </cell>
          <cell r="AC413">
            <v>0</v>
          </cell>
          <cell r="AD413">
            <v>0</v>
          </cell>
          <cell r="AE413">
            <v>0</v>
          </cell>
          <cell r="AF413">
            <v>0</v>
          </cell>
        </row>
        <row r="414">
          <cell r="A414">
            <v>352998</v>
          </cell>
          <cell r="B414">
            <v>0</v>
          </cell>
          <cell r="C414">
            <v>0</v>
          </cell>
          <cell r="D414">
            <v>0</v>
          </cell>
          <cell r="E414">
            <v>0</v>
          </cell>
          <cell r="F414">
            <v>0</v>
          </cell>
          <cell r="G414">
            <v>0</v>
          </cell>
          <cell r="H414">
            <v>0</v>
          </cell>
          <cell r="I414">
            <v>0</v>
          </cell>
          <cell r="J414">
            <v>0</v>
          </cell>
          <cell r="K414">
            <v>0</v>
          </cell>
          <cell r="L414">
            <v>0</v>
          </cell>
          <cell r="M414">
            <v>0</v>
          </cell>
          <cell r="N414">
            <v>0</v>
          </cell>
          <cell r="O414">
            <v>0</v>
          </cell>
          <cell r="P414">
            <v>0</v>
          </cell>
          <cell r="Q414">
            <v>0</v>
          </cell>
          <cell r="R414">
            <v>0</v>
          </cell>
          <cell r="S414">
            <v>0</v>
          </cell>
          <cell r="T414">
            <v>0</v>
          </cell>
          <cell r="U414">
            <v>0</v>
          </cell>
          <cell r="V414">
            <v>0</v>
          </cell>
          <cell r="W414">
            <v>0</v>
          </cell>
          <cell r="X414">
            <v>0</v>
          </cell>
          <cell r="Y414">
            <v>0</v>
          </cell>
          <cell r="Z414">
            <v>0</v>
          </cell>
          <cell r="AA414">
            <v>0</v>
          </cell>
          <cell r="AB414">
            <v>0</v>
          </cell>
          <cell r="AC414">
            <v>0</v>
          </cell>
          <cell r="AD414">
            <v>0</v>
          </cell>
          <cell r="AE414">
            <v>0</v>
          </cell>
          <cell r="AF414">
            <v>0</v>
          </cell>
        </row>
        <row r="415">
          <cell r="A415">
            <v>356100</v>
          </cell>
          <cell r="B415">
            <v>9906605.5099999998</v>
          </cell>
          <cell r="C415">
            <v>0</v>
          </cell>
          <cell r="D415">
            <v>9906605.5099999998</v>
          </cell>
          <cell r="E415">
            <v>-37128461.159999996</v>
          </cell>
          <cell r="F415">
            <v>0</v>
          </cell>
          <cell r="G415">
            <v>0</v>
          </cell>
          <cell r="H415">
            <v>0</v>
          </cell>
          <cell r="I415">
            <v>-37128461.159999996</v>
          </cell>
          <cell r="J415">
            <v>0</v>
          </cell>
          <cell r="K415">
            <v>23436871.48</v>
          </cell>
          <cell r="L415">
            <v>23436871.48</v>
          </cell>
          <cell r="M415">
            <v>0</v>
          </cell>
          <cell r="N415">
            <v>-3784984.17</v>
          </cell>
          <cell r="O415">
            <v>4100803.22</v>
          </cell>
          <cell r="P415">
            <v>-323815.90999999997</v>
          </cell>
          <cell r="Q415">
            <v>0</v>
          </cell>
          <cell r="R415">
            <v>7996.57</v>
          </cell>
          <cell r="S415">
            <v>0</v>
          </cell>
          <cell r="T415">
            <v>0</v>
          </cell>
          <cell r="U415">
            <v>0</v>
          </cell>
          <cell r="V415">
            <v>0</v>
          </cell>
          <cell r="W415">
            <v>0</v>
          </cell>
          <cell r="X415">
            <v>0</v>
          </cell>
          <cell r="Y415">
            <v>0</v>
          </cell>
          <cell r="Z415">
            <v>0</v>
          </cell>
          <cell r="AA415">
            <v>0</v>
          </cell>
          <cell r="AB415">
            <v>0</v>
          </cell>
          <cell r="AC415">
            <v>0</v>
          </cell>
          <cell r="AD415">
            <v>0</v>
          </cell>
          <cell r="AE415">
            <v>0</v>
          </cell>
          <cell r="AF415">
            <v>-0.28999999999999998</v>
          </cell>
        </row>
        <row r="416">
          <cell r="A416">
            <v>356200</v>
          </cell>
          <cell r="B416">
            <v>0</v>
          </cell>
          <cell r="C416">
            <v>0</v>
          </cell>
          <cell r="D416">
            <v>0</v>
          </cell>
          <cell r="E416">
            <v>0</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row>
        <row r="417">
          <cell r="A417">
            <v>356310</v>
          </cell>
          <cell r="B417">
            <v>2693431649</v>
          </cell>
          <cell r="C417">
            <v>2881699.77</v>
          </cell>
          <cell r="D417">
            <v>2696313349</v>
          </cell>
          <cell r="E417">
            <v>-2699851043</v>
          </cell>
          <cell r="F417">
            <v>11169364.220000001</v>
          </cell>
          <cell r="G417">
            <v>0</v>
          </cell>
          <cell r="H417">
            <v>-5574369.6699999999</v>
          </cell>
          <cell r="I417">
            <v>-2694256049</v>
          </cell>
          <cell r="J417">
            <v>0</v>
          </cell>
          <cell r="K417">
            <v>17454.97</v>
          </cell>
          <cell r="L417">
            <v>17454.97</v>
          </cell>
          <cell r="M417">
            <v>-1964564.48</v>
          </cell>
          <cell r="N417">
            <v>110191.09</v>
          </cell>
          <cell r="O417">
            <v>-112127.13</v>
          </cell>
          <cell r="P417">
            <v>0</v>
          </cell>
          <cell r="Q417">
            <v>0</v>
          </cell>
          <cell r="R417">
            <v>1936.04</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row>
        <row r="418">
          <cell r="A418">
            <v>356320</v>
          </cell>
          <cell r="B418">
            <v>0</v>
          </cell>
          <cell r="C418">
            <v>0</v>
          </cell>
          <cell r="D418">
            <v>0</v>
          </cell>
          <cell r="E418">
            <v>-12760204.16</v>
          </cell>
          <cell r="F418">
            <v>0</v>
          </cell>
          <cell r="G418">
            <v>0</v>
          </cell>
          <cell r="H418">
            <v>0</v>
          </cell>
          <cell r="I418">
            <v>-12760204.16</v>
          </cell>
          <cell r="J418">
            <v>0</v>
          </cell>
          <cell r="K418">
            <v>0</v>
          </cell>
          <cell r="L418">
            <v>0</v>
          </cell>
          <cell r="M418">
            <v>0</v>
          </cell>
          <cell r="N418">
            <v>-12760204.16</v>
          </cell>
          <cell r="O418">
            <v>7706447.75</v>
          </cell>
          <cell r="P418">
            <v>0</v>
          </cell>
          <cell r="Q418">
            <v>0</v>
          </cell>
          <cell r="R418">
            <v>12760204.16</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7706447.75</v>
          </cell>
        </row>
        <row r="419">
          <cell r="A419">
            <v>356330</v>
          </cell>
          <cell r="B419">
            <v>-14390.7</v>
          </cell>
          <cell r="C419">
            <v>0</v>
          </cell>
          <cell r="D419">
            <v>-14390.7</v>
          </cell>
          <cell r="E419">
            <v>14390.7</v>
          </cell>
          <cell r="F419">
            <v>0</v>
          </cell>
          <cell r="G419">
            <v>0</v>
          </cell>
          <cell r="H419">
            <v>0</v>
          </cell>
          <cell r="I419">
            <v>14390.7</v>
          </cell>
          <cell r="J419">
            <v>0</v>
          </cell>
          <cell r="K419">
            <v>0</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row>
        <row r="420">
          <cell r="A420">
            <v>356410</v>
          </cell>
          <cell r="B420">
            <v>-5025527375</v>
          </cell>
          <cell r="C420">
            <v>-4574522.33</v>
          </cell>
          <cell r="D420">
            <v>-5030101897</v>
          </cell>
          <cell r="E420">
            <v>-8048422879</v>
          </cell>
          <cell r="F420">
            <v>5087633.99</v>
          </cell>
          <cell r="G420">
            <v>-3492020485</v>
          </cell>
          <cell r="H420">
            <v>-455412.47</v>
          </cell>
          <cell r="I420">
            <v>-11535811142</v>
          </cell>
          <cell r="J420">
            <v>-574.53</v>
          </cell>
          <cell r="K420">
            <v>-13109554522</v>
          </cell>
          <cell r="L420">
            <v>-13109555096</v>
          </cell>
          <cell r="M420">
            <v>0</v>
          </cell>
          <cell r="N420">
            <v>-29675468136</v>
          </cell>
          <cell r="O420">
            <v>-30834166200</v>
          </cell>
          <cell r="P420">
            <v>-547558132.29999995</v>
          </cell>
          <cell r="Q420">
            <v>-4697465.67</v>
          </cell>
          <cell r="R420">
            <v>-262984601</v>
          </cell>
          <cell r="S420">
            <v>0</v>
          </cell>
          <cell r="T420">
            <v>-0.24</v>
          </cell>
          <cell r="U420">
            <v>-62577.55</v>
          </cell>
          <cell r="V420">
            <v>0</v>
          </cell>
          <cell r="W420">
            <v>0</v>
          </cell>
          <cell r="X420">
            <v>0</v>
          </cell>
          <cell r="Y420">
            <v>0</v>
          </cell>
          <cell r="Z420">
            <v>0</v>
          </cell>
          <cell r="AA420">
            <v>0</v>
          </cell>
          <cell r="AB420">
            <v>0</v>
          </cell>
          <cell r="AC420">
            <v>0</v>
          </cell>
          <cell r="AD420">
            <v>0</v>
          </cell>
          <cell r="AE420">
            <v>0</v>
          </cell>
          <cell r="AF420">
            <v>-61324937113</v>
          </cell>
        </row>
        <row r="421">
          <cell r="A421">
            <v>358000</v>
          </cell>
          <cell r="B421">
            <v>-20525611</v>
          </cell>
          <cell r="C421">
            <v>0</v>
          </cell>
          <cell r="D421">
            <v>-20525611</v>
          </cell>
          <cell r="E421">
            <v>-21560389</v>
          </cell>
          <cell r="F421">
            <v>0</v>
          </cell>
          <cell r="G421">
            <v>0</v>
          </cell>
          <cell r="H421">
            <v>0</v>
          </cell>
          <cell r="I421">
            <v>-21560389</v>
          </cell>
          <cell r="J421">
            <v>0</v>
          </cell>
          <cell r="K421">
            <v>0</v>
          </cell>
          <cell r="L421">
            <v>0</v>
          </cell>
          <cell r="M421">
            <v>0</v>
          </cell>
          <cell r="N421">
            <v>-42086000</v>
          </cell>
          <cell r="O421">
            <v>-79000</v>
          </cell>
          <cell r="P421">
            <v>-535000</v>
          </cell>
          <cell r="Q421">
            <v>0</v>
          </cell>
          <cell r="R421">
            <v>-300000</v>
          </cell>
          <cell r="S421">
            <v>-195000</v>
          </cell>
          <cell r="T421">
            <v>0</v>
          </cell>
          <cell r="U421">
            <v>0</v>
          </cell>
          <cell r="V421">
            <v>0</v>
          </cell>
          <cell r="W421">
            <v>0</v>
          </cell>
          <cell r="X421">
            <v>0</v>
          </cell>
          <cell r="Y421">
            <v>0</v>
          </cell>
          <cell r="Z421">
            <v>0</v>
          </cell>
          <cell r="AA421">
            <v>0</v>
          </cell>
          <cell r="AB421">
            <v>0</v>
          </cell>
          <cell r="AC421">
            <v>0</v>
          </cell>
          <cell r="AD421">
            <v>0</v>
          </cell>
          <cell r="AE421">
            <v>0</v>
          </cell>
          <cell r="AF421">
            <v>-43195000</v>
          </cell>
        </row>
        <row r="422">
          <cell r="A422">
            <v>361982</v>
          </cell>
          <cell r="B422">
            <v>0</v>
          </cell>
          <cell r="C422">
            <v>0</v>
          </cell>
          <cell r="D422">
            <v>0</v>
          </cell>
          <cell r="E422">
            <v>0</v>
          </cell>
          <cell r="F422">
            <v>0</v>
          </cell>
          <cell r="G422">
            <v>0</v>
          </cell>
          <cell r="H422">
            <v>0</v>
          </cell>
          <cell r="I422">
            <v>0</v>
          </cell>
          <cell r="J422">
            <v>0</v>
          </cell>
          <cell r="K422">
            <v>0</v>
          </cell>
          <cell r="L422">
            <v>0</v>
          </cell>
          <cell r="M422">
            <v>0</v>
          </cell>
          <cell r="N422">
            <v>0</v>
          </cell>
          <cell r="O422">
            <v>0</v>
          </cell>
          <cell r="P422">
            <v>0</v>
          </cell>
          <cell r="Q422">
            <v>0</v>
          </cell>
          <cell r="R422">
            <v>0</v>
          </cell>
          <cell r="S422">
            <v>-1128308.31</v>
          </cell>
          <cell r="T422">
            <v>0</v>
          </cell>
          <cell r="U422">
            <v>0</v>
          </cell>
          <cell r="V422">
            <v>0</v>
          </cell>
          <cell r="W422">
            <v>0</v>
          </cell>
          <cell r="X422">
            <v>0</v>
          </cell>
          <cell r="Y422">
            <v>0</v>
          </cell>
          <cell r="Z422">
            <v>0</v>
          </cell>
          <cell r="AA422">
            <v>0</v>
          </cell>
          <cell r="AB422">
            <v>0</v>
          </cell>
          <cell r="AC422">
            <v>0</v>
          </cell>
          <cell r="AD422">
            <v>0</v>
          </cell>
          <cell r="AE422">
            <v>0</v>
          </cell>
          <cell r="AF422">
            <v>-1128308.31</v>
          </cell>
        </row>
        <row r="423">
          <cell r="A423">
            <v>362000</v>
          </cell>
          <cell r="B423">
            <v>-9102711.1099999994</v>
          </cell>
          <cell r="C423">
            <v>0</v>
          </cell>
          <cell r="D423">
            <v>-9102711.1099999994</v>
          </cell>
          <cell r="E423">
            <v>-11987166.92</v>
          </cell>
          <cell r="F423">
            <v>0</v>
          </cell>
          <cell r="G423">
            <v>0</v>
          </cell>
          <cell r="H423">
            <v>0</v>
          </cell>
          <cell r="I423">
            <v>-11987166.92</v>
          </cell>
          <cell r="J423">
            <v>0</v>
          </cell>
          <cell r="K423">
            <v>0</v>
          </cell>
          <cell r="L423">
            <v>0</v>
          </cell>
          <cell r="M423">
            <v>0</v>
          </cell>
          <cell r="N423">
            <v>-21089878.030000001</v>
          </cell>
          <cell r="O423">
            <v>-96541.91</v>
          </cell>
          <cell r="P423">
            <v>-718115.22</v>
          </cell>
          <cell r="Q423">
            <v>0</v>
          </cell>
          <cell r="R423">
            <v>-194261</v>
          </cell>
          <cell r="S423">
            <v>0</v>
          </cell>
          <cell r="T423">
            <v>0</v>
          </cell>
          <cell r="U423">
            <v>0</v>
          </cell>
          <cell r="V423">
            <v>0</v>
          </cell>
          <cell r="W423">
            <v>0</v>
          </cell>
          <cell r="X423">
            <v>0</v>
          </cell>
          <cell r="Y423">
            <v>0</v>
          </cell>
          <cell r="Z423">
            <v>0</v>
          </cell>
          <cell r="AA423">
            <v>0</v>
          </cell>
          <cell r="AB423">
            <v>0</v>
          </cell>
          <cell r="AC423">
            <v>0</v>
          </cell>
          <cell r="AD423">
            <v>0</v>
          </cell>
          <cell r="AE423">
            <v>0</v>
          </cell>
          <cell r="AF423">
            <v>-22098796.16</v>
          </cell>
        </row>
        <row r="424">
          <cell r="A424">
            <v>362100</v>
          </cell>
          <cell r="B424">
            <v>-2890988.59</v>
          </cell>
          <cell r="C424">
            <v>0</v>
          </cell>
          <cell r="D424">
            <v>-2890988.59</v>
          </cell>
          <cell r="E424">
            <v>-3820156.67</v>
          </cell>
          <cell r="F424">
            <v>0</v>
          </cell>
          <cell r="G424">
            <v>0</v>
          </cell>
          <cell r="H424">
            <v>0</v>
          </cell>
          <cell r="I424">
            <v>-3820156.67</v>
          </cell>
          <cell r="J424">
            <v>0</v>
          </cell>
          <cell r="K424">
            <v>0</v>
          </cell>
          <cell r="L424">
            <v>0</v>
          </cell>
          <cell r="M424">
            <v>0</v>
          </cell>
          <cell r="N424">
            <v>-6711145.2599999998</v>
          </cell>
          <cell r="O424">
            <v>0</v>
          </cell>
          <cell r="P424">
            <v>-110101.7</v>
          </cell>
          <cell r="Q424">
            <v>0</v>
          </cell>
          <cell r="R424">
            <v>-42024.32</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-6863271.2800000003</v>
          </cell>
        </row>
        <row r="425">
          <cell r="A425">
            <v>363800</v>
          </cell>
          <cell r="B425">
            <v>-14539.64</v>
          </cell>
          <cell r="C425">
            <v>0</v>
          </cell>
          <cell r="D425">
            <v>-14539.64</v>
          </cell>
          <cell r="E425">
            <v>-33287.300000000003</v>
          </cell>
          <cell r="F425">
            <v>0</v>
          </cell>
          <cell r="G425">
            <v>0</v>
          </cell>
          <cell r="H425">
            <v>0</v>
          </cell>
          <cell r="I425">
            <v>-33287.300000000003</v>
          </cell>
          <cell r="J425">
            <v>0</v>
          </cell>
          <cell r="K425">
            <v>0</v>
          </cell>
          <cell r="L425">
            <v>0</v>
          </cell>
          <cell r="M425">
            <v>0</v>
          </cell>
          <cell r="N425">
            <v>-47826.94</v>
          </cell>
          <cell r="O425">
            <v>0</v>
          </cell>
          <cell r="P425">
            <v>0</v>
          </cell>
          <cell r="Q425">
            <v>0</v>
          </cell>
          <cell r="R425">
            <v>-267.62</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-48094.559999999998</v>
          </cell>
        </row>
        <row r="426">
          <cell r="A426">
            <v>364000</v>
          </cell>
          <cell r="B426">
            <v>0</v>
          </cell>
          <cell r="C426">
            <v>0</v>
          </cell>
          <cell r="D426">
            <v>0</v>
          </cell>
          <cell r="E426">
            <v>0</v>
          </cell>
          <cell r="F426">
            <v>0</v>
          </cell>
          <cell r="G426">
            <v>0</v>
          </cell>
          <cell r="H426">
            <v>0</v>
          </cell>
          <cell r="I426">
            <v>0</v>
          </cell>
          <cell r="J426">
            <v>0</v>
          </cell>
          <cell r="K426">
            <v>0</v>
          </cell>
          <cell r="L426">
            <v>0</v>
          </cell>
          <cell r="M426">
            <v>0</v>
          </cell>
          <cell r="N426">
            <v>0</v>
          </cell>
          <cell r="O426">
            <v>0</v>
          </cell>
          <cell r="P426">
            <v>0</v>
          </cell>
          <cell r="Q426">
            <v>0</v>
          </cell>
          <cell r="R426">
            <v>0</v>
          </cell>
          <cell r="S426">
            <v>-79491.179999999993</v>
          </cell>
          <cell r="T426">
            <v>0</v>
          </cell>
          <cell r="U426">
            <v>0</v>
          </cell>
          <cell r="V426">
            <v>0</v>
          </cell>
          <cell r="W426">
            <v>0</v>
          </cell>
          <cell r="X426">
            <v>0</v>
          </cell>
          <cell r="Y426">
            <v>0</v>
          </cell>
          <cell r="Z426">
            <v>0</v>
          </cell>
          <cell r="AA426">
            <v>0</v>
          </cell>
          <cell r="AB426">
            <v>0</v>
          </cell>
          <cell r="AC426">
            <v>0</v>
          </cell>
          <cell r="AD426">
            <v>0</v>
          </cell>
          <cell r="AE426">
            <v>0</v>
          </cell>
          <cell r="AF426">
            <v>-79491.179999999993</v>
          </cell>
        </row>
        <row r="427">
          <cell r="A427">
            <v>364010</v>
          </cell>
          <cell r="B427">
            <v>-1236503.3</v>
          </cell>
          <cell r="C427">
            <v>0</v>
          </cell>
          <cell r="D427">
            <v>-1236503.3</v>
          </cell>
          <cell r="E427">
            <v>-1639085.06</v>
          </cell>
          <cell r="F427">
            <v>0</v>
          </cell>
          <cell r="G427">
            <v>0</v>
          </cell>
          <cell r="H427">
            <v>0</v>
          </cell>
          <cell r="I427">
            <v>-1639085.06</v>
          </cell>
          <cell r="J427">
            <v>0</v>
          </cell>
          <cell r="K427">
            <v>0</v>
          </cell>
          <cell r="L427">
            <v>0</v>
          </cell>
          <cell r="M427">
            <v>0</v>
          </cell>
          <cell r="N427">
            <v>-2875588.36</v>
          </cell>
          <cell r="O427">
            <v>-7747.52</v>
          </cell>
          <cell r="P427">
            <v>-96218.94</v>
          </cell>
          <cell r="Q427">
            <v>0</v>
          </cell>
          <cell r="R427">
            <v>-19190.11</v>
          </cell>
          <cell r="S427">
            <v>0</v>
          </cell>
          <cell r="T427">
            <v>0</v>
          </cell>
          <cell r="U427">
            <v>0</v>
          </cell>
          <cell r="V427">
            <v>0</v>
          </cell>
          <cell r="W427">
            <v>0</v>
          </cell>
          <cell r="X427">
            <v>0</v>
          </cell>
          <cell r="Y427">
            <v>0</v>
          </cell>
          <cell r="Z427">
            <v>0</v>
          </cell>
          <cell r="AA427">
            <v>0</v>
          </cell>
          <cell r="AB427">
            <v>0</v>
          </cell>
          <cell r="AC427">
            <v>0</v>
          </cell>
          <cell r="AD427">
            <v>0</v>
          </cell>
          <cell r="AE427">
            <v>0</v>
          </cell>
          <cell r="AF427">
            <v>-2998744.93</v>
          </cell>
        </row>
        <row r="428">
          <cell r="A428">
            <v>364030</v>
          </cell>
          <cell r="B428">
            <v>1267924.43</v>
          </cell>
          <cell r="C428">
            <v>0</v>
          </cell>
          <cell r="D428">
            <v>1267924.43</v>
          </cell>
          <cell r="E428">
            <v>1680737.05</v>
          </cell>
          <cell r="F428">
            <v>0</v>
          </cell>
          <cell r="G428">
            <v>0</v>
          </cell>
          <cell r="H428">
            <v>0</v>
          </cell>
          <cell r="I428">
            <v>1680737.05</v>
          </cell>
          <cell r="J428">
            <v>0</v>
          </cell>
          <cell r="K428">
            <v>0</v>
          </cell>
          <cell r="L428">
            <v>0</v>
          </cell>
          <cell r="M428">
            <v>0</v>
          </cell>
          <cell r="N428">
            <v>2948661.48</v>
          </cell>
          <cell r="O428">
            <v>3227.89</v>
          </cell>
          <cell r="P428">
            <v>65327.45</v>
          </cell>
          <cell r="Q428">
            <v>0</v>
          </cell>
          <cell r="R428">
            <v>21347.279999999999</v>
          </cell>
          <cell r="S428">
            <v>0</v>
          </cell>
          <cell r="T428">
            <v>0</v>
          </cell>
          <cell r="U428">
            <v>0</v>
          </cell>
          <cell r="V428">
            <v>0</v>
          </cell>
          <cell r="W428">
            <v>0</v>
          </cell>
          <cell r="X428">
            <v>0</v>
          </cell>
          <cell r="Y428">
            <v>0</v>
          </cell>
          <cell r="Z428">
            <v>0</v>
          </cell>
          <cell r="AA428">
            <v>0</v>
          </cell>
          <cell r="AB428">
            <v>0</v>
          </cell>
          <cell r="AC428">
            <v>0</v>
          </cell>
          <cell r="AD428">
            <v>0</v>
          </cell>
          <cell r="AE428">
            <v>0</v>
          </cell>
          <cell r="AF428">
            <v>3038564.1</v>
          </cell>
        </row>
        <row r="429">
          <cell r="A429">
            <v>364100</v>
          </cell>
          <cell r="B429">
            <v>-1526119.2</v>
          </cell>
          <cell r="C429">
            <v>0</v>
          </cell>
          <cell r="D429">
            <v>-1526119.2</v>
          </cell>
          <cell r="E429">
            <v>-1991021.08</v>
          </cell>
          <cell r="F429">
            <v>0</v>
          </cell>
          <cell r="G429">
            <v>0</v>
          </cell>
          <cell r="H429">
            <v>0</v>
          </cell>
          <cell r="I429">
            <v>-1991021.08</v>
          </cell>
          <cell r="J429">
            <v>0</v>
          </cell>
          <cell r="K429">
            <v>0</v>
          </cell>
          <cell r="L429">
            <v>0</v>
          </cell>
          <cell r="M429">
            <v>0</v>
          </cell>
          <cell r="N429">
            <v>-3517140.28</v>
          </cell>
          <cell r="O429">
            <v>0</v>
          </cell>
          <cell r="P429">
            <v>-24967.4</v>
          </cell>
          <cell r="Q429">
            <v>0</v>
          </cell>
          <cell r="R429">
            <v>-29919.3</v>
          </cell>
          <cell r="S429">
            <v>0</v>
          </cell>
          <cell r="T429">
            <v>0</v>
          </cell>
          <cell r="U429">
            <v>0</v>
          </cell>
          <cell r="V429">
            <v>0</v>
          </cell>
          <cell r="W429">
            <v>0</v>
          </cell>
          <cell r="X429">
            <v>0</v>
          </cell>
          <cell r="Y429">
            <v>0</v>
          </cell>
          <cell r="Z429">
            <v>0</v>
          </cell>
          <cell r="AA429">
            <v>0</v>
          </cell>
          <cell r="AB429">
            <v>0</v>
          </cell>
          <cell r="AC429">
            <v>0</v>
          </cell>
          <cell r="AD429">
            <v>0</v>
          </cell>
          <cell r="AE429">
            <v>0</v>
          </cell>
          <cell r="AF429">
            <v>-3572026.98</v>
          </cell>
        </row>
        <row r="430">
          <cell r="A430">
            <v>364140</v>
          </cell>
          <cell r="B430">
            <v>-2251700.06</v>
          </cell>
          <cell r="C430">
            <v>0</v>
          </cell>
          <cell r="D430">
            <v>-2251700.06</v>
          </cell>
          <cell r="E430">
            <v>-2984811.58</v>
          </cell>
          <cell r="F430">
            <v>0</v>
          </cell>
          <cell r="G430">
            <v>0</v>
          </cell>
          <cell r="H430">
            <v>0</v>
          </cell>
          <cell r="I430">
            <v>-2984811.58</v>
          </cell>
          <cell r="J430">
            <v>0</v>
          </cell>
          <cell r="K430">
            <v>0</v>
          </cell>
          <cell r="L430">
            <v>0</v>
          </cell>
          <cell r="M430">
            <v>0</v>
          </cell>
          <cell r="N430">
            <v>-5236511.6399999997</v>
          </cell>
          <cell r="O430">
            <v>-8939.56</v>
          </cell>
          <cell r="P430">
            <v>-179817.37</v>
          </cell>
          <cell r="Q430">
            <v>0</v>
          </cell>
          <cell r="R430">
            <v>-30390.29</v>
          </cell>
          <cell r="S430">
            <v>0</v>
          </cell>
          <cell r="T430">
            <v>0</v>
          </cell>
          <cell r="U430">
            <v>0</v>
          </cell>
          <cell r="V430">
            <v>0</v>
          </cell>
          <cell r="W430">
            <v>0</v>
          </cell>
          <cell r="X430">
            <v>0</v>
          </cell>
          <cell r="Y430">
            <v>0</v>
          </cell>
          <cell r="Z430">
            <v>0</v>
          </cell>
          <cell r="AA430">
            <v>0</v>
          </cell>
          <cell r="AB430">
            <v>0</v>
          </cell>
          <cell r="AC430">
            <v>0</v>
          </cell>
          <cell r="AD430">
            <v>0</v>
          </cell>
          <cell r="AE430">
            <v>0</v>
          </cell>
          <cell r="AF430">
            <v>-5455658.8600000003</v>
          </cell>
        </row>
        <row r="431">
          <cell r="A431">
            <v>364150</v>
          </cell>
          <cell r="B431">
            <v>1753991.99</v>
          </cell>
          <cell r="C431">
            <v>0</v>
          </cell>
          <cell r="D431">
            <v>1753991.99</v>
          </cell>
          <cell r="E431">
            <v>2325059.15</v>
          </cell>
          <cell r="F431">
            <v>0</v>
          </cell>
          <cell r="G431">
            <v>0</v>
          </cell>
          <cell r="H431">
            <v>0</v>
          </cell>
          <cell r="I431">
            <v>2325059.15</v>
          </cell>
          <cell r="J431">
            <v>0</v>
          </cell>
          <cell r="K431">
            <v>0</v>
          </cell>
          <cell r="L431">
            <v>0</v>
          </cell>
          <cell r="M431">
            <v>0</v>
          </cell>
          <cell r="N431">
            <v>4079051.14</v>
          </cell>
          <cell r="O431">
            <v>6812.47</v>
          </cell>
          <cell r="P431">
            <v>87527.97</v>
          </cell>
          <cell r="Q431">
            <v>0</v>
          </cell>
          <cell r="R431">
            <v>42477.440000000002</v>
          </cell>
          <cell r="S431">
            <v>0</v>
          </cell>
          <cell r="T431">
            <v>0</v>
          </cell>
          <cell r="U431">
            <v>0</v>
          </cell>
          <cell r="V431">
            <v>0</v>
          </cell>
          <cell r="W431">
            <v>0</v>
          </cell>
          <cell r="X431">
            <v>0</v>
          </cell>
          <cell r="Y431">
            <v>0</v>
          </cell>
          <cell r="Z431">
            <v>0</v>
          </cell>
          <cell r="AA431">
            <v>0</v>
          </cell>
          <cell r="AB431">
            <v>0</v>
          </cell>
          <cell r="AC431">
            <v>0</v>
          </cell>
          <cell r="AD431">
            <v>0</v>
          </cell>
          <cell r="AE431">
            <v>0</v>
          </cell>
          <cell r="AF431">
            <v>4215869.0199999996</v>
          </cell>
        </row>
        <row r="432">
          <cell r="A432">
            <v>364210</v>
          </cell>
          <cell r="B432">
            <v>45600.57</v>
          </cell>
          <cell r="C432">
            <v>0</v>
          </cell>
          <cell r="D432">
            <v>45600.57</v>
          </cell>
          <cell r="E432">
            <v>64038.39</v>
          </cell>
          <cell r="F432">
            <v>0</v>
          </cell>
          <cell r="G432">
            <v>0</v>
          </cell>
          <cell r="H432">
            <v>0</v>
          </cell>
          <cell r="I432">
            <v>64038.39</v>
          </cell>
          <cell r="J432">
            <v>0</v>
          </cell>
          <cell r="K432">
            <v>0</v>
          </cell>
          <cell r="L432">
            <v>0</v>
          </cell>
          <cell r="M432">
            <v>0</v>
          </cell>
          <cell r="N432">
            <v>109638.96</v>
          </cell>
          <cell r="O432">
            <v>0</v>
          </cell>
          <cell r="P432">
            <v>9761.66</v>
          </cell>
          <cell r="Q432">
            <v>0</v>
          </cell>
          <cell r="R432">
            <v>-1011.9</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118388.72</v>
          </cell>
        </row>
        <row r="433">
          <cell r="A433">
            <v>364230</v>
          </cell>
          <cell r="B433">
            <v>-36728.82</v>
          </cell>
          <cell r="C433">
            <v>0</v>
          </cell>
          <cell r="D433">
            <v>-36728.82</v>
          </cell>
          <cell r="E433">
            <v>-49124.32</v>
          </cell>
          <cell r="F433">
            <v>0</v>
          </cell>
          <cell r="G433">
            <v>0</v>
          </cell>
          <cell r="H433">
            <v>0</v>
          </cell>
          <cell r="I433">
            <v>-49124.32</v>
          </cell>
          <cell r="J433">
            <v>0</v>
          </cell>
          <cell r="K433">
            <v>0</v>
          </cell>
          <cell r="L433">
            <v>0</v>
          </cell>
          <cell r="M433">
            <v>0</v>
          </cell>
          <cell r="N433">
            <v>-85853.14</v>
          </cell>
          <cell r="O433">
            <v>-4205.84</v>
          </cell>
          <cell r="P433">
            <v>-1049.96</v>
          </cell>
          <cell r="Q433">
            <v>0</v>
          </cell>
          <cell r="R433">
            <v>-2613.64</v>
          </cell>
          <cell r="S433">
            <v>0</v>
          </cell>
          <cell r="T433">
            <v>0</v>
          </cell>
          <cell r="U433">
            <v>0</v>
          </cell>
          <cell r="V433">
            <v>0</v>
          </cell>
          <cell r="W433">
            <v>0</v>
          </cell>
          <cell r="X433">
            <v>0</v>
          </cell>
          <cell r="Y433">
            <v>0</v>
          </cell>
          <cell r="Z433">
            <v>0</v>
          </cell>
          <cell r="AA433">
            <v>0</v>
          </cell>
          <cell r="AB433">
            <v>0</v>
          </cell>
          <cell r="AC433">
            <v>0</v>
          </cell>
          <cell r="AD433">
            <v>0</v>
          </cell>
          <cell r="AE433">
            <v>0</v>
          </cell>
          <cell r="AF433">
            <v>-93722.58</v>
          </cell>
        </row>
        <row r="434">
          <cell r="A434">
            <v>364290</v>
          </cell>
          <cell r="B434">
            <v>11477.41</v>
          </cell>
          <cell r="C434">
            <v>0</v>
          </cell>
          <cell r="D434">
            <v>11477.41</v>
          </cell>
          <cell r="E434">
            <v>16272.34</v>
          </cell>
          <cell r="F434">
            <v>0</v>
          </cell>
          <cell r="G434">
            <v>0</v>
          </cell>
          <cell r="H434">
            <v>0</v>
          </cell>
          <cell r="I434">
            <v>16272.34</v>
          </cell>
          <cell r="J434">
            <v>0</v>
          </cell>
          <cell r="K434">
            <v>0</v>
          </cell>
          <cell r="L434">
            <v>0</v>
          </cell>
          <cell r="M434">
            <v>0</v>
          </cell>
          <cell r="N434">
            <v>27749.75</v>
          </cell>
          <cell r="O434">
            <v>0</v>
          </cell>
          <cell r="P434">
            <v>-10249.75</v>
          </cell>
          <cell r="Q434">
            <v>0</v>
          </cell>
          <cell r="R434">
            <v>0</v>
          </cell>
          <cell r="S434">
            <v>0</v>
          </cell>
          <cell r="T434">
            <v>0</v>
          </cell>
          <cell r="U434">
            <v>0</v>
          </cell>
          <cell r="V434">
            <v>0</v>
          </cell>
          <cell r="W434">
            <v>0</v>
          </cell>
          <cell r="X434">
            <v>0</v>
          </cell>
          <cell r="Y434">
            <v>0</v>
          </cell>
          <cell r="Z434">
            <v>0</v>
          </cell>
          <cell r="AA434">
            <v>0</v>
          </cell>
          <cell r="AB434">
            <v>0</v>
          </cell>
          <cell r="AC434">
            <v>0</v>
          </cell>
          <cell r="AD434">
            <v>0</v>
          </cell>
          <cell r="AE434">
            <v>0</v>
          </cell>
          <cell r="AF434">
            <v>17500</v>
          </cell>
        </row>
        <row r="435">
          <cell r="A435">
            <v>365983</v>
          </cell>
          <cell r="B435">
            <v>-175641.75</v>
          </cell>
          <cell r="C435">
            <v>0</v>
          </cell>
          <cell r="D435">
            <v>-175641.75</v>
          </cell>
          <cell r="E435">
            <v>-232856.89</v>
          </cell>
          <cell r="F435">
            <v>0</v>
          </cell>
          <cell r="G435">
            <v>0</v>
          </cell>
          <cell r="H435">
            <v>0</v>
          </cell>
          <cell r="I435">
            <v>-232856.89</v>
          </cell>
          <cell r="J435">
            <v>0</v>
          </cell>
          <cell r="K435">
            <v>0</v>
          </cell>
          <cell r="L435">
            <v>0</v>
          </cell>
          <cell r="M435">
            <v>0</v>
          </cell>
          <cell r="N435">
            <v>-408498.64</v>
          </cell>
          <cell r="O435">
            <v>0</v>
          </cell>
          <cell r="P435">
            <v>0</v>
          </cell>
          <cell r="Q435">
            <v>0</v>
          </cell>
          <cell r="R435">
            <v>-8920.08</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-417418.72</v>
          </cell>
        </row>
        <row r="436">
          <cell r="A436">
            <v>366030</v>
          </cell>
          <cell r="B436">
            <v>-582.57000000000005</v>
          </cell>
          <cell r="C436">
            <v>0</v>
          </cell>
          <cell r="D436">
            <v>-582.57000000000005</v>
          </cell>
          <cell r="E436">
            <v>-768.43</v>
          </cell>
          <cell r="F436">
            <v>0</v>
          </cell>
          <cell r="G436">
            <v>0</v>
          </cell>
          <cell r="H436">
            <v>0</v>
          </cell>
          <cell r="I436">
            <v>-768.43</v>
          </cell>
          <cell r="J436">
            <v>0</v>
          </cell>
          <cell r="K436">
            <v>0</v>
          </cell>
          <cell r="L436">
            <v>0</v>
          </cell>
          <cell r="M436">
            <v>0</v>
          </cell>
          <cell r="N436">
            <v>-1351</v>
          </cell>
          <cell r="O436">
            <v>0</v>
          </cell>
          <cell r="P436">
            <v>0</v>
          </cell>
          <cell r="Q436">
            <v>0</v>
          </cell>
          <cell r="R436">
            <v>-5</v>
          </cell>
          <cell r="S436">
            <v>0</v>
          </cell>
          <cell r="T436">
            <v>0</v>
          </cell>
          <cell r="U436">
            <v>0</v>
          </cell>
          <cell r="V436">
            <v>0</v>
          </cell>
          <cell r="W436">
            <v>0</v>
          </cell>
          <cell r="X436">
            <v>0</v>
          </cell>
          <cell r="Y436">
            <v>0</v>
          </cell>
          <cell r="Z436">
            <v>0</v>
          </cell>
          <cell r="AA436">
            <v>0</v>
          </cell>
          <cell r="AB436">
            <v>0</v>
          </cell>
          <cell r="AC436">
            <v>0</v>
          </cell>
          <cell r="AD436">
            <v>0</v>
          </cell>
          <cell r="AE436">
            <v>0</v>
          </cell>
          <cell r="AF436">
            <v>-1356</v>
          </cell>
        </row>
        <row r="437">
          <cell r="A437">
            <v>366110</v>
          </cell>
          <cell r="B437">
            <v>-0.56000000000000005</v>
          </cell>
          <cell r="C437">
            <v>0</v>
          </cell>
          <cell r="D437">
            <v>-0.56000000000000005</v>
          </cell>
          <cell r="E437">
            <v>0.56000000000000005</v>
          </cell>
          <cell r="F437">
            <v>0</v>
          </cell>
          <cell r="G437">
            <v>0</v>
          </cell>
          <cell r="H437">
            <v>0</v>
          </cell>
          <cell r="I437">
            <v>0.56000000000000005</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0</v>
          </cell>
          <cell r="AC437">
            <v>0</v>
          </cell>
          <cell r="AD437">
            <v>0</v>
          </cell>
          <cell r="AE437">
            <v>0</v>
          </cell>
          <cell r="AF437">
            <v>0</v>
          </cell>
        </row>
        <row r="438">
          <cell r="A438">
            <v>366300</v>
          </cell>
          <cell r="B438">
            <v>386927.96</v>
          </cell>
          <cell r="C438">
            <v>0</v>
          </cell>
          <cell r="D438">
            <v>386927.96</v>
          </cell>
          <cell r="E438">
            <v>428701.84</v>
          </cell>
          <cell r="F438">
            <v>0</v>
          </cell>
          <cell r="G438">
            <v>0</v>
          </cell>
          <cell r="H438">
            <v>0</v>
          </cell>
          <cell r="I438">
            <v>428701.84</v>
          </cell>
          <cell r="J438">
            <v>0</v>
          </cell>
          <cell r="K438">
            <v>0</v>
          </cell>
          <cell r="L438">
            <v>0</v>
          </cell>
          <cell r="M438">
            <v>0</v>
          </cell>
          <cell r="N438">
            <v>815629.8</v>
          </cell>
          <cell r="O438">
            <v>16693.16</v>
          </cell>
          <cell r="P438">
            <v>-5068.13</v>
          </cell>
          <cell r="Q438">
            <v>0</v>
          </cell>
          <cell r="R438">
            <v>-2099.77</v>
          </cell>
          <cell r="S438">
            <v>0</v>
          </cell>
          <cell r="T438">
            <v>0</v>
          </cell>
          <cell r="U438">
            <v>0</v>
          </cell>
          <cell r="V438">
            <v>0</v>
          </cell>
          <cell r="W438">
            <v>0</v>
          </cell>
          <cell r="X438">
            <v>0</v>
          </cell>
          <cell r="Y438">
            <v>0</v>
          </cell>
          <cell r="Z438">
            <v>0</v>
          </cell>
          <cell r="AA438">
            <v>0</v>
          </cell>
          <cell r="AB438">
            <v>0</v>
          </cell>
          <cell r="AC438">
            <v>0</v>
          </cell>
          <cell r="AD438">
            <v>0</v>
          </cell>
          <cell r="AE438">
            <v>0</v>
          </cell>
          <cell r="AF438">
            <v>825155.06</v>
          </cell>
        </row>
        <row r="439">
          <cell r="A439">
            <v>369981</v>
          </cell>
          <cell r="B439">
            <v>-6710371</v>
          </cell>
          <cell r="C439">
            <v>0</v>
          </cell>
          <cell r="D439">
            <v>-6710371</v>
          </cell>
          <cell r="E439">
            <v>-8776762.6799999997</v>
          </cell>
          <cell r="F439">
            <v>0</v>
          </cell>
          <cell r="G439">
            <v>0</v>
          </cell>
          <cell r="H439">
            <v>0</v>
          </cell>
          <cell r="I439">
            <v>-8776762.6799999997</v>
          </cell>
          <cell r="J439">
            <v>0</v>
          </cell>
          <cell r="K439">
            <v>0</v>
          </cell>
          <cell r="L439">
            <v>0</v>
          </cell>
          <cell r="M439">
            <v>0</v>
          </cell>
          <cell r="N439">
            <v>-15487133.68</v>
          </cell>
          <cell r="O439">
            <v>4106.8599999999997</v>
          </cell>
          <cell r="P439">
            <v>-421344.89</v>
          </cell>
          <cell r="Q439">
            <v>0</v>
          </cell>
          <cell r="R439">
            <v>-131834.66</v>
          </cell>
          <cell r="S439">
            <v>0</v>
          </cell>
          <cell r="T439">
            <v>0</v>
          </cell>
          <cell r="U439">
            <v>0</v>
          </cell>
          <cell r="V439">
            <v>0</v>
          </cell>
          <cell r="W439">
            <v>0</v>
          </cell>
          <cell r="X439">
            <v>0</v>
          </cell>
          <cell r="Y439">
            <v>0</v>
          </cell>
          <cell r="Z439">
            <v>0</v>
          </cell>
          <cell r="AA439">
            <v>0</v>
          </cell>
          <cell r="AB439">
            <v>0</v>
          </cell>
          <cell r="AC439">
            <v>0</v>
          </cell>
          <cell r="AD439">
            <v>0</v>
          </cell>
          <cell r="AE439">
            <v>0</v>
          </cell>
          <cell r="AF439">
            <v>-16036206.369999999</v>
          </cell>
        </row>
        <row r="440">
          <cell r="A440">
            <v>371600</v>
          </cell>
          <cell r="B440">
            <v>-0.01</v>
          </cell>
          <cell r="C440">
            <v>0</v>
          </cell>
          <cell r="D440">
            <v>-0.01</v>
          </cell>
          <cell r="E440">
            <v>0.01</v>
          </cell>
          <cell r="F440">
            <v>0</v>
          </cell>
          <cell r="G440">
            <v>0</v>
          </cell>
          <cell r="H440">
            <v>0</v>
          </cell>
          <cell r="I440">
            <v>0.01</v>
          </cell>
          <cell r="J440">
            <v>0</v>
          </cell>
          <cell r="K440">
            <v>0</v>
          </cell>
          <cell r="L440">
            <v>0</v>
          </cell>
          <cell r="M440">
            <v>0</v>
          </cell>
          <cell r="N440">
            <v>0</v>
          </cell>
          <cell r="O440">
            <v>0</v>
          </cell>
          <cell r="P440">
            <v>0</v>
          </cell>
          <cell r="Q440">
            <v>0</v>
          </cell>
          <cell r="R440">
            <v>0</v>
          </cell>
          <cell r="S440">
            <v>0</v>
          </cell>
          <cell r="T440">
            <v>0</v>
          </cell>
          <cell r="U440">
            <v>0</v>
          </cell>
          <cell r="V440">
            <v>0</v>
          </cell>
          <cell r="W440">
            <v>0</v>
          </cell>
          <cell r="X440">
            <v>0</v>
          </cell>
          <cell r="Y440">
            <v>0</v>
          </cell>
          <cell r="Z440">
            <v>0</v>
          </cell>
          <cell r="AA440">
            <v>0</v>
          </cell>
          <cell r="AB440">
            <v>0</v>
          </cell>
          <cell r="AC440">
            <v>0</v>
          </cell>
          <cell r="AD440">
            <v>0</v>
          </cell>
          <cell r="AE440">
            <v>0</v>
          </cell>
          <cell r="AF440">
            <v>0</v>
          </cell>
        </row>
        <row r="441">
          <cell r="A441">
            <v>371800</v>
          </cell>
          <cell r="B441">
            <v>76282.41</v>
          </cell>
          <cell r="C441">
            <v>0</v>
          </cell>
          <cell r="D441">
            <v>76282.41</v>
          </cell>
          <cell r="E441">
            <v>76537.919999999998</v>
          </cell>
          <cell r="F441">
            <v>0</v>
          </cell>
          <cell r="G441">
            <v>0</v>
          </cell>
          <cell r="H441">
            <v>0</v>
          </cell>
          <cell r="I441">
            <v>76537.919999999998</v>
          </cell>
          <cell r="J441">
            <v>0</v>
          </cell>
          <cell r="K441">
            <v>0</v>
          </cell>
          <cell r="L441">
            <v>0</v>
          </cell>
          <cell r="M441">
            <v>0</v>
          </cell>
          <cell r="N441">
            <v>152820.32999999999</v>
          </cell>
          <cell r="O441">
            <v>-125541.27</v>
          </cell>
          <cell r="P441">
            <v>-30408.28</v>
          </cell>
          <cell r="Q441">
            <v>0</v>
          </cell>
          <cell r="R441">
            <v>-1179.05</v>
          </cell>
          <cell r="S441">
            <v>0</v>
          </cell>
          <cell r="T441">
            <v>0</v>
          </cell>
          <cell r="U441">
            <v>0</v>
          </cell>
          <cell r="V441">
            <v>0</v>
          </cell>
          <cell r="W441">
            <v>0</v>
          </cell>
          <cell r="X441">
            <v>0</v>
          </cell>
          <cell r="Y441">
            <v>0</v>
          </cell>
          <cell r="Z441">
            <v>0</v>
          </cell>
          <cell r="AA441">
            <v>0</v>
          </cell>
          <cell r="AB441">
            <v>0</v>
          </cell>
          <cell r="AC441">
            <v>0</v>
          </cell>
          <cell r="AD441">
            <v>0</v>
          </cell>
          <cell r="AE441">
            <v>0</v>
          </cell>
          <cell r="AF441">
            <v>-4308.2700000000004</v>
          </cell>
        </row>
        <row r="442">
          <cell r="A442">
            <v>371980</v>
          </cell>
          <cell r="B442">
            <v>-493288.24</v>
          </cell>
          <cell r="C442">
            <v>0</v>
          </cell>
          <cell r="D442">
            <v>-493288.24</v>
          </cell>
          <cell r="E442">
            <v>-653239.12</v>
          </cell>
          <cell r="F442">
            <v>0</v>
          </cell>
          <cell r="G442">
            <v>0</v>
          </cell>
          <cell r="H442">
            <v>0</v>
          </cell>
          <cell r="I442">
            <v>-653239.12</v>
          </cell>
          <cell r="J442">
            <v>0</v>
          </cell>
          <cell r="K442">
            <v>0</v>
          </cell>
          <cell r="L442">
            <v>0</v>
          </cell>
          <cell r="M442">
            <v>0</v>
          </cell>
          <cell r="N442">
            <v>-1146527.3600000001</v>
          </cell>
          <cell r="O442">
            <v>65.64</v>
          </cell>
          <cell r="P442">
            <v>0</v>
          </cell>
          <cell r="Q442">
            <v>0</v>
          </cell>
          <cell r="R442">
            <v>-8209.15</v>
          </cell>
          <cell r="S442">
            <v>0</v>
          </cell>
          <cell r="T442">
            <v>0</v>
          </cell>
          <cell r="U442">
            <v>0</v>
          </cell>
          <cell r="V442">
            <v>0</v>
          </cell>
          <cell r="W442">
            <v>0</v>
          </cell>
          <cell r="X442">
            <v>0</v>
          </cell>
          <cell r="Y442">
            <v>0</v>
          </cell>
          <cell r="Z442">
            <v>0</v>
          </cell>
          <cell r="AA442">
            <v>0</v>
          </cell>
          <cell r="AB442">
            <v>0</v>
          </cell>
          <cell r="AC442">
            <v>0</v>
          </cell>
          <cell r="AD442">
            <v>0</v>
          </cell>
          <cell r="AE442">
            <v>0</v>
          </cell>
          <cell r="AF442">
            <v>-1154670.8700000001</v>
          </cell>
        </row>
        <row r="443">
          <cell r="A443">
            <v>372983</v>
          </cell>
          <cell r="B443">
            <v>-85531.56</v>
          </cell>
          <cell r="C443">
            <v>0</v>
          </cell>
          <cell r="D443">
            <v>-85531.56</v>
          </cell>
          <cell r="E443">
            <v>-113224.84</v>
          </cell>
          <cell r="F443">
            <v>0</v>
          </cell>
          <cell r="G443">
            <v>0</v>
          </cell>
          <cell r="H443">
            <v>0</v>
          </cell>
          <cell r="I443">
            <v>-113224.84</v>
          </cell>
          <cell r="J443">
            <v>0</v>
          </cell>
          <cell r="K443">
            <v>0</v>
          </cell>
          <cell r="L443">
            <v>0</v>
          </cell>
          <cell r="M443">
            <v>0</v>
          </cell>
          <cell r="N443">
            <v>-198756.4</v>
          </cell>
          <cell r="O443">
            <v>4.92</v>
          </cell>
          <cell r="P443">
            <v>0</v>
          </cell>
          <cell r="Q443">
            <v>0</v>
          </cell>
          <cell r="R443">
            <v>-1128.6300000000001</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-199880.11</v>
          </cell>
        </row>
        <row r="444">
          <cell r="A444">
            <v>373030</v>
          </cell>
          <cell r="B444">
            <v>0</v>
          </cell>
          <cell r="C444">
            <v>0</v>
          </cell>
          <cell r="D444">
            <v>0</v>
          </cell>
          <cell r="E444">
            <v>0</v>
          </cell>
          <cell r="F444">
            <v>0</v>
          </cell>
          <cell r="G444">
            <v>0</v>
          </cell>
          <cell r="H444">
            <v>0</v>
          </cell>
          <cell r="I444">
            <v>0</v>
          </cell>
          <cell r="J444">
            <v>0</v>
          </cell>
          <cell r="K444">
            <v>0</v>
          </cell>
          <cell r="L444">
            <v>0</v>
          </cell>
          <cell r="M444">
            <v>0</v>
          </cell>
          <cell r="N444">
            <v>0</v>
          </cell>
          <cell r="O444">
            <v>-2306242.66</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2247801.2799999998</v>
          </cell>
          <cell r="AF444">
            <v>-58441.38</v>
          </cell>
        </row>
        <row r="445">
          <cell r="A445">
            <v>374050</v>
          </cell>
          <cell r="B445">
            <v>-3361.29</v>
          </cell>
          <cell r="C445">
            <v>0</v>
          </cell>
          <cell r="D445">
            <v>-3361.29</v>
          </cell>
          <cell r="E445">
            <v>-4523.93</v>
          </cell>
          <cell r="F445">
            <v>0</v>
          </cell>
          <cell r="G445">
            <v>0</v>
          </cell>
          <cell r="H445">
            <v>0</v>
          </cell>
          <cell r="I445">
            <v>-4523.93</v>
          </cell>
          <cell r="J445">
            <v>0</v>
          </cell>
          <cell r="K445">
            <v>0</v>
          </cell>
          <cell r="L445">
            <v>0</v>
          </cell>
          <cell r="M445">
            <v>0</v>
          </cell>
          <cell r="N445">
            <v>-7885.22</v>
          </cell>
          <cell r="O445">
            <v>0</v>
          </cell>
          <cell r="P445">
            <v>0</v>
          </cell>
          <cell r="Q445">
            <v>0</v>
          </cell>
          <cell r="R445">
            <v>0</v>
          </cell>
          <cell r="S445">
            <v>0</v>
          </cell>
          <cell r="T445">
            <v>0</v>
          </cell>
          <cell r="U445">
            <v>0</v>
          </cell>
          <cell r="V445">
            <v>0</v>
          </cell>
          <cell r="W445">
            <v>0</v>
          </cell>
          <cell r="X445">
            <v>0</v>
          </cell>
          <cell r="Y445">
            <v>0</v>
          </cell>
          <cell r="Z445">
            <v>0</v>
          </cell>
          <cell r="AA445">
            <v>0</v>
          </cell>
          <cell r="AB445">
            <v>0</v>
          </cell>
          <cell r="AC445">
            <v>0</v>
          </cell>
          <cell r="AD445">
            <v>0</v>
          </cell>
          <cell r="AE445">
            <v>0</v>
          </cell>
          <cell r="AF445">
            <v>-7885.22</v>
          </cell>
        </row>
        <row r="446">
          <cell r="A446">
            <v>374091</v>
          </cell>
          <cell r="B446">
            <v>-2.36</v>
          </cell>
          <cell r="C446">
            <v>0</v>
          </cell>
          <cell r="D446">
            <v>-2.36</v>
          </cell>
          <cell r="E446">
            <v>2.36</v>
          </cell>
          <cell r="F446">
            <v>0</v>
          </cell>
          <cell r="G446">
            <v>0</v>
          </cell>
          <cell r="H446">
            <v>0</v>
          </cell>
          <cell r="I446">
            <v>2.36</v>
          </cell>
          <cell r="J446">
            <v>0</v>
          </cell>
          <cell r="K446">
            <v>0</v>
          </cell>
          <cell r="L446">
            <v>0</v>
          </cell>
          <cell r="M446">
            <v>0</v>
          </cell>
          <cell r="N446">
            <v>0</v>
          </cell>
          <cell r="O446">
            <v>0</v>
          </cell>
          <cell r="P446">
            <v>0</v>
          </cell>
          <cell r="Q446">
            <v>0</v>
          </cell>
          <cell r="R446">
            <v>0</v>
          </cell>
          <cell r="S446">
            <v>0</v>
          </cell>
          <cell r="T446">
            <v>0</v>
          </cell>
          <cell r="U446">
            <v>0</v>
          </cell>
          <cell r="V446">
            <v>0</v>
          </cell>
          <cell r="W446">
            <v>0</v>
          </cell>
          <cell r="X446">
            <v>0</v>
          </cell>
          <cell r="Y446">
            <v>0</v>
          </cell>
          <cell r="Z446">
            <v>0</v>
          </cell>
          <cell r="AA446">
            <v>0</v>
          </cell>
          <cell r="AB446">
            <v>0</v>
          </cell>
          <cell r="AC446">
            <v>0</v>
          </cell>
          <cell r="AD446">
            <v>0</v>
          </cell>
          <cell r="AE446">
            <v>0</v>
          </cell>
          <cell r="AF446">
            <v>0</v>
          </cell>
        </row>
        <row r="447">
          <cell r="A447">
            <v>374092</v>
          </cell>
          <cell r="B447">
            <v>-45.26</v>
          </cell>
          <cell r="C447">
            <v>0</v>
          </cell>
          <cell r="D447">
            <v>-45.26</v>
          </cell>
          <cell r="E447">
            <v>-56.44</v>
          </cell>
          <cell r="F447">
            <v>0</v>
          </cell>
          <cell r="G447">
            <v>0</v>
          </cell>
          <cell r="H447">
            <v>0</v>
          </cell>
          <cell r="I447">
            <v>-56.44</v>
          </cell>
          <cell r="J447">
            <v>0</v>
          </cell>
          <cell r="K447">
            <v>0</v>
          </cell>
          <cell r="L447">
            <v>0</v>
          </cell>
          <cell r="M447">
            <v>0</v>
          </cell>
          <cell r="N447">
            <v>-101.7</v>
          </cell>
          <cell r="O447">
            <v>0</v>
          </cell>
          <cell r="P447">
            <v>0</v>
          </cell>
          <cell r="Q447">
            <v>0</v>
          </cell>
          <cell r="R447">
            <v>0</v>
          </cell>
          <cell r="S447">
            <v>0</v>
          </cell>
          <cell r="T447">
            <v>0</v>
          </cell>
          <cell r="U447">
            <v>0</v>
          </cell>
          <cell r="V447">
            <v>0</v>
          </cell>
          <cell r="W447">
            <v>0</v>
          </cell>
          <cell r="X447">
            <v>0</v>
          </cell>
          <cell r="Y447">
            <v>0</v>
          </cell>
          <cell r="Z447">
            <v>0</v>
          </cell>
          <cell r="AA447">
            <v>0</v>
          </cell>
          <cell r="AB447">
            <v>0</v>
          </cell>
          <cell r="AC447">
            <v>0</v>
          </cell>
          <cell r="AD447">
            <v>0</v>
          </cell>
          <cell r="AE447">
            <v>0</v>
          </cell>
          <cell r="AF447">
            <v>-101.7</v>
          </cell>
        </row>
        <row r="448">
          <cell r="A448">
            <v>374110</v>
          </cell>
          <cell r="B448">
            <v>0</v>
          </cell>
          <cell r="C448">
            <v>0</v>
          </cell>
          <cell r="D448">
            <v>0</v>
          </cell>
          <cell r="E448">
            <v>0</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row>
        <row r="449">
          <cell r="A449">
            <v>374160</v>
          </cell>
          <cell r="B449">
            <v>0</v>
          </cell>
          <cell r="C449">
            <v>0</v>
          </cell>
          <cell r="D449">
            <v>0</v>
          </cell>
          <cell r="E449">
            <v>0</v>
          </cell>
          <cell r="F449">
            <v>0</v>
          </cell>
          <cell r="G449">
            <v>0</v>
          </cell>
          <cell r="H449">
            <v>0</v>
          </cell>
          <cell r="I449">
            <v>0</v>
          </cell>
          <cell r="J449">
            <v>0</v>
          </cell>
          <cell r="K449">
            <v>0</v>
          </cell>
          <cell r="L449">
            <v>0</v>
          </cell>
          <cell r="M449">
            <v>0</v>
          </cell>
          <cell r="N449">
            <v>0</v>
          </cell>
          <cell r="O449">
            <v>0</v>
          </cell>
          <cell r="P449">
            <v>0</v>
          </cell>
          <cell r="Q449">
            <v>0</v>
          </cell>
          <cell r="R449">
            <v>0</v>
          </cell>
          <cell r="S449">
            <v>0</v>
          </cell>
          <cell r="T449">
            <v>0</v>
          </cell>
          <cell r="U449">
            <v>0</v>
          </cell>
          <cell r="V449">
            <v>0</v>
          </cell>
          <cell r="W449">
            <v>0</v>
          </cell>
          <cell r="X449">
            <v>0</v>
          </cell>
          <cell r="Y449">
            <v>0</v>
          </cell>
          <cell r="Z449">
            <v>0</v>
          </cell>
          <cell r="AA449">
            <v>0</v>
          </cell>
          <cell r="AB449">
            <v>0</v>
          </cell>
          <cell r="AC449">
            <v>0</v>
          </cell>
          <cell r="AD449">
            <v>0</v>
          </cell>
          <cell r="AE449">
            <v>0</v>
          </cell>
          <cell r="AF449">
            <v>0</v>
          </cell>
        </row>
        <row r="450">
          <cell r="A450">
            <v>374970</v>
          </cell>
          <cell r="B450">
            <v>-20755.57</v>
          </cell>
          <cell r="C450">
            <v>0</v>
          </cell>
          <cell r="D450">
            <v>-20755.57</v>
          </cell>
          <cell r="E450">
            <v>-26726.34</v>
          </cell>
          <cell r="F450">
            <v>0</v>
          </cell>
          <cell r="G450">
            <v>0</v>
          </cell>
          <cell r="H450">
            <v>0</v>
          </cell>
          <cell r="I450">
            <v>-26726.34</v>
          </cell>
          <cell r="J450">
            <v>0</v>
          </cell>
          <cell r="K450">
            <v>0</v>
          </cell>
          <cell r="L450">
            <v>0</v>
          </cell>
          <cell r="M450">
            <v>0</v>
          </cell>
          <cell r="N450">
            <v>-47481.91</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0</v>
          </cell>
          <cell r="AC450">
            <v>0</v>
          </cell>
          <cell r="AD450">
            <v>0</v>
          </cell>
          <cell r="AE450">
            <v>0</v>
          </cell>
          <cell r="AF450">
            <v>-47481.91</v>
          </cell>
        </row>
        <row r="451">
          <cell r="A451">
            <v>374980</v>
          </cell>
          <cell r="B451">
            <v>482.34</v>
          </cell>
          <cell r="C451">
            <v>0</v>
          </cell>
          <cell r="D451">
            <v>482.34</v>
          </cell>
          <cell r="E451">
            <v>-429.84</v>
          </cell>
          <cell r="F451">
            <v>0</v>
          </cell>
          <cell r="G451">
            <v>0</v>
          </cell>
          <cell r="H451">
            <v>0</v>
          </cell>
          <cell r="I451">
            <v>-429.84</v>
          </cell>
          <cell r="J451">
            <v>0</v>
          </cell>
          <cell r="K451">
            <v>0</v>
          </cell>
          <cell r="L451">
            <v>0</v>
          </cell>
          <cell r="M451">
            <v>0</v>
          </cell>
          <cell r="N451">
            <v>52.5</v>
          </cell>
          <cell r="O451">
            <v>0</v>
          </cell>
          <cell r="P451">
            <v>0</v>
          </cell>
          <cell r="Q451">
            <v>0</v>
          </cell>
          <cell r="R451">
            <v>-52.5</v>
          </cell>
          <cell r="S451">
            <v>0</v>
          </cell>
          <cell r="T451">
            <v>0</v>
          </cell>
          <cell r="U451">
            <v>0</v>
          </cell>
          <cell r="V451">
            <v>0</v>
          </cell>
          <cell r="W451">
            <v>0</v>
          </cell>
          <cell r="X451">
            <v>0</v>
          </cell>
          <cell r="Y451">
            <v>0</v>
          </cell>
          <cell r="Z451">
            <v>0</v>
          </cell>
          <cell r="AA451">
            <v>0</v>
          </cell>
          <cell r="AB451">
            <v>0</v>
          </cell>
          <cell r="AC451">
            <v>0</v>
          </cell>
          <cell r="AD451">
            <v>0</v>
          </cell>
          <cell r="AE451">
            <v>0</v>
          </cell>
          <cell r="AF451">
            <v>0</v>
          </cell>
        </row>
        <row r="452">
          <cell r="A452">
            <v>375000</v>
          </cell>
          <cell r="B452">
            <v>-1946.33</v>
          </cell>
          <cell r="C452">
            <v>0</v>
          </cell>
          <cell r="D452">
            <v>-1946.33</v>
          </cell>
          <cell r="E452">
            <v>-4789.24</v>
          </cell>
          <cell r="F452">
            <v>0</v>
          </cell>
          <cell r="G452">
            <v>0</v>
          </cell>
          <cell r="H452">
            <v>0</v>
          </cell>
          <cell r="I452">
            <v>-4789.24</v>
          </cell>
          <cell r="J452">
            <v>0</v>
          </cell>
          <cell r="K452">
            <v>0</v>
          </cell>
          <cell r="L452">
            <v>0</v>
          </cell>
          <cell r="M452">
            <v>0</v>
          </cell>
          <cell r="N452">
            <v>-6735.57</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-6735.57</v>
          </cell>
        </row>
        <row r="453">
          <cell r="A453">
            <v>375999</v>
          </cell>
          <cell r="B453">
            <v>4.1500000000000004</v>
          </cell>
          <cell r="C453">
            <v>0</v>
          </cell>
          <cell r="D453">
            <v>4.1500000000000004</v>
          </cell>
          <cell r="E453">
            <v>0</v>
          </cell>
          <cell r="F453">
            <v>0</v>
          </cell>
          <cell r="G453">
            <v>0</v>
          </cell>
          <cell r="H453">
            <v>0</v>
          </cell>
          <cell r="I453">
            <v>0</v>
          </cell>
          <cell r="J453">
            <v>0</v>
          </cell>
          <cell r="K453">
            <v>0</v>
          </cell>
          <cell r="L453">
            <v>0</v>
          </cell>
          <cell r="M453">
            <v>0</v>
          </cell>
          <cell r="N453">
            <v>4.1500000000000004</v>
          </cell>
          <cell r="O453">
            <v>0</v>
          </cell>
          <cell r="P453">
            <v>0</v>
          </cell>
          <cell r="Q453">
            <v>0</v>
          </cell>
          <cell r="R453">
            <v>0</v>
          </cell>
          <cell r="S453">
            <v>0</v>
          </cell>
          <cell r="T453">
            <v>0</v>
          </cell>
          <cell r="U453">
            <v>0</v>
          </cell>
          <cell r="V453">
            <v>0</v>
          </cell>
          <cell r="W453">
            <v>0</v>
          </cell>
          <cell r="X453">
            <v>0</v>
          </cell>
          <cell r="Y453">
            <v>0</v>
          </cell>
          <cell r="Z453">
            <v>0</v>
          </cell>
          <cell r="AA453">
            <v>0</v>
          </cell>
          <cell r="AB453">
            <v>0</v>
          </cell>
          <cell r="AC453">
            <v>0</v>
          </cell>
          <cell r="AD453">
            <v>0</v>
          </cell>
          <cell r="AE453">
            <v>0</v>
          </cell>
          <cell r="AF453">
            <v>4.1500000000000004</v>
          </cell>
        </row>
        <row r="454">
          <cell r="A454">
            <v>376060</v>
          </cell>
          <cell r="B454">
            <v>-452647.09</v>
          </cell>
          <cell r="C454">
            <v>0</v>
          </cell>
          <cell r="D454">
            <v>-452647.09</v>
          </cell>
          <cell r="E454">
            <v>-601906.41</v>
          </cell>
          <cell r="F454">
            <v>0</v>
          </cell>
          <cell r="G454">
            <v>0</v>
          </cell>
          <cell r="H454">
            <v>0</v>
          </cell>
          <cell r="I454">
            <v>-601906.41</v>
          </cell>
          <cell r="J454">
            <v>0</v>
          </cell>
          <cell r="K454">
            <v>0</v>
          </cell>
          <cell r="L454">
            <v>0</v>
          </cell>
          <cell r="M454">
            <v>0</v>
          </cell>
          <cell r="N454">
            <v>-1054553.5</v>
          </cell>
          <cell r="O454">
            <v>0</v>
          </cell>
          <cell r="P454">
            <v>0</v>
          </cell>
          <cell r="Q454">
            <v>0</v>
          </cell>
          <cell r="R454">
            <v>-4073.85</v>
          </cell>
          <cell r="S454">
            <v>0</v>
          </cell>
          <cell r="T454">
            <v>0</v>
          </cell>
          <cell r="U454">
            <v>0</v>
          </cell>
          <cell r="V454">
            <v>0</v>
          </cell>
          <cell r="W454">
            <v>0</v>
          </cell>
          <cell r="X454">
            <v>0</v>
          </cell>
          <cell r="Y454">
            <v>0</v>
          </cell>
          <cell r="Z454">
            <v>0</v>
          </cell>
          <cell r="AA454">
            <v>0</v>
          </cell>
          <cell r="AB454">
            <v>0</v>
          </cell>
          <cell r="AC454">
            <v>0</v>
          </cell>
          <cell r="AD454">
            <v>0</v>
          </cell>
          <cell r="AE454">
            <v>0</v>
          </cell>
          <cell r="AF454">
            <v>-1058627.3500000001</v>
          </cell>
        </row>
        <row r="455">
          <cell r="A455">
            <v>378980</v>
          </cell>
          <cell r="B455">
            <v>0</v>
          </cell>
          <cell r="C455">
            <v>0</v>
          </cell>
          <cell r="D455">
            <v>0</v>
          </cell>
          <cell r="E455">
            <v>0</v>
          </cell>
          <cell r="F455">
            <v>0</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row>
        <row r="456">
          <cell r="A456">
            <v>380010</v>
          </cell>
          <cell r="B456">
            <v>-23388176.41</v>
          </cell>
          <cell r="C456">
            <v>0</v>
          </cell>
          <cell r="D456">
            <v>-23388176.41</v>
          </cell>
          <cell r="E456">
            <v>-31002931.260000002</v>
          </cell>
          <cell r="F456">
            <v>0</v>
          </cell>
          <cell r="G456">
            <v>0</v>
          </cell>
          <cell r="H456">
            <v>0</v>
          </cell>
          <cell r="I456">
            <v>-31002931.260000002</v>
          </cell>
          <cell r="J456">
            <v>0</v>
          </cell>
          <cell r="K456">
            <v>0</v>
          </cell>
          <cell r="L456">
            <v>0</v>
          </cell>
          <cell r="M456">
            <v>0</v>
          </cell>
          <cell r="N456">
            <v>-54391107.670000002</v>
          </cell>
          <cell r="O456">
            <v>-144931.24</v>
          </cell>
          <cell r="P456">
            <v>-1492321.7</v>
          </cell>
          <cell r="Q456">
            <v>0</v>
          </cell>
          <cell r="R456">
            <v>-497878.21</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-56526238.82</v>
          </cell>
        </row>
        <row r="457">
          <cell r="A457">
            <v>380020</v>
          </cell>
          <cell r="B457">
            <v>22099600.260000002</v>
          </cell>
          <cell r="C457">
            <v>0</v>
          </cell>
          <cell r="D457">
            <v>22099600.260000002</v>
          </cell>
          <cell r="E457">
            <v>29294818.940000001</v>
          </cell>
          <cell r="F457">
            <v>0</v>
          </cell>
          <cell r="G457">
            <v>0</v>
          </cell>
          <cell r="H457">
            <v>0</v>
          </cell>
          <cell r="I457">
            <v>29294818.940000001</v>
          </cell>
          <cell r="J457">
            <v>0</v>
          </cell>
          <cell r="K457">
            <v>0</v>
          </cell>
          <cell r="L457">
            <v>0</v>
          </cell>
          <cell r="M457">
            <v>0</v>
          </cell>
          <cell r="N457">
            <v>51394419.200000003</v>
          </cell>
          <cell r="O457">
            <v>115497.11</v>
          </cell>
          <cell r="P457">
            <v>1297665.2</v>
          </cell>
          <cell r="Q457">
            <v>0</v>
          </cell>
          <cell r="R457">
            <v>473261.64</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53280843.149999999</v>
          </cell>
        </row>
        <row r="458">
          <cell r="A458">
            <v>380030</v>
          </cell>
          <cell r="B458">
            <v>-4043775.47</v>
          </cell>
          <cell r="C458">
            <v>0</v>
          </cell>
          <cell r="D458">
            <v>-4043775.47</v>
          </cell>
          <cell r="E458">
            <v>-4665067.6399999997</v>
          </cell>
          <cell r="F458">
            <v>0</v>
          </cell>
          <cell r="G458">
            <v>0</v>
          </cell>
          <cell r="H458">
            <v>0</v>
          </cell>
          <cell r="I458">
            <v>-4665067.6399999997</v>
          </cell>
          <cell r="J458">
            <v>0</v>
          </cell>
          <cell r="K458">
            <v>0</v>
          </cell>
          <cell r="L458">
            <v>0</v>
          </cell>
          <cell r="M458">
            <v>0</v>
          </cell>
          <cell r="N458">
            <v>-8708843.1099999994</v>
          </cell>
          <cell r="O458">
            <v>-26804</v>
          </cell>
          <cell r="P458">
            <v>-226167.55</v>
          </cell>
          <cell r="Q458">
            <v>0</v>
          </cell>
          <cell r="R458">
            <v>-73096.039999999994</v>
          </cell>
          <cell r="S458">
            <v>0</v>
          </cell>
          <cell r="T458">
            <v>0</v>
          </cell>
          <cell r="U458">
            <v>0</v>
          </cell>
          <cell r="V458">
            <v>0</v>
          </cell>
          <cell r="W458">
            <v>0</v>
          </cell>
          <cell r="X458">
            <v>0</v>
          </cell>
          <cell r="Y458">
            <v>0</v>
          </cell>
          <cell r="Z458">
            <v>0</v>
          </cell>
          <cell r="AA458">
            <v>0</v>
          </cell>
          <cell r="AB458">
            <v>0</v>
          </cell>
          <cell r="AC458">
            <v>0</v>
          </cell>
          <cell r="AD458">
            <v>0</v>
          </cell>
          <cell r="AE458">
            <v>0</v>
          </cell>
          <cell r="AF458">
            <v>-9034910.6999999993</v>
          </cell>
        </row>
        <row r="459">
          <cell r="A459">
            <v>390000</v>
          </cell>
          <cell r="B459">
            <v>0</v>
          </cell>
          <cell r="C459">
            <v>0</v>
          </cell>
          <cell r="D459">
            <v>0</v>
          </cell>
          <cell r="E459">
            <v>-17197.419999999998</v>
          </cell>
          <cell r="F459">
            <v>0</v>
          </cell>
          <cell r="G459">
            <v>0</v>
          </cell>
          <cell r="H459">
            <v>797.34</v>
          </cell>
          <cell r="I459">
            <v>-16400.080000000002</v>
          </cell>
          <cell r="J459">
            <v>0</v>
          </cell>
          <cell r="K459">
            <v>0</v>
          </cell>
          <cell r="L459">
            <v>0</v>
          </cell>
          <cell r="M459">
            <v>0</v>
          </cell>
          <cell r="N459">
            <v>-16400.080000000002</v>
          </cell>
          <cell r="O459">
            <v>0</v>
          </cell>
          <cell r="P459">
            <v>0</v>
          </cell>
          <cell r="Q459">
            <v>0</v>
          </cell>
          <cell r="R459">
            <v>0</v>
          </cell>
          <cell r="S459">
            <v>-4419617.16</v>
          </cell>
          <cell r="T459">
            <v>0</v>
          </cell>
          <cell r="U459">
            <v>0</v>
          </cell>
          <cell r="V459">
            <v>0</v>
          </cell>
          <cell r="W459">
            <v>0</v>
          </cell>
          <cell r="X459">
            <v>0</v>
          </cell>
          <cell r="Y459">
            <v>0</v>
          </cell>
          <cell r="Z459">
            <v>0</v>
          </cell>
          <cell r="AA459">
            <v>0</v>
          </cell>
          <cell r="AB459">
            <v>0</v>
          </cell>
          <cell r="AC459">
            <v>0</v>
          </cell>
          <cell r="AD459">
            <v>0</v>
          </cell>
          <cell r="AE459">
            <v>0</v>
          </cell>
          <cell r="AF459">
            <v>-4436017.24</v>
          </cell>
        </row>
        <row r="460">
          <cell r="A460">
            <v>391010</v>
          </cell>
          <cell r="B460">
            <v>0</v>
          </cell>
          <cell r="C460">
            <v>0</v>
          </cell>
          <cell r="D460">
            <v>0</v>
          </cell>
          <cell r="E460">
            <v>-35247365.049999997</v>
          </cell>
          <cell r="F460">
            <v>0</v>
          </cell>
          <cell r="G460">
            <v>0</v>
          </cell>
          <cell r="H460">
            <v>-797.34</v>
          </cell>
          <cell r="I460">
            <v>-35248162.390000001</v>
          </cell>
          <cell r="J460">
            <v>0</v>
          </cell>
          <cell r="K460">
            <v>0</v>
          </cell>
          <cell r="L460">
            <v>0</v>
          </cell>
          <cell r="M460">
            <v>0</v>
          </cell>
          <cell r="N460">
            <v>-35248162.390000001</v>
          </cell>
          <cell r="O460">
            <v>0</v>
          </cell>
          <cell r="P460">
            <v>0</v>
          </cell>
          <cell r="Q460">
            <v>0</v>
          </cell>
          <cell r="R460">
            <v>-225224.85</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-35473387.240000002</v>
          </cell>
        </row>
        <row r="461">
          <cell r="A461">
            <v>392000</v>
          </cell>
          <cell r="B461">
            <v>0</v>
          </cell>
          <cell r="C461">
            <v>0</v>
          </cell>
          <cell r="D461">
            <v>0</v>
          </cell>
          <cell r="E461">
            <v>-5622737.2699999996</v>
          </cell>
          <cell r="F461">
            <v>0</v>
          </cell>
          <cell r="G461">
            <v>0</v>
          </cell>
          <cell r="H461">
            <v>0</v>
          </cell>
          <cell r="I461">
            <v>-5622737.2699999996</v>
          </cell>
          <cell r="J461">
            <v>0</v>
          </cell>
          <cell r="K461">
            <v>0</v>
          </cell>
          <cell r="L461">
            <v>0</v>
          </cell>
          <cell r="M461">
            <v>0</v>
          </cell>
          <cell r="N461">
            <v>-5622737.2699999996</v>
          </cell>
          <cell r="O461">
            <v>0</v>
          </cell>
          <cell r="P461">
            <v>156482.04999999999</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-5466255.2199999997</v>
          </cell>
        </row>
        <row r="462">
          <cell r="A462">
            <v>392010</v>
          </cell>
          <cell r="B462">
            <v>-5000</v>
          </cell>
          <cell r="C462">
            <v>0</v>
          </cell>
          <cell r="D462">
            <v>-5000</v>
          </cell>
          <cell r="E462">
            <v>-3387911.83</v>
          </cell>
          <cell r="F462">
            <v>0</v>
          </cell>
          <cell r="G462">
            <v>-1001427.11</v>
          </cell>
          <cell r="H462">
            <v>0</v>
          </cell>
          <cell r="I462">
            <v>-4389338.9400000004</v>
          </cell>
          <cell r="J462">
            <v>0</v>
          </cell>
          <cell r="K462">
            <v>-1879355</v>
          </cell>
          <cell r="L462">
            <v>-1879355</v>
          </cell>
          <cell r="M462">
            <v>0</v>
          </cell>
          <cell r="N462">
            <v>-6273693.9400000004</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0</v>
          </cell>
          <cell r="AD462">
            <v>0</v>
          </cell>
          <cell r="AE462">
            <v>0</v>
          </cell>
          <cell r="AF462">
            <v>-6273693.9400000004</v>
          </cell>
        </row>
        <row r="463">
          <cell r="A463">
            <v>392011</v>
          </cell>
          <cell r="B463">
            <v>0</v>
          </cell>
          <cell r="C463">
            <v>0</v>
          </cell>
          <cell r="D463">
            <v>0</v>
          </cell>
          <cell r="E463">
            <v>0</v>
          </cell>
          <cell r="F463">
            <v>0</v>
          </cell>
          <cell r="G463">
            <v>0</v>
          </cell>
          <cell r="H463">
            <v>0</v>
          </cell>
          <cell r="I463">
            <v>0</v>
          </cell>
          <cell r="J463">
            <v>0</v>
          </cell>
          <cell r="K463">
            <v>0</v>
          </cell>
          <cell r="L463">
            <v>0</v>
          </cell>
          <cell r="M463">
            <v>0</v>
          </cell>
          <cell r="N463">
            <v>0</v>
          </cell>
          <cell r="O463">
            <v>0</v>
          </cell>
          <cell r="P463">
            <v>0</v>
          </cell>
          <cell r="Q463">
            <v>0</v>
          </cell>
          <cell r="R463">
            <v>0</v>
          </cell>
          <cell r="S463">
            <v>0</v>
          </cell>
          <cell r="T463">
            <v>0</v>
          </cell>
          <cell r="U463">
            <v>0</v>
          </cell>
          <cell r="V463">
            <v>0</v>
          </cell>
          <cell r="W463">
            <v>0</v>
          </cell>
          <cell r="X463">
            <v>0</v>
          </cell>
          <cell r="Y463">
            <v>0</v>
          </cell>
          <cell r="Z463">
            <v>0</v>
          </cell>
          <cell r="AA463">
            <v>0</v>
          </cell>
          <cell r="AB463">
            <v>0</v>
          </cell>
          <cell r="AC463">
            <v>0</v>
          </cell>
          <cell r="AD463">
            <v>0</v>
          </cell>
          <cell r="AE463">
            <v>0</v>
          </cell>
          <cell r="AF463">
            <v>0</v>
          </cell>
        </row>
        <row r="464">
          <cell r="A464">
            <v>392090</v>
          </cell>
          <cell r="B464">
            <v>0</v>
          </cell>
          <cell r="C464">
            <v>0</v>
          </cell>
          <cell r="D464">
            <v>0</v>
          </cell>
          <cell r="E464">
            <v>0</v>
          </cell>
          <cell r="F464">
            <v>0</v>
          </cell>
          <cell r="G464">
            <v>0</v>
          </cell>
          <cell r="H464">
            <v>0</v>
          </cell>
          <cell r="I464">
            <v>0</v>
          </cell>
          <cell r="J464">
            <v>0</v>
          </cell>
          <cell r="K464">
            <v>0</v>
          </cell>
          <cell r="L464">
            <v>0</v>
          </cell>
          <cell r="M464">
            <v>0</v>
          </cell>
          <cell r="N464">
            <v>0</v>
          </cell>
          <cell r="O464">
            <v>41785.870000000003</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41785.870000000003</v>
          </cell>
        </row>
        <row r="465">
          <cell r="A465">
            <v>392099</v>
          </cell>
          <cell r="B465">
            <v>0</v>
          </cell>
          <cell r="C465">
            <v>0</v>
          </cell>
          <cell r="D465">
            <v>0</v>
          </cell>
          <cell r="E465">
            <v>-2880783.11</v>
          </cell>
          <cell r="F465">
            <v>0</v>
          </cell>
          <cell r="G465">
            <v>1001427.11</v>
          </cell>
          <cell r="H465">
            <v>0</v>
          </cell>
          <cell r="I465">
            <v>-1879356</v>
          </cell>
          <cell r="J465">
            <v>0</v>
          </cell>
          <cell r="K465">
            <v>1879356</v>
          </cell>
          <cell r="L465">
            <v>1879356</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row>
        <row r="466">
          <cell r="A466">
            <v>400010</v>
          </cell>
          <cell r="B466">
            <v>-9102.4</v>
          </cell>
          <cell r="C466">
            <v>0</v>
          </cell>
          <cell r="D466">
            <v>-9102.4</v>
          </cell>
          <cell r="E466">
            <v>9137.5</v>
          </cell>
          <cell r="F466">
            <v>0</v>
          </cell>
          <cell r="G466">
            <v>0</v>
          </cell>
          <cell r="H466">
            <v>0</v>
          </cell>
          <cell r="I466">
            <v>9137.5</v>
          </cell>
          <cell r="J466">
            <v>0</v>
          </cell>
          <cell r="K466">
            <v>0</v>
          </cell>
          <cell r="L466">
            <v>0</v>
          </cell>
          <cell r="M466">
            <v>0</v>
          </cell>
          <cell r="N466">
            <v>35.1</v>
          </cell>
          <cell r="O466">
            <v>0</v>
          </cell>
          <cell r="P466">
            <v>0</v>
          </cell>
          <cell r="Q466">
            <v>0</v>
          </cell>
          <cell r="R466">
            <v>-35.1</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row>
        <row r="467">
          <cell r="A467">
            <v>400020</v>
          </cell>
          <cell r="B467">
            <v>-203551.75</v>
          </cell>
          <cell r="C467">
            <v>0</v>
          </cell>
          <cell r="D467">
            <v>-203551.75</v>
          </cell>
          <cell r="E467">
            <v>-27224801.140000001</v>
          </cell>
          <cell r="F467">
            <v>-195.03</v>
          </cell>
          <cell r="G467">
            <v>0</v>
          </cell>
          <cell r="H467">
            <v>0</v>
          </cell>
          <cell r="I467">
            <v>-27224996.170000002</v>
          </cell>
          <cell r="J467">
            <v>0</v>
          </cell>
          <cell r="K467">
            <v>0</v>
          </cell>
          <cell r="L467">
            <v>0</v>
          </cell>
          <cell r="M467">
            <v>0</v>
          </cell>
          <cell r="N467">
            <v>-27428547.920000002</v>
          </cell>
          <cell r="O467">
            <v>0</v>
          </cell>
          <cell r="P467">
            <v>0</v>
          </cell>
          <cell r="Q467">
            <v>0</v>
          </cell>
          <cell r="R467">
            <v>0</v>
          </cell>
          <cell r="S467">
            <v>0</v>
          </cell>
          <cell r="T467">
            <v>0</v>
          </cell>
          <cell r="U467">
            <v>0</v>
          </cell>
          <cell r="V467">
            <v>0</v>
          </cell>
          <cell r="W467">
            <v>0</v>
          </cell>
          <cell r="X467">
            <v>0</v>
          </cell>
          <cell r="Y467">
            <v>0</v>
          </cell>
          <cell r="Z467">
            <v>0</v>
          </cell>
          <cell r="AA467">
            <v>0</v>
          </cell>
          <cell r="AB467">
            <v>0</v>
          </cell>
          <cell r="AC467">
            <v>0</v>
          </cell>
          <cell r="AD467">
            <v>0</v>
          </cell>
          <cell r="AE467">
            <v>0</v>
          </cell>
          <cell r="AF467">
            <v>-27428547.920000002</v>
          </cell>
        </row>
        <row r="468">
          <cell r="A468">
            <v>400030</v>
          </cell>
          <cell r="B468">
            <v>0</v>
          </cell>
          <cell r="C468">
            <v>0</v>
          </cell>
          <cell r="D468">
            <v>0</v>
          </cell>
          <cell r="E468">
            <v>0</v>
          </cell>
          <cell r="F468">
            <v>0</v>
          </cell>
          <cell r="G468">
            <v>0</v>
          </cell>
          <cell r="H468">
            <v>0</v>
          </cell>
          <cell r="I468">
            <v>0</v>
          </cell>
          <cell r="J468">
            <v>0</v>
          </cell>
          <cell r="K468">
            <v>0</v>
          </cell>
          <cell r="L468">
            <v>0</v>
          </cell>
          <cell r="M468">
            <v>0</v>
          </cell>
          <cell r="N468">
            <v>0</v>
          </cell>
          <cell r="O468">
            <v>0</v>
          </cell>
          <cell r="P468">
            <v>0</v>
          </cell>
          <cell r="Q468">
            <v>0</v>
          </cell>
          <cell r="R468">
            <v>0</v>
          </cell>
          <cell r="S468">
            <v>0</v>
          </cell>
          <cell r="T468">
            <v>0</v>
          </cell>
          <cell r="U468">
            <v>0</v>
          </cell>
          <cell r="V468">
            <v>0</v>
          </cell>
          <cell r="W468">
            <v>0</v>
          </cell>
          <cell r="X468">
            <v>0</v>
          </cell>
          <cell r="Y468">
            <v>0</v>
          </cell>
          <cell r="Z468">
            <v>0</v>
          </cell>
          <cell r="AA468">
            <v>0</v>
          </cell>
          <cell r="AB468">
            <v>0</v>
          </cell>
          <cell r="AC468">
            <v>0</v>
          </cell>
          <cell r="AD468">
            <v>0</v>
          </cell>
          <cell r="AE468">
            <v>0</v>
          </cell>
          <cell r="AF468">
            <v>0</v>
          </cell>
        </row>
        <row r="469">
          <cell r="A469">
            <v>400040</v>
          </cell>
          <cell r="B469">
            <v>0</v>
          </cell>
          <cell r="C469">
            <v>0</v>
          </cell>
          <cell r="D469">
            <v>0</v>
          </cell>
          <cell r="E469">
            <v>0</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row>
        <row r="470">
          <cell r="A470">
            <v>400062</v>
          </cell>
          <cell r="B470">
            <v>0</v>
          </cell>
          <cell r="C470">
            <v>0</v>
          </cell>
          <cell r="D470">
            <v>0</v>
          </cell>
          <cell r="E470">
            <v>0</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row>
        <row r="471">
          <cell r="A471">
            <v>400063</v>
          </cell>
          <cell r="B471">
            <v>0</v>
          </cell>
          <cell r="C471">
            <v>0</v>
          </cell>
          <cell r="D471">
            <v>0</v>
          </cell>
          <cell r="E471">
            <v>0</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row>
        <row r="472">
          <cell r="A472">
            <v>400066</v>
          </cell>
          <cell r="B472">
            <v>0</v>
          </cell>
          <cell r="C472">
            <v>0</v>
          </cell>
          <cell r="D472">
            <v>0</v>
          </cell>
          <cell r="E472">
            <v>0</v>
          </cell>
          <cell r="F472">
            <v>0</v>
          </cell>
          <cell r="G472">
            <v>0</v>
          </cell>
          <cell r="H472">
            <v>0</v>
          </cell>
          <cell r="I472">
            <v>0</v>
          </cell>
          <cell r="J472">
            <v>0</v>
          </cell>
          <cell r="K472">
            <v>0</v>
          </cell>
          <cell r="L472">
            <v>0</v>
          </cell>
          <cell r="M472">
            <v>0</v>
          </cell>
          <cell r="N472">
            <v>0</v>
          </cell>
          <cell r="O472">
            <v>0</v>
          </cell>
          <cell r="P472">
            <v>0</v>
          </cell>
          <cell r="Q472">
            <v>0</v>
          </cell>
          <cell r="R472">
            <v>0</v>
          </cell>
          <cell r="S472">
            <v>0</v>
          </cell>
          <cell r="T472">
            <v>0</v>
          </cell>
          <cell r="U472">
            <v>0</v>
          </cell>
          <cell r="V472">
            <v>0</v>
          </cell>
          <cell r="W472">
            <v>0</v>
          </cell>
          <cell r="X472">
            <v>0</v>
          </cell>
          <cell r="Y472">
            <v>0</v>
          </cell>
          <cell r="Z472">
            <v>0</v>
          </cell>
          <cell r="AA472">
            <v>0</v>
          </cell>
          <cell r="AB472">
            <v>0</v>
          </cell>
          <cell r="AC472">
            <v>0</v>
          </cell>
          <cell r="AD472">
            <v>0</v>
          </cell>
          <cell r="AE472">
            <v>0</v>
          </cell>
          <cell r="AF472">
            <v>0</v>
          </cell>
        </row>
        <row r="473">
          <cell r="A473">
            <v>400080</v>
          </cell>
          <cell r="B473">
            <v>0</v>
          </cell>
          <cell r="C473">
            <v>0</v>
          </cell>
          <cell r="D473">
            <v>0</v>
          </cell>
          <cell r="E473">
            <v>0</v>
          </cell>
          <cell r="F473">
            <v>0</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row>
        <row r="474">
          <cell r="A474">
            <v>400100</v>
          </cell>
          <cell r="B474">
            <v>5702670.0199999996</v>
          </cell>
          <cell r="C474">
            <v>0</v>
          </cell>
          <cell r="D474">
            <v>5702670.0199999996</v>
          </cell>
          <cell r="E474">
            <v>-10843543.039999999</v>
          </cell>
          <cell r="F474">
            <v>0</v>
          </cell>
          <cell r="G474">
            <v>0</v>
          </cell>
          <cell r="H474">
            <v>0</v>
          </cell>
          <cell r="I474">
            <v>-10843543.039999999</v>
          </cell>
          <cell r="J474">
            <v>0</v>
          </cell>
          <cell r="K474">
            <v>0</v>
          </cell>
          <cell r="L474">
            <v>0</v>
          </cell>
          <cell r="M474">
            <v>0</v>
          </cell>
          <cell r="N474">
            <v>-5140873.0199999996</v>
          </cell>
          <cell r="O474">
            <v>-56872.3</v>
          </cell>
          <cell r="P474">
            <v>-595590.78</v>
          </cell>
          <cell r="Q474">
            <v>0</v>
          </cell>
          <cell r="R474">
            <v>-19038.86</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-5812374.96</v>
          </cell>
        </row>
        <row r="475">
          <cell r="A475">
            <v>400120</v>
          </cell>
          <cell r="B475">
            <v>0</v>
          </cell>
          <cell r="C475">
            <v>0</v>
          </cell>
          <cell r="D475">
            <v>0</v>
          </cell>
          <cell r="E475">
            <v>-1257320.22</v>
          </cell>
          <cell r="F475">
            <v>0</v>
          </cell>
          <cell r="G475">
            <v>0</v>
          </cell>
          <cell r="H475">
            <v>0</v>
          </cell>
          <cell r="I475">
            <v>-1257320.22</v>
          </cell>
          <cell r="J475">
            <v>0</v>
          </cell>
          <cell r="K475">
            <v>0</v>
          </cell>
          <cell r="L475">
            <v>0</v>
          </cell>
          <cell r="M475">
            <v>0</v>
          </cell>
          <cell r="N475">
            <v>-1257320.22</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-1257320.22</v>
          </cell>
        </row>
        <row r="476">
          <cell r="A476">
            <v>400210</v>
          </cell>
          <cell r="B476">
            <v>0</v>
          </cell>
          <cell r="C476">
            <v>0</v>
          </cell>
          <cell r="D476">
            <v>0</v>
          </cell>
          <cell r="E476">
            <v>-2174200.7799999998</v>
          </cell>
          <cell r="F476">
            <v>0</v>
          </cell>
          <cell r="G476">
            <v>0</v>
          </cell>
          <cell r="H476">
            <v>0</v>
          </cell>
          <cell r="I476">
            <v>-2174200.7799999998</v>
          </cell>
          <cell r="J476">
            <v>0</v>
          </cell>
          <cell r="K476">
            <v>0</v>
          </cell>
          <cell r="L476">
            <v>0</v>
          </cell>
          <cell r="M476">
            <v>0</v>
          </cell>
          <cell r="N476">
            <v>-2174200.7799999998</v>
          </cell>
          <cell r="O476">
            <v>0</v>
          </cell>
          <cell r="P476">
            <v>0</v>
          </cell>
          <cell r="Q476">
            <v>0</v>
          </cell>
          <cell r="R476">
            <v>0</v>
          </cell>
          <cell r="S476">
            <v>0</v>
          </cell>
          <cell r="T476">
            <v>0</v>
          </cell>
          <cell r="U476">
            <v>0</v>
          </cell>
          <cell r="V476">
            <v>0</v>
          </cell>
          <cell r="W476">
            <v>0</v>
          </cell>
          <cell r="X476">
            <v>0</v>
          </cell>
          <cell r="Y476">
            <v>0</v>
          </cell>
          <cell r="Z476">
            <v>0</v>
          </cell>
          <cell r="AA476">
            <v>0</v>
          </cell>
          <cell r="AB476">
            <v>0</v>
          </cell>
          <cell r="AC476">
            <v>0</v>
          </cell>
          <cell r="AD476">
            <v>0</v>
          </cell>
          <cell r="AE476">
            <v>0</v>
          </cell>
          <cell r="AF476">
            <v>-2174200.7799999998</v>
          </cell>
        </row>
        <row r="477">
          <cell r="A477">
            <v>400220</v>
          </cell>
          <cell r="B477">
            <v>0</v>
          </cell>
          <cell r="C477">
            <v>0</v>
          </cell>
          <cell r="D477">
            <v>0</v>
          </cell>
          <cell r="E477">
            <v>-47729583.149999999</v>
          </cell>
          <cell r="F477">
            <v>0</v>
          </cell>
          <cell r="G477">
            <v>0</v>
          </cell>
          <cell r="H477">
            <v>-76425.06</v>
          </cell>
          <cell r="I477">
            <v>-47806008.210000001</v>
          </cell>
          <cell r="J477">
            <v>0</v>
          </cell>
          <cell r="K477">
            <v>0</v>
          </cell>
          <cell r="L477">
            <v>0</v>
          </cell>
          <cell r="M477">
            <v>0</v>
          </cell>
          <cell r="N477">
            <v>-47806008.210000001</v>
          </cell>
          <cell r="O477">
            <v>0</v>
          </cell>
          <cell r="P477">
            <v>0</v>
          </cell>
          <cell r="Q477">
            <v>0</v>
          </cell>
          <cell r="R477">
            <v>-34522.269999999997</v>
          </cell>
          <cell r="S477">
            <v>0</v>
          </cell>
          <cell r="T477">
            <v>0</v>
          </cell>
          <cell r="U477">
            <v>0</v>
          </cell>
          <cell r="V477">
            <v>0</v>
          </cell>
          <cell r="W477">
            <v>0</v>
          </cell>
          <cell r="X477">
            <v>0</v>
          </cell>
          <cell r="Y477">
            <v>0</v>
          </cell>
          <cell r="Z477">
            <v>0</v>
          </cell>
          <cell r="AA477">
            <v>0</v>
          </cell>
          <cell r="AB477">
            <v>0</v>
          </cell>
          <cell r="AC477">
            <v>0</v>
          </cell>
          <cell r="AD477">
            <v>0</v>
          </cell>
          <cell r="AE477">
            <v>0</v>
          </cell>
          <cell r="AF477">
            <v>-47840530.479999997</v>
          </cell>
        </row>
        <row r="478">
          <cell r="A478">
            <v>400230</v>
          </cell>
          <cell r="B478">
            <v>0</v>
          </cell>
          <cell r="C478">
            <v>0</v>
          </cell>
          <cell r="D478">
            <v>0</v>
          </cell>
          <cell r="E478">
            <v>-80597.850000000006</v>
          </cell>
          <cell r="F478">
            <v>0</v>
          </cell>
          <cell r="G478">
            <v>0</v>
          </cell>
          <cell r="H478">
            <v>-15.6</v>
          </cell>
          <cell r="I478">
            <v>-80613.45</v>
          </cell>
          <cell r="J478">
            <v>0</v>
          </cell>
          <cell r="K478">
            <v>0</v>
          </cell>
          <cell r="L478">
            <v>0</v>
          </cell>
          <cell r="M478">
            <v>0</v>
          </cell>
          <cell r="N478">
            <v>-80613.45</v>
          </cell>
          <cell r="O478">
            <v>0</v>
          </cell>
          <cell r="P478">
            <v>0</v>
          </cell>
          <cell r="Q478">
            <v>0</v>
          </cell>
          <cell r="R478">
            <v>-945.07</v>
          </cell>
          <cell r="S478">
            <v>0</v>
          </cell>
          <cell r="T478">
            <v>0</v>
          </cell>
          <cell r="U478">
            <v>0</v>
          </cell>
          <cell r="V478">
            <v>0</v>
          </cell>
          <cell r="W478">
            <v>0</v>
          </cell>
          <cell r="X478">
            <v>0</v>
          </cell>
          <cell r="Y478">
            <v>0</v>
          </cell>
          <cell r="Z478">
            <v>0</v>
          </cell>
          <cell r="AA478">
            <v>0</v>
          </cell>
          <cell r="AB478">
            <v>0</v>
          </cell>
          <cell r="AC478">
            <v>0</v>
          </cell>
          <cell r="AD478">
            <v>0</v>
          </cell>
          <cell r="AE478">
            <v>0</v>
          </cell>
          <cell r="AF478">
            <v>-81558.52</v>
          </cell>
        </row>
        <row r="479">
          <cell r="A479">
            <v>400260</v>
          </cell>
          <cell r="B479">
            <v>0</v>
          </cell>
          <cell r="C479">
            <v>0</v>
          </cell>
          <cell r="D479">
            <v>0</v>
          </cell>
          <cell r="E479">
            <v>133427.81</v>
          </cell>
          <cell r="F479">
            <v>0</v>
          </cell>
          <cell r="G479">
            <v>0</v>
          </cell>
          <cell r="H479">
            <v>3558.81</v>
          </cell>
          <cell r="I479">
            <v>136986.62</v>
          </cell>
          <cell r="J479">
            <v>0</v>
          </cell>
          <cell r="K479">
            <v>0</v>
          </cell>
          <cell r="L479">
            <v>0</v>
          </cell>
          <cell r="M479">
            <v>0</v>
          </cell>
          <cell r="N479">
            <v>136986.62</v>
          </cell>
          <cell r="O479">
            <v>0</v>
          </cell>
          <cell r="P479">
            <v>0</v>
          </cell>
          <cell r="Q479">
            <v>0</v>
          </cell>
          <cell r="R479">
            <v>700.49</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137687.10999999999</v>
          </cell>
        </row>
        <row r="480">
          <cell r="A480">
            <v>400265</v>
          </cell>
          <cell r="B480">
            <v>32902.910000000003</v>
          </cell>
          <cell r="C480">
            <v>0</v>
          </cell>
          <cell r="D480">
            <v>32902.910000000003</v>
          </cell>
          <cell r="E480">
            <v>-56646.77</v>
          </cell>
          <cell r="F480">
            <v>0</v>
          </cell>
          <cell r="G480">
            <v>0</v>
          </cell>
          <cell r="H480">
            <v>-9.2100000000000009</v>
          </cell>
          <cell r="I480">
            <v>-56655.98</v>
          </cell>
          <cell r="J480">
            <v>0</v>
          </cell>
          <cell r="K480">
            <v>0</v>
          </cell>
          <cell r="L480">
            <v>0</v>
          </cell>
          <cell r="M480">
            <v>0</v>
          </cell>
          <cell r="N480">
            <v>-23753.07</v>
          </cell>
          <cell r="O480">
            <v>0</v>
          </cell>
          <cell r="P480">
            <v>0</v>
          </cell>
          <cell r="Q480">
            <v>0</v>
          </cell>
          <cell r="R480">
            <v>-31.33</v>
          </cell>
          <cell r="S480">
            <v>0</v>
          </cell>
          <cell r="T480">
            <v>0</v>
          </cell>
          <cell r="U480">
            <v>0</v>
          </cell>
          <cell r="V480">
            <v>0</v>
          </cell>
          <cell r="W480">
            <v>0</v>
          </cell>
          <cell r="X480">
            <v>0</v>
          </cell>
          <cell r="Y480">
            <v>0</v>
          </cell>
          <cell r="Z480">
            <v>0</v>
          </cell>
          <cell r="AA480">
            <v>0</v>
          </cell>
          <cell r="AB480">
            <v>0</v>
          </cell>
          <cell r="AC480">
            <v>0</v>
          </cell>
          <cell r="AD480">
            <v>0</v>
          </cell>
          <cell r="AE480">
            <v>0</v>
          </cell>
          <cell r="AF480">
            <v>-23784.400000000001</v>
          </cell>
        </row>
        <row r="481">
          <cell r="A481">
            <v>400300</v>
          </cell>
          <cell r="B481">
            <v>95407192.129999995</v>
          </cell>
          <cell r="C481">
            <v>0</v>
          </cell>
          <cell r="D481">
            <v>95407192.129999995</v>
          </cell>
          <cell r="E481">
            <v>-49878262.899999999</v>
          </cell>
          <cell r="F481">
            <v>195.03</v>
          </cell>
          <cell r="G481">
            <v>0</v>
          </cell>
          <cell r="H481">
            <v>-113.52</v>
          </cell>
          <cell r="I481">
            <v>-49878181.390000001</v>
          </cell>
          <cell r="J481">
            <v>0</v>
          </cell>
          <cell r="K481">
            <v>-0.03</v>
          </cell>
          <cell r="L481">
            <v>-0.03</v>
          </cell>
          <cell r="M481">
            <v>0</v>
          </cell>
          <cell r="N481">
            <v>45529010.710000001</v>
          </cell>
          <cell r="O481">
            <v>58994.76</v>
          </cell>
          <cell r="P481">
            <v>385090.43</v>
          </cell>
          <cell r="Q481">
            <v>0</v>
          </cell>
          <cell r="R481">
            <v>609606.75</v>
          </cell>
          <cell r="S481">
            <v>0</v>
          </cell>
          <cell r="T481">
            <v>0</v>
          </cell>
          <cell r="U481">
            <v>0</v>
          </cell>
          <cell r="V481">
            <v>0</v>
          </cell>
          <cell r="W481">
            <v>0</v>
          </cell>
          <cell r="X481">
            <v>0</v>
          </cell>
          <cell r="Y481">
            <v>0</v>
          </cell>
          <cell r="Z481">
            <v>0</v>
          </cell>
          <cell r="AA481">
            <v>0</v>
          </cell>
          <cell r="AB481">
            <v>0</v>
          </cell>
          <cell r="AC481">
            <v>0</v>
          </cell>
          <cell r="AD481">
            <v>0</v>
          </cell>
          <cell r="AE481">
            <v>0</v>
          </cell>
          <cell r="AF481">
            <v>46582702.649999999</v>
          </cell>
        </row>
        <row r="482">
          <cell r="A482">
            <v>400320</v>
          </cell>
          <cell r="B482">
            <v>0</v>
          </cell>
          <cell r="C482">
            <v>0</v>
          </cell>
          <cell r="D482">
            <v>0</v>
          </cell>
          <cell r="E482">
            <v>9785819.0399999991</v>
          </cell>
          <cell r="F482">
            <v>0</v>
          </cell>
          <cell r="G482">
            <v>0</v>
          </cell>
          <cell r="H482">
            <v>0</v>
          </cell>
          <cell r="I482">
            <v>9785819.0399999991</v>
          </cell>
          <cell r="J482">
            <v>0</v>
          </cell>
          <cell r="K482">
            <v>0</v>
          </cell>
          <cell r="L482">
            <v>0</v>
          </cell>
          <cell r="M482">
            <v>0</v>
          </cell>
          <cell r="N482">
            <v>9785819.0399999991</v>
          </cell>
          <cell r="O482">
            <v>0</v>
          </cell>
          <cell r="P482">
            <v>0</v>
          </cell>
          <cell r="Q482">
            <v>0</v>
          </cell>
          <cell r="R482">
            <v>0</v>
          </cell>
          <cell r="S482">
            <v>0</v>
          </cell>
          <cell r="T482">
            <v>0</v>
          </cell>
          <cell r="U482">
            <v>0</v>
          </cell>
          <cell r="V482">
            <v>0</v>
          </cell>
          <cell r="W482">
            <v>0</v>
          </cell>
          <cell r="X482">
            <v>0</v>
          </cell>
          <cell r="Y482">
            <v>0</v>
          </cell>
          <cell r="Z482">
            <v>0</v>
          </cell>
          <cell r="AA482">
            <v>0</v>
          </cell>
          <cell r="AB482">
            <v>0</v>
          </cell>
          <cell r="AC482">
            <v>0</v>
          </cell>
          <cell r="AD482">
            <v>0</v>
          </cell>
          <cell r="AE482">
            <v>0</v>
          </cell>
          <cell r="AF482">
            <v>9785819.0399999991</v>
          </cell>
        </row>
        <row r="483">
          <cell r="A483">
            <v>400340</v>
          </cell>
          <cell r="B483">
            <v>1043.1300000000001</v>
          </cell>
          <cell r="C483">
            <v>0</v>
          </cell>
          <cell r="D483">
            <v>1043.1300000000001</v>
          </cell>
          <cell r="E483">
            <v>-320.45999999999998</v>
          </cell>
          <cell r="F483">
            <v>0</v>
          </cell>
          <cell r="G483">
            <v>0</v>
          </cell>
          <cell r="H483">
            <v>0</v>
          </cell>
          <cell r="I483">
            <v>-320.45999999999998</v>
          </cell>
          <cell r="J483">
            <v>0</v>
          </cell>
          <cell r="K483">
            <v>0</v>
          </cell>
          <cell r="L483">
            <v>0</v>
          </cell>
          <cell r="M483">
            <v>0</v>
          </cell>
          <cell r="N483">
            <v>722.67</v>
          </cell>
          <cell r="O483">
            <v>0</v>
          </cell>
          <cell r="P483">
            <v>0</v>
          </cell>
          <cell r="Q483">
            <v>0</v>
          </cell>
          <cell r="R483">
            <v>0</v>
          </cell>
          <cell r="S483">
            <v>0</v>
          </cell>
          <cell r="T483">
            <v>0</v>
          </cell>
          <cell r="U483">
            <v>0</v>
          </cell>
          <cell r="V483">
            <v>0</v>
          </cell>
          <cell r="W483">
            <v>0</v>
          </cell>
          <cell r="X483">
            <v>0</v>
          </cell>
          <cell r="Y483">
            <v>0</v>
          </cell>
          <cell r="Z483">
            <v>0</v>
          </cell>
          <cell r="AA483">
            <v>0</v>
          </cell>
          <cell r="AB483">
            <v>0</v>
          </cell>
          <cell r="AC483">
            <v>0</v>
          </cell>
          <cell r="AD483">
            <v>0</v>
          </cell>
          <cell r="AE483">
            <v>0</v>
          </cell>
          <cell r="AF483">
            <v>722.67</v>
          </cell>
        </row>
        <row r="484">
          <cell r="A484">
            <v>400400</v>
          </cell>
          <cell r="B484">
            <v>-1689099.46</v>
          </cell>
          <cell r="C484">
            <v>0</v>
          </cell>
          <cell r="D484">
            <v>-1689099.46</v>
          </cell>
          <cell r="E484">
            <v>1456413.61</v>
          </cell>
          <cell r="F484">
            <v>0</v>
          </cell>
          <cell r="G484">
            <v>0</v>
          </cell>
          <cell r="H484">
            <v>-126.4</v>
          </cell>
          <cell r="I484">
            <v>1456287.21</v>
          </cell>
          <cell r="J484">
            <v>0</v>
          </cell>
          <cell r="K484">
            <v>0</v>
          </cell>
          <cell r="L484">
            <v>0</v>
          </cell>
          <cell r="M484">
            <v>0</v>
          </cell>
          <cell r="N484">
            <v>-232812.25</v>
          </cell>
          <cell r="O484">
            <v>0.01</v>
          </cell>
          <cell r="P484">
            <v>-2214.19</v>
          </cell>
          <cell r="Q484">
            <v>0</v>
          </cell>
          <cell r="R484">
            <v>-91.7</v>
          </cell>
          <cell r="S484">
            <v>0</v>
          </cell>
          <cell r="T484">
            <v>0</v>
          </cell>
          <cell r="U484">
            <v>0</v>
          </cell>
          <cell r="V484">
            <v>0</v>
          </cell>
          <cell r="W484">
            <v>0</v>
          </cell>
          <cell r="X484">
            <v>0</v>
          </cell>
          <cell r="Y484">
            <v>0</v>
          </cell>
          <cell r="Z484">
            <v>0</v>
          </cell>
          <cell r="AA484">
            <v>0</v>
          </cell>
          <cell r="AB484">
            <v>0</v>
          </cell>
          <cell r="AC484">
            <v>0</v>
          </cell>
          <cell r="AD484">
            <v>0</v>
          </cell>
          <cell r="AE484">
            <v>0</v>
          </cell>
          <cell r="AF484">
            <v>-235118.13</v>
          </cell>
        </row>
        <row r="485">
          <cell r="A485">
            <v>400500</v>
          </cell>
          <cell r="B485">
            <v>0</v>
          </cell>
          <cell r="C485">
            <v>0</v>
          </cell>
          <cell r="D485">
            <v>0</v>
          </cell>
          <cell r="E485">
            <v>0</v>
          </cell>
          <cell r="F485">
            <v>0</v>
          </cell>
          <cell r="G485">
            <v>0</v>
          </cell>
          <cell r="H485">
            <v>0</v>
          </cell>
          <cell r="I485">
            <v>0</v>
          </cell>
          <cell r="J485">
            <v>0</v>
          </cell>
          <cell r="K485">
            <v>0</v>
          </cell>
          <cell r="L485">
            <v>0</v>
          </cell>
          <cell r="M485">
            <v>0</v>
          </cell>
          <cell r="N485">
            <v>0</v>
          </cell>
          <cell r="O485">
            <v>0</v>
          </cell>
          <cell r="P485">
            <v>0</v>
          </cell>
          <cell r="Q485">
            <v>0</v>
          </cell>
          <cell r="R485">
            <v>0</v>
          </cell>
          <cell r="S485">
            <v>0</v>
          </cell>
          <cell r="T485">
            <v>0</v>
          </cell>
          <cell r="U485">
            <v>0</v>
          </cell>
          <cell r="V485">
            <v>0</v>
          </cell>
          <cell r="W485">
            <v>0</v>
          </cell>
          <cell r="X485">
            <v>0</v>
          </cell>
          <cell r="Y485">
            <v>0</v>
          </cell>
          <cell r="Z485">
            <v>0</v>
          </cell>
          <cell r="AA485">
            <v>0</v>
          </cell>
          <cell r="AB485">
            <v>0</v>
          </cell>
          <cell r="AC485">
            <v>0</v>
          </cell>
          <cell r="AD485">
            <v>0</v>
          </cell>
          <cell r="AE485">
            <v>0</v>
          </cell>
          <cell r="AF485">
            <v>0</v>
          </cell>
        </row>
        <row r="486">
          <cell r="A486">
            <v>400900</v>
          </cell>
          <cell r="B486">
            <v>-23185775.32</v>
          </cell>
          <cell r="C486">
            <v>0</v>
          </cell>
          <cell r="D486">
            <v>-23185775.32</v>
          </cell>
          <cell r="E486">
            <v>-19562231.66</v>
          </cell>
          <cell r="F486">
            <v>0</v>
          </cell>
          <cell r="G486">
            <v>0</v>
          </cell>
          <cell r="H486">
            <v>0</v>
          </cell>
          <cell r="I486">
            <v>-19562231.66</v>
          </cell>
          <cell r="J486">
            <v>0</v>
          </cell>
          <cell r="K486">
            <v>0</v>
          </cell>
          <cell r="L486">
            <v>0</v>
          </cell>
          <cell r="M486">
            <v>0</v>
          </cell>
          <cell r="N486">
            <v>-42748006.979999997</v>
          </cell>
          <cell r="O486">
            <v>39054407.25</v>
          </cell>
          <cell r="P486">
            <v>0</v>
          </cell>
          <cell r="Q486">
            <v>0</v>
          </cell>
          <cell r="R486">
            <v>0</v>
          </cell>
          <cell r="S486">
            <v>0</v>
          </cell>
          <cell r="T486">
            <v>0</v>
          </cell>
          <cell r="U486">
            <v>0</v>
          </cell>
          <cell r="V486">
            <v>0</v>
          </cell>
          <cell r="W486">
            <v>0</v>
          </cell>
          <cell r="X486">
            <v>0</v>
          </cell>
          <cell r="Y486">
            <v>0</v>
          </cell>
          <cell r="Z486">
            <v>0</v>
          </cell>
          <cell r="AA486">
            <v>0</v>
          </cell>
          <cell r="AB486">
            <v>0</v>
          </cell>
          <cell r="AC486">
            <v>0</v>
          </cell>
          <cell r="AD486">
            <v>0</v>
          </cell>
          <cell r="AE486">
            <v>0</v>
          </cell>
          <cell r="AF486">
            <v>-3693599.73</v>
          </cell>
        </row>
        <row r="487">
          <cell r="A487">
            <v>400920</v>
          </cell>
          <cell r="B487">
            <v>0</v>
          </cell>
          <cell r="C487">
            <v>0</v>
          </cell>
          <cell r="D487">
            <v>0</v>
          </cell>
          <cell r="E487">
            <v>0</v>
          </cell>
          <cell r="F487">
            <v>0</v>
          </cell>
          <cell r="G487">
            <v>0</v>
          </cell>
          <cell r="H487">
            <v>0</v>
          </cell>
          <cell r="I487">
            <v>0</v>
          </cell>
          <cell r="J487">
            <v>0</v>
          </cell>
          <cell r="K487">
            <v>0</v>
          </cell>
          <cell r="L487">
            <v>0</v>
          </cell>
          <cell r="M487">
            <v>0</v>
          </cell>
          <cell r="N487">
            <v>0</v>
          </cell>
          <cell r="O487">
            <v>869790.37</v>
          </cell>
          <cell r="P487">
            <v>0</v>
          </cell>
          <cell r="Q487">
            <v>0</v>
          </cell>
          <cell r="R487">
            <v>0</v>
          </cell>
          <cell r="S487">
            <v>0</v>
          </cell>
          <cell r="T487">
            <v>0</v>
          </cell>
          <cell r="U487">
            <v>0</v>
          </cell>
          <cell r="V487">
            <v>0</v>
          </cell>
          <cell r="W487">
            <v>0</v>
          </cell>
          <cell r="X487">
            <v>0</v>
          </cell>
          <cell r="Y487">
            <v>0</v>
          </cell>
          <cell r="Z487">
            <v>0</v>
          </cell>
          <cell r="AA487">
            <v>0</v>
          </cell>
          <cell r="AB487">
            <v>0</v>
          </cell>
          <cell r="AC487">
            <v>0</v>
          </cell>
          <cell r="AD487">
            <v>0</v>
          </cell>
          <cell r="AE487">
            <v>0</v>
          </cell>
          <cell r="AF487">
            <v>869790.37</v>
          </cell>
        </row>
        <row r="488">
          <cell r="A488">
            <v>400980</v>
          </cell>
          <cell r="B488">
            <v>0</v>
          </cell>
          <cell r="C488">
            <v>0</v>
          </cell>
          <cell r="D488">
            <v>0</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-1275942.58</v>
          </cell>
          <cell r="T488">
            <v>0</v>
          </cell>
          <cell r="U488">
            <v>0</v>
          </cell>
          <cell r="V488">
            <v>0</v>
          </cell>
          <cell r="W488">
            <v>0</v>
          </cell>
          <cell r="X488">
            <v>0</v>
          </cell>
          <cell r="Y488">
            <v>0</v>
          </cell>
          <cell r="Z488">
            <v>0</v>
          </cell>
          <cell r="AA488">
            <v>0</v>
          </cell>
          <cell r="AB488">
            <v>0</v>
          </cell>
          <cell r="AC488">
            <v>0</v>
          </cell>
          <cell r="AD488">
            <v>0</v>
          </cell>
          <cell r="AE488">
            <v>0</v>
          </cell>
          <cell r="AF488">
            <v>-1275942.58</v>
          </cell>
        </row>
        <row r="489">
          <cell r="A489">
            <v>401001</v>
          </cell>
          <cell r="B489">
            <v>0</v>
          </cell>
          <cell r="C489">
            <v>0</v>
          </cell>
          <cell r="D489">
            <v>0</v>
          </cell>
          <cell r="E489">
            <v>0</v>
          </cell>
          <cell r="F489">
            <v>0</v>
          </cell>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cell r="V489">
            <v>0</v>
          </cell>
          <cell r="W489">
            <v>0</v>
          </cell>
          <cell r="X489">
            <v>0</v>
          </cell>
          <cell r="Y489">
            <v>0</v>
          </cell>
          <cell r="Z489">
            <v>0</v>
          </cell>
          <cell r="AA489">
            <v>0</v>
          </cell>
          <cell r="AB489">
            <v>0</v>
          </cell>
          <cell r="AC489">
            <v>0</v>
          </cell>
          <cell r="AD489">
            <v>0</v>
          </cell>
          <cell r="AE489">
            <v>0</v>
          </cell>
          <cell r="AF489">
            <v>0</v>
          </cell>
        </row>
        <row r="490">
          <cell r="A490">
            <v>401002</v>
          </cell>
          <cell r="B490">
            <v>0</v>
          </cell>
          <cell r="C490">
            <v>0</v>
          </cell>
          <cell r="D490">
            <v>0</v>
          </cell>
          <cell r="E490">
            <v>0</v>
          </cell>
          <cell r="F490">
            <v>0</v>
          </cell>
          <cell r="G490">
            <v>0</v>
          </cell>
          <cell r="H490">
            <v>0</v>
          </cell>
          <cell r="I490">
            <v>0</v>
          </cell>
          <cell r="J490">
            <v>0</v>
          </cell>
          <cell r="K490">
            <v>0</v>
          </cell>
          <cell r="L490">
            <v>0</v>
          </cell>
          <cell r="M490">
            <v>0</v>
          </cell>
          <cell r="N490">
            <v>0</v>
          </cell>
          <cell r="O490">
            <v>0</v>
          </cell>
          <cell r="P490">
            <v>0</v>
          </cell>
          <cell r="Q490">
            <v>0</v>
          </cell>
          <cell r="R490">
            <v>0</v>
          </cell>
          <cell r="S490">
            <v>0</v>
          </cell>
          <cell r="T490">
            <v>0</v>
          </cell>
          <cell r="U490">
            <v>0</v>
          </cell>
          <cell r="V490">
            <v>0</v>
          </cell>
          <cell r="W490">
            <v>0</v>
          </cell>
          <cell r="X490">
            <v>0</v>
          </cell>
          <cell r="Y490">
            <v>0</v>
          </cell>
          <cell r="Z490">
            <v>0</v>
          </cell>
          <cell r="AA490">
            <v>0</v>
          </cell>
          <cell r="AB490">
            <v>0</v>
          </cell>
          <cell r="AC490">
            <v>0</v>
          </cell>
          <cell r="AD490">
            <v>0</v>
          </cell>
          <cell r="AE490">
            <v>0</v>
          </cell>
          <cell r="AF490">
            <v>0</v>
          </cell>
        </row>
        <row r="491">
          <cell r="A491">
            <v>401003</v>
          </cell>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0</v>
          </cell>
          <cell r="AE491">
            <v>0</v>
          </cell>
          <cell r="AF491">
            <v>0</v>
          </cell>
        </row>
        <row r="492">
          <cell r="A492">
            <v>401004</v>
          </cell>
          <cell r="B492">
            <v>0</v>
          </cell>
          <cell r="C492">
            <v>0</v>
          </cell>
          <cell r="D492">
            <v>0</v>
          </cell>
          <cell r="E492">
            <v>0</v>
          </cell>
          <cell r="F492">
            <v>0</v>
          </cell>
          <cell r="G492">
            <v>0</v>
          </cell>
          <cell r="H492">
            <v>0</v>
          </cell>
          <cell r="I492">
            <v>0</v>
          </cell>
          <cell r="J492">
            <v>0</v>
          </cell>
          <cell r="K492">
            <v>0</v>
          </cell>
          <cell r="L492">
            <v>0</v>
          </cell>
          <cell r="M492">
            <v>0</v>
          </cell>
          <cell r="N492">
            <v>0</v>
          </cell>
          <cell r="O492">
            <v>0</v>
          </cell>
          <cell r="P492">
            <v>0</v>
          </cell>
          <cell r="Q492">
            <v>0</v>
          </cell>
          <cell r="R492">
            <v>0</v>
          </cell>
          <cell r="S492">
            <v>0</v>
          </cell>
          <cell r="T492">
            <v>0</v>
          </cell>
          <cell r="U492">
            <v>0</v>
          </cell>
          <cell r="V492">
            <v>0</v>
          </cell>
          <cell r="W492">
            <v>0</v>
          </cell>
          <cell r="X492">
            <v>0</v>
          </cell>
          <cell r="Y492">
            <v>0</v>
          </cell>
          <cell r="Z492">
            <v>0</v>
          </cell>
          <cell r="AA492">
            <v>0</v>
          </cell>
          <cell r="AB492">
            <v>0</v>
          </cell>
          <cell r="AC492">
            <v>0</v>
          </cell>
          <cell r="AD492">
            <v>0</v>
          </cell>
          <cell r="AE492">
            <v>0</v>
          </cell>
          <cell r="AF492">
            <v>0</v>
          </cell>
        </row>
        <row r="493">
          <cell r="A493">
            <v>401010</v>
          </cell>
          <cell r="B493">
            <v>0</v>
          </cell>
          <cell r="C493">
            <v>0</v>
          </cell>
          <cell r="D493">
            <v>0</v>
          </cell>
          <cell r="E493">
            <v>0</v>
          </cell>
          <cell r="F493">
            <v>0</v>
          </cell>
          <cell r="G493">
            <v>0</v>
          </cell>
          <cell r="H493">
            <v>0</v>
          </cell>
          <cell r="I493">
            <v>0</v>
          </cell>
          <cell r="J493">
            <v>0</v>
          </cell>
          <cell r="K493">
            <v>0</v>
          </cell>
          <cell r="L493">
            <v>0</v>
          </cell>
          <cell r="M493">
            <v>0</v>
          </cell>
          <cell r="N493">
            <v>0</v>
          </cell>
          <cell r="O493">
            <v>0</v>
          </cell>
          <cell r="P493">
            <v>0</v>
          </cell>
          <cell r="Q493">
            <v>0</v>
          </cell>
          <cell r="R493">
            <v>0</v>
          </cell>
          <cell r="S493">
            <v>0</v>
          </cell>
          <cell r="T493">
            <v>0</v>
          </cell>
          <cell r="U493">
            <v>0</v>
          </cell>
          <cell r="V493">
            <v>0</v>
          </cell>
          <cell r="W493">
            <v>0</v>
          </cell>
          <cell r="X493">
            <v>0</v>
          </cell>
          <cell r="Y493">
            <v>0</v>
          </cell>
          <cell r="Z493">
            <v>0</v>
          </cell>
          <cell r="AA493">
            <v>0</v>
          </cell>
          <cell r="AB493">
            <v>0</v>
          </cell>
          <cell r="AC493">
            <v>0</v>
          </cell>
          <cell r="AD493">
            <v>0</v>
          </cell>
          <cell r="AE493">
            <v>0</v>
          </cell>
          <cell r="AF493">
            <v>0</v>
          </cell>
        </row>
        <row r="494">
          <cell r="A494">
            <v>401020</v>
          </cell>
          <cell r="B494">
            <v>0</v>
          </cell>
          <cell r="C494">
            <v>0</v>
          </cell>
          <cell r="D494">
            <v>0</v>
          </cell>
          <cell r="E494">
            <v>0</v>
          </cell>
          <cell r="F494">
            <v>0</v>
          </cell>
          <cell r="G494">
            <v>0</v>
          </cell>
          <cell r="H494">
            <v>0</v>
          </cell>
          <cell r="I494">
            <v>0</v>
          </cell>
          <cell r="J494">
            <v>0</v>
          </cell>
          <cell r="K494">
            <v>0</v>
          </cell>
          <cell r="L494">
            <v>0</v>
          </cell>
          <cell r="M494">
            <v>0</v>
          </cell>
          <cell r="N494">
            <v>0</v>
          </cell>
          <cell r="O494">
            <v>0</v>
          </cell>
          <cell r="P494">
            <v>0</v>
          </cell>
          <cell r="Q494">
            <v>0</v>
          </cell>
          <cell r="R494">
            <v>0</v>
          </cell>
          <cell r="S494">
            <v>0</v>
          </cell>
          <cell r="T494">
            <v>0</v>
          </cell>
          <cell r="U494">
            <v>0</v>
          </cell>
          <cell r="V494">
            <v>0</v>
          </cell>
          <cell r="W494">
            <v>0</v>
          </cell>
          <cell r="X494">
            <v>0</v>
          </cell>
          <cell r="Y494">
            <v>0</v>
          </cell>
          <cell r="Z494">
            <v>0</v>
          </cell>
          <cell r="AA494">
            <v>0</v>
          </cell>
          <cell r="AB494">
            <v>0</v>
          </cell>
          <cell r="AC494">
            <v>0</v>
          </cell>
          <cell r="AD494">
            <v>0</v>
          </cell>
          <cell r="AE494">
            <v>0</v>
          </cell>
          <cell r="AF494">
            <v>0</v>
          </cell>
        </row>
        <row r="495">
          <cell r="A495">
            <v>401060</v>
          </cell>
          <cell r="B495">
            <v>115.76</v>
          </cell>
          <cell r="C495">
            <v>0</v>
          </cell>
          <cell r="D495">
            <v>115.76</v>
          </cell>
          <cell r="E495">
            <v>111.05</v>
          </cell>
          <cell r="F495">
            <v>0</v>
          </cell>
          <cell r="G495">
            <v>0</v>
          </cell>
          <cell r="H495">
            <v>0</v>
          </cell>
          <cell r="I495">
            <v>111.05</v>
          </cell>
          <cell r="J495">
            <v>0</v>
          </cell>
          <cell r="K495">
            <v>0</v>
          </cell>
          <cell r="L495">
            <v>0</v>
          </cell>
          <cell r="M495">
            <v>0</v>
          </cell>
          <cell r="N495">
            <v>226.81</v>
          </cell>
          <cell r="O495">
            <v>0</v>
          </cell>
          <cell r="P495">
            <v>3242.1</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3468.91</v>
          </cell>
        </row>
        <row r="496">
          <cell r="A496">
            <v>401100</v>
          </cell>
          <cell r="B496">
            <v>0</v>
          </cell>
          <cell r="C496">
            <v>0</v>
          </cell>
          <cell r="D496">
            <v>0</v>
          </cell>
          <cell r="E496">
            <v>0</v>
          </cell>
          <cell r="F496">
            <v>0</v>
          </cell>
          <cell r="G496">
            <v>0</v>
          </cell>
          <cell r="H496">
            <v>0</v>
          </cell>
          <cell r="I496">
            <v>0</v>
          </cell>
          <cell r="J496">
            <v>0</v>
          </cell>
          <cell r="K496">
            <v>0</v>
          </cell>
          <cell r="L496">
            <v>0</v>
          </cell>
          <cell r="M496">
            <v>0</v>
          </cell>
          <cell r="N496">
            <v>0</v>
          </cell>
          <cell r="O496">
            <v>0</v>
          </cell>
          <cell r="P496">
            <v>32.520000000000003</v>
          </cell>
          <cell r="Q496">
            <v>0</v>
          </cell>
          <cell r="R496">
            <v>306</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338.52</v>
          </cell>
        </row>
        <row r="497">
          <cell r="A497">
            <v>403000</v>
          </cell>
          <cell r="B497">
            <v>0</v>
          </cell>
          <cell r="C497">
            <v>0</v>
          </cell>
          <cell r="D497">
            <v>0</v>
          </cell>
          <cell r="E497">
            <v>0</v>
          </cell>
          <cell r="F497">
            <v>0</v>
          </cell>
          <cell r="G497">
            <v>0</v>
          </cell>
          <cell r="H497">
            <v>0</v>
          </cell>
          <cell r="I497">
            <v>0</v>
          </cell>
          <cell r="J497">
            <v>0</v>
          </cell>
          <cell r="K497">
            <v>0</v>
          </cell>
          <cell r="L497">
            <v>0</v>
          </cell>
          <cell r="M497">
            <v>0</v>
          </cell>
          <cell r="N497">
            <v>0</v>
          </cell>
          <cell r="O497">
            <v>0</v>
          </cell>
          <cell r="P497">
            <v>-2874.81</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-2874.81</v>
          </cell>
        </row>
        <row r="498">
          <cell r="A498">
            <v>403020</v>
          </cell>
          <cell r="B498">
            <v>0</v>
          </cell>
          <cell r="C498">
            <v>0</v>
          </cell>
          <cell r="D498">
            <v>0</v>
          </cell>
          <cell r="E498">
            <v>0</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row>
        <row r="499">
          <cell r="A499">
            <v>404020</v>
          </cell>
          <cell r="B499">
            <v>-676430.75</v>
          </cell>
          <cell r="C499">
            <v>-117657.47</v>
          </cell>
          <cell r="D499">
            <v>-794088.22</v>
          </cell>
          <cell r="E499">
            <v>16015535.199999999</v>
          </cell>
          <cell r="F499">
            <v>-623231.86</v>
          </cell>
          <cell r="G499">
            <v>0</v>
          </cell>
          <cell r="H499">
            <v>-548.82000000000005</v>
          </cell>
          <cell r="I499">
            <v>15391754.52</v>
          </cell>
          <cell r="J499">
            <v>0</v>
          </cell>
          <cell r="K499">
            <v>0</v>
          </cell>
          <cell r="L499">
            <v>0</v>
          </cell>
          <cell r="M499">
            <v>526922</v>
          </cell>
          <cell r="N499">
            <v>15124588.300000001</v>
          </cell>
          <cell r="O499">
            <v>233340.2</v>
          </cell>
          <cell r="P499">
            <v>213638.89</v>
          </cell>
          <cell r="Q499">
            <v>622.42999999999995</v>
          </cell>
          <cell r="R499">
            <v>1923561.53</v>
          </cell>
          <cell r="S499">
            <v>1940156.36</v>
          </cell>
          <cell r="T499">
            <v>0</v>
          </cell>
          <cell r="U499">
            <v>18194.68</v>
          </cell>
          <cell r="V499">
            <v>0</v>
          </cell>
          <cell r="W499">
            <v>0</v>
          </cell>
          <cell r="X499">
            <v>0</v>
          </cell>
          <cell r="Y499">
            <v>0</v>
          </cell>
          <cell r="Z499">
            <v>0</v>
          </cell>
          <cell r="AA499">
            <v>0</v>
          </cell>
          <cell r="AB499">
            <v>0</v>
          </cell>
          <cell r="AC499">
            <v>0</v>
          </cell>
          <cell r="AD499">
            <v>0</v>
          </cell>
          <cell r="AE499">
            <v>0</v>
          </cell>
          <cell r="AF499">
            <v>19454102.390000001</v>
          </cell>
        </row>
        <row r="500">
          <cell r="A500">
            <v>404030</v>
          </cell>
          <cell r="B500">
            <v>0</v>
          </cell>
          <cell r="C500">
            <v>0</v>
          </cell>
          <cell r="D500">
            <v>0</v>
          </cell>
          <cell r="E500">
            <v>0</v>
          </cell>
          <cell r="F500">
            <v>0</v>
          </cell>
          <cell r="G500">
            <v>0</v>
          </cell>
          <cell r="H500">
            <v>0</v>
          </cell>
          <cell r="I500">
            <v>0</v>
          </cell>
          <cell r="J500">
            <v>0</v>
          </cell>
          <cell r="K500">
            <v>-0.44</v>
          </cell>
          <cell r="L500">
            <v>-0.44</v>
          </cell>
          <cell r="M500">
            <v>0</v>
          </cell>
          <cell r="N500">
            <v>-0.44</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-0.44</v>
          </cell>
        </row>
        <row r="501">
          <cell r="A501">
            <v>404031</v>
          </cell>
          <cell r="B501">
            <v>-7048957.9800000004</v>
          </cell>
          <cell r="C501">
            <v>0</v>
          </cell>
          <cell r="D501">
            <v>-7048957.9800000004</v>
          </cell>
          <cell r="E501">
            <v>-7089154.0499999998</v>
          </cell>
          <cell r="F501">
            <v>0</v>
          </cell>
          <cell r="G501">
            <v>0</v>
          </cell>
          <cell r="H501">
            <v>0</v>
          </cell>
          <cell r="I501">
            <v>-7089154.0499999998</v>
          </cell>
          <cell r="J501">
            <v>0</v>
          </cell>
          <cell r="K501">
            <v>0</v>
          </cell>
          <cell r="L501">
            <v>0</v>
          </cell>
          <cell r="M501">
            <v>0</v>
          </cell>
          <cell r="N501">
            <v>-14138112.029999999</v>
          </cell>
          <cell r="O501">
            <v>0</v>
          </cell>
          <cell r="P501">
            <v>0</v>
          </cell>
          <cell r="Q501">
            <v>0</v>
          </cell>
          <cell r="R501">
            <v>-109168.06</v>
          </cell>
          <cell r="S501">
            <v>-66341.94</v>
          </cell>
          <cell r="T501">
            <v>0</v>
          </cell>
          <cell r="U501">
            <v>0</v>
          </cell>
          <cell r="V501">
            <v>0</v>
          </cell>
          <cell r="W501">
            <v>0</v>
          </cell>
          <cell r="X501">
            <v>0</v>
          </cell>
          <cell r="Y501">
            <v>0</v>
          </cell>
          <cell r="Z501">
            <v>0</v>
          </cell>
          <cell r="AA501">
            <v>0</v>
          </cell>
          <cell r="AB501">
            <v>0</v>
          </cell>
          <cell r="AC501">
            <v>0</v>
          </cell>
          <cell r="AD501">
            <v>0</v>
          </cell>
          <cell r="AE501">
            <v>0</v>
          </cell>
          <cell r="AF501">
            <v>-14313622.029999999</v>
          </cell>
        </row>
        <row r="502">
          <cell r="A502">
            <v>409000</v>
          </cell>
          <cell r="B502">
            <v>0</v>
          </cell>
          <cell r="C502">
            <v>0</v>
          </cell>
          <cell r="D502">
            <v>0</v>
          </cell>
          <cell r="E502">
            <v>-242940346.59999999</v>
          </cell>
          <cell r="F502">
            <v>0</v>
          </cell>
          <cell r="G502">
            <v>0</v>
          </cell>
          <cell r="H502">
            <v>0</v>
          </cell>
          <cell r="I502">
            <v>-242940346.59999999</v>
          </cell>
          <cell r="J502">
            <v>0</v>
          </cell>
          <cell r="K502">
            <v>0</v>
          </cell>
          <cell r="L502">
            <v>0</v>
          </cell>
          <cell r="M502">
            <v>0</v>
          </cell>
          <cell r="N502">
            <v>-242940346.59999999</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-242940346.59999999</v>
          </cell>
        </row>
        <row r="503">
          <cell r="A503">
            <v>409002</v>
          </cell>
          <cell r="B503">
            <v>0</v>
          </cell>
          <cell r="C503">
            <v>0</v>
          </cell>
          <cell r="D503">
            <v>0</v>
          </cell>
          <cell r="E503">
            <v>-1436668.95</v>
          </cell>
          <cell r="F503">
            <v>0</v>
          </cell>
          <cell r="G503">
            <v>0</v>
          </cell>
          <cell r="H503">
            <v>0</v>
          </cell>
          <cell r="I503">
            <v>-1436668.95</v>
          </cell>
          <cell r="J503">
            <v>0</v>
          </cell>
          <cell r="K503">
            <v>0</v>
          </cell>
          <cell r="L503">
            <v>0</v>
          </cell>
          <cell r="M503">
            <v>0</v>
          </cell>
          <cell r="N503">
            <v>-1436668.95</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-1436668.95</v>
          </cell>
        </row>
        <row r="504">
          <cell r="A504">
            <v>411000</v>
          </cell>
          <cell r="B504">
            <v>-28622625.379999999</v>
          </cell>
          <cell r="C504">
            <v>0</v>
          </cell>
          <cell r="D504">
            <v>-28622625.379999999</v>
          </cell>
          <cell r="E504">
            <v>-2420112.5299999998</v>
          </cell>
          <cell r="F504">
            <v>0</v>
          </cell>
          <cell r="G504">
            <v>0</v>
          </cell>
          <cell r="H504">
            <v>0</v>
          </cell>
          <cell r="I504">
            <v>-2420112.5299999998</v>
          </cell>
          <cell r="J504">
            <v>0</v>
          </cell>
          <cell r="K504">
            <v>0</v>
          </cell>
          <cell r="L504">
            <v>0</v>
          </cell>
          <cell r="M504">
            <v>0</v>
          </cell>
          <cell r="N504">
            <v>-31042737.91</v>
          </cell>
          <cell r="O504">
            <v>0</v>
          </cell>
          <cell r="P504">
            <v>0</v>
          </cell>
          <cell r="Q504">
            <v>0</v>
          </cell>
          <cell r="R504">
            <v>4529.07</v>
          </cell>
          <cell r="S504">
            <v>0</v>
          </cell>
          <cell r="T504">
            <v>0</v>
          </cell>
          <cell r="U504">
            <v>0</v>
          </cell>
          <cell r="V504">
            <v>0</v>
          </cell>
          <cell r="W504">
            <v>0</v>
          </cell>
          <cell r="X504">
            <v>0</v>
          </cell>
          <cell r="Y504">
            <v>0</v>
          </cell>
          <cell r="Z504">
            <v>0</v>
          </cell>
          <cell r="AA504">
            <v>0</v>
          </cell>
          <cell r="AB504">
            <v>0</v>
          </cell>
          <cell r="AC504">
            <v>0</v>
          </cell>
          <cell r="AD504">
            <v>0</v>
          </cell>
          <cell r="AE504">
            <v>0</v>
          </cell>
          <cell r="AF504">
            <v>-31038208.84</v>
          </cell>
        </row>
        <row r="505">
          <cell r="A505">
            <v>412010</v>
          </cell>
          <cell r="B505">
            <v>0</v>
          </cell>
          <cell r="C505">
            <v>0</v>
          </cell>
          <cell r="D505">
            <v>0</v>
          </cell>
          <cell r="E505">
            <v>-12719152.76</v>
          </cell>
          <cell r="F505">
            <v>0</v>
          </cell>
          <cell r="G505">
            <v>0</v>
          </cell>
          <cell r="H505">
            <v>-29666.06</v>
          </cell>
          <cell r="I505">
            <v>-12748818.82</v>
          </cell>
          <cell r="J505">
            <v>0</v>
          </cell>
          <cell r="K505">
            <v>0</v>
          </cell>
          <cell r="L505">
            <v>0</v>
          </cell>
          <cell r="M505">
            <v>0</v>
          </cell>
          <cell r="N505">
            <v>-12748818.82</v>
          </cell>
          <cell r="O505">
            <v>0</v>
          </cell>
          <cell r="P505">
            <v>0</v>
          </cell>
          <cell r="Q505">
            <v>0</v>
          </cell>
          <cell r="R505">
            <v>-9459.61</v>
          </cell>
          <cell r="S505">
            <v>0</v>
          </cell>
          <cell r="T505">
            <v>0</v>
          </cell>
          <cell r="U505">
            <v>0</v>
          </cell>
          <cell r="V505">
            <v>0</v>
          </cell>
          <cell r="W505">
            <v>0</v>
          </cell>
          <cell r="X505">
            <v>0</v>
          </cell>
          <cell r="Y505">
            <v>0</v>
          </cell>
          <cell r="Z505">
            <v>0</v>
          </cell>
          <cell r="AA505">
            <v>0</v>
          </cell>
          <cell r="AB505">
            <v>0</v>
          </cell>
          <cell r="AC505">
            <v>0</v>
          </cell>
          <cell r="AD505">
            <v>0</v>
          </cell>
          <cell r="AE505">
            <v>0</v>
          </cell>
          <cell r="AF505">
            <v>-12758278.43</v>
          </cell>
        </row>
        <row r="506">
          <cell r="A506">
            <v>412011</v>
          </cell>
          <cell r="B506">
            <v>857.97</v>
          </cell>
          <cell r="C506">
            <v>0</v>
          </cell>
          <cell r="D506">
            <v>857.97</v>
          </cell>
          <cell r="E506">
            <v>-1512332.5</v>
          </cell>
          <cell r="F506">
            <v>0</v>
          </cell>
          <cell r="G506">
            <v>0</v>
          </cell>
          <cell r="H506">
            <v>0</v>
          </cell>
          <cell r="I506">
            <v>-1512332.5</v>
          </cell>
          <cell r="J506">
            <v>0</v>
          </cell>
          <cell r="K506">
            <v>0</v>
          </cell>
          <cell r="L506">
            <v>0</v>
          </cell>
          <cell r="M506">
            <v>0</v>
          </cell>
          <cell r="N506">
            <v>-1511474.53</v>
          </cell>
          <cell r="O506">
            <v>0</v>
          </cell>
          <cell r="P506">
            <v>0</v>
          </cell>
          <cell r="Q506">
            <v>0</v>
          </cell>
          <cell r="R506">
            <v>0</v>
          </cell>
          <cell r="S506">
            <v>0</v>
          </cell>
          <cell r="T506">
            <v>0</v>
          </cell>
          <cell r="U506">
            <v>0</v>
          </cell>
          <cell r="V506">
            <v>0</v>
          </cell>
          <cell r="W506">
            <v>0</v>
          </cell>
          <cell r="X506">
            <v>0</v>
          </cell>
          <cell r="Y506">
            <v>0</v>
          </cell>
          <cell r="Z506">
            <v>0</v>
          </cell>
          <cell r="AA506">
            <v>0</v>
          </cell>
          <cell r="AB506">
            <v>0</v>
          </cell>
          <cell r="AC506">
            <v>0</v>
          </cell>
          <cell r="AD506">
            <v>0</v>
          </cell>
          <cell r="AE506">
            <v>0</v>
          </cell>
          <cell r="AF506">
            <v>-1511474.53</v>
          </cell>
        </row>
        <row r="507">
          <cell r="A507">
            <v>412012</v>
          </cell>
          <cell r="B507">
            <v>0</v>
          </cell>
          <cell r="C507">
            <v>0</v>
          </cell>
          <cell r="D507">
            <v>0</v>
          </cell>
          <cell r="E507">
            <v>0</v>
          </cell>
          <cell r="F507">
            <v>0</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cell r="V507">
            <v>0</v>
          </cell>
          <cell r="W507">
            <v>0</v>
          </cell>
          <cell r="X507">
            <v>0</v>
          </cell>
          <cell r="Y507">
            <v>0</v>
          </cell>
          <cell r="Z507">
            <v>0</v>
          </cell>
          <cell r="AA507">
            <v>0</v>
          </cell>
          <cell r="AB507">
            <v>0</v>
          </cell>
          <cell r="AC507">
            <v>0</v>
          </cell>
          <cell r="AD507">
            <v>0</v>
          </cell>
          <cell r="AE507">
            <v>0</v>
          </cell>
          <cell r="AF507">
            <v>0</v>
          </cell>
        </row>
        <row r="508">
          <cell r="A508">
            <v>412018</v>
          </cell>
          <cell r="B508">
            <v>1.23</v>
          </cell>
          <cell r="C508">
            <v>0</v>
          </cell>
          <cell r="D508">
            <v>1.23</v>
          </cell>
          <cell r="E508">
            <v>34872.21</v>
          </cell>
          <cell r="F508">
            <v>0</v>
          </cell>
          <cell r="G508">
            <v>0</v>
          </cell>
          <cell r="H508">
            <v>3056.42</v>
          </cell>
          <cell r="I508">
            <v>37928.629999999997</v>
          </cell>
          <cell r="J508">
            <v>0</v>
          </cell>
          <cell r="K508">
            <v>0</v>
          </cell>
          <cell r="L508">
            <v>0</v>
          </cell>
          <cell r="M508">
            <v>0</v>
          </cell>
          <cell r="N508">
            <v>37929.86</v>
          </cell>
          <cell r="O508">
            <v>0</v>
          </cell>
          <cell r="P508">
            <v>0</v>
          </cell>
          <cell r="Q508">
            <v>0</v>
          </cell>
          <cell r="R508">
            <v>0</v>
          </cell>
          <cell r="S508">
            <v>0</v>
          </cell>
          <cell r="T508">
            <v>0</v>
          </cell>
          <cell r="U508">
            <v>0</v>
          </cell>
          <cell r="V508">
            <v>0</v>
          </cell>
          <cell r="W508">
            <v>0</v>
          </cell>
          <cell r="X508">
            <v>0</v>
          </cell>
          <cell r="Y508">
            <v>0</v>
          </cell>
          <cell r="Z508">
            <v>0</v>
          </cell>
          <cell r="AA508">
            <v>0</v>
          </cell>
          <cell r="AB508">
            <v>0</v>
          </cell>
          <cell r="AC508">
            <v>0</v>
          </cell>
          <cell r="AD508">
            <v>0</v>
          </cell>
          <cell r="AE508">
            <v>0</v>
          </cell>
          <cell r="AF508">
            <v>37929.86</v>
          </cell>
        </row>
        <row r="509">
          <cell r="A509">
            <v>412019</v>
          </cell>
          <cell r="B509">
            <v>0</v>
          </cell>
          <cell r="C509">
            <v>0</v>
          </cell>
          <cell r="D509">
            <v>0</v>
          </cell>
          <cell r="E509">
            <v>-6720.2</v>
          </cell>
          <cell r="F509">
            <v>0</v>
          </cell>
          <cell r="G509">
            <v>0</v>
          </cell>
          <cell r="H509">
            <v>-43.19</v>
          </cell>
          <cell r="I509">
            <v>-6763.39</v>
          </cell>
          <cell r="J509">
            <v>0</v>
          </cell>
          <cell r="K509">
            <v>0</v>
          </cell>
          <cell r="L509">
            <v>0</v>
          </cell>
          <cell r="M509">
            <v>0</v>
          </cell>
          <cell r="N509">
            <v>-6763.39</v>
          </cell>
          <cell r="O509">
            <v>0</v>
          </cell>
          <cell r="P509">
            <v>0</v>
          </cell>
          <cell r="Q509">
            <v>0</v>
          </cell>
          <cell r="R509">
            <v>0</v>
          </cell>
          <cell r="S509">
            <v>0</v>
          </cell>
          <cell r="T509">
            <v>0</v>
          </cell>
          <cell r="U509">
            <v>0</v>
          </cell>
          <cell r="V509">
            <v>0</v>
          </cell>
          <cell r="W509">
            <v>0</v>
          </cell>
          <cell r="X509">
            <v>0</v>
          </cell>
          <cell r="Y509">
            <v>0</v>
          </cell>
          <cell r="Z509">
            <v>0</v>
          </cell>
          <cell r="AA509">
            <v>0</v>
          </cell>
          <cell r="AB509">
            <v>0</v>
          </cell>
          <cell r="AC509">
            <v>0</v>
          </cell>
          <cell r="AD509">
            <v>0</v>
          </cell>
          <cell r="AE509">
            <v>0</v>
          </cell>
          <cell r="AF509">
            <v>-6763.39</v>
          </cell>
        </row>
        <row r="510">
          <cell r="A510">
            <v>412900</v>
          </cell>
          <cell r="B510">
            <v>0</v>
          </cell>
          <cell r="C510">
            <v>0</v>
          </cell>
          <cell r="D510">
            <v>0</v>
          </cell>
          <cell r="E510">
            <v>0</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v>0</v>
          </cell>
          <cell r="AF510">
            <v>0</v>
          </cell>
        </row>
        <row r="511">
          <cell r="A511">
            <v>413000</v>
          </cell>
          <cell r="B511">
            <v>-160977761.30000001</v>
          </cell>
          <cell r="C511">
            <v>0</v>
          </cell>
          <cell r="D511">
            <v>-160977761.30000001</v>
          </cell>
          <cell r="E511">
            <v>-24787671.449999999</v>
          </cell>
          <cell r="F511">
            <v>0</v>
          </cell>
          <cell r="G511">
            <v>0</v>
          </cell>
          <cell r="H511">
            <v>0</v>
          </cell>
          <cell r="I511">
            <v>-24787671.449999999</v>
          </cell>
          <cell r="J511">
            <v>0</v>
          </cell>
          <cell r="K511">
            <v>0</v>
          </cell>
          <cell r="L511">
            <v>0</v>
          </cell>
          <cell r="M511">
            <v>0</v>
          </cell>
          <cell r="N511">
            <v>-185765432.69999999</v>
          </cell>
          <cell r="O511">
            <v>-11684.41</v>
          </cell>
          <cell r="P511">
            <v>0</v>
          </cell>
          <cell r="Q511">
            <v>0</v>
          </cell>
          <cell r="R511">
            <v>245792.79</v>
          </cell>
          <cell r="S511">
            <v>0</v>
          </cell>
          <cell r="T511">
            <v>0</v>
          </cell>
          <cell r="U511">
            <v>0</v>
          </cell>
          <cell r="V511">
            <v>0</v>
          </cell>
          <cell r="W511">
            <v>0</v>
          </cell>
          <cell r="X511">
            <v>0</v>
          </cell>
          <cell r="Y511">
            <v>0</v>
          </cell>
          <cell r="Z511">
            <v>0</v>
          </cell>
          <cell r="AA511">
            <v>0</v>
          </cell>
          <cell r="AB511">
            <v>0</v>
          </cell>
          <cell r="AC511">
            <v>0</v>
          </cell>
          <cell r="AD511">
            <v>0</v>
          </cell>
          <cell r="AE511">
            <v>0</v>
          </cell>
          <cell r="AF511">
            <v>-185531324.30000001</v>
          </cell>
        </row>
        <row r="512">
          <cell r="A512">
            <v>413001</v>
          </cell>
          <cell r="B512">
            <v>0</v>
          </cell>
          <cell r="C512">
            <v>0</v>
          </cell>
          <cell r="D512">
            <v>0</v>
          </cell>
          <cell r="E512">
            <v>129.91</v>
          </cell>
          <cell r="F512">
            <v>0</v>
          </cell>
          <cell r="G512">
            <v>0</v>
          </cell>
          <cell r="H512">
            <v>0</v>
          </cell>
          <cell r="I512">
            <v>129.91</v>
          </cell>
          <cell r="J512">
            <v>0</v>
          </cell>
          <cell r="K512">
            <v>0</v>
          </cell>
          <cell r="L512">
            <v>0</v>
          </cell>
          <cell r="M512">
            <v>0</v>
          </cell>
          <cell r="N512">
            <v>129.91</v>
          </cell>
          <cell r="O512">
            <v>0</v>
          </cell>
          <cell r="P512">
            <v>0</v>
          </cell>
          <cell r="Q512">
            <v>0</v>
          </cell>
          <cell r="R512">
            <v>0</v>
          </cell>
          <cell r="S512">
            <v>0</v>
          </cell>
          <cell r="T512">
            <v>0</v>
          </cell>
          <cell r="U512">
            <v>0</v>
          </cell>
          <cell r="V512">
            <v>0</v>
          </cell>
          <cell r="W512">
            <v>0</v>
          </cell>
          <cell r="X512">
            <v>0</v>
          </cell>
          <cell r="Y512">
            <v>0</v>
          </cell>
          <cell r="Z512">
            <v>0</v>
          </cell>
          <cell r="AA512">
            <v>0</v>
          </cell>
          <cell r="AB512">
            <v>0</v>
          </cell>
          <cell r="AC512">
            <v>0</v>
          </cell>
          <cell r="AD512">
            <v>0</v>
          </cell>
          <cell r="AE512">
            <v>0</v>
          </cell>
          <cell r="AF512">
            <v>129.91</v>
          </cell>
        </row>
        <row r="513">
          <cell r="A513">
            <v>413050</v>
          </cell>
          <cell r="B513">
            <v>-1735.51</v>
          </cell>
          <cell r="C513">
            <v>0</v>
          </cell>
          <cell r="D513">
            <v>-1735.51</v>
          </cell>
          <cell r="E513">
            <v>-16019993.18</v>
          </cell>
          <cell r="F513">
            <v>0</v>
          </cell>
          <cell r="G513">
            <v>0</v>
          </cell>
          <cell r="H513">
            <v>0</v>
          </cell>
          <cell r="I513">
            <v>-16019993.18</v>
          </cell>
          <cell r="J513">
            <v>0</v>
          </cell>
          <cell r="K513">
            <v>0</v>
          </cell>
          <cell r="L513">
            <v>0</v>
          </cell>
          <cell r="M513">
            <v>0</v>
          </cell>
          <cell r="N513">
            <v>-16021728.689999999</v>
          </cell>
          <cell r="O513">
            <v>0</v>
          </cell>
          <cell r="P513">
            <v>0</v>
          </cell>
          <cell r="Q513">
            <v>0</v>
          </cell>
          <cell r="R513">
            <v>-1196546.44</v>
          </cell>
          <cell r="S513">
            <v>0</v>
          </cell>
          <cell r="T513">
            <v>0</v>
          </cell>
          <cell r="U513">
            <v>0</v>
          </cell>
          <cell r="V513">
            <v>0</v>
          </cell>
          <cell r="W513">
            <v>0</v>
          </cell>
          <cell r="X513">
            <v>0</v>
          </cell>
          <cell r="Y513">
            <v>0</v>
          </cell>
          <cell r="Z513">
            <v>0</v>
          </cell>
          <cell r="AA513">
            <v>0</v>
          </cell>
          <cell r="AB513">
            <v>0</v>
          </cell>
          <cell r="AC513">
            <v>0</v>
          </cell>
          <cell r="AD513">
            <v>0</v>
          </cell>
          <cell r="AE513">
            <v>0</v>
          </cell>
          <cell r="AF513">
            <v>-17218275.129999999</v>
          </cell>
        </row>
        <row r="514">
          <cell r="A514">
            <v>413080</v>
          </cell>
          <cell r="B514">
            <v>0</v>
          </cell>
          <cell r="C514">
            <v>0</v>
          </cell>
          <cell r="D514">
            <v>0</v>
          </cell>
          <cell r="E514">
            <v>0</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row>
        <row r="515">
          <cell r="A515">
            <v>413090</v>
          </cell>
          <cell r="B515">
            <v>0</v>
          </cell>
          <cell r="C515">
            <v>0</v>
          </cell>
          <cell r="D515">
            <v>0</v>
          </cell>
          <cell r="E515">
            <v>0</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cell r="AF515">
            <v>0</v>
          </cell>
        </row>
        <row r="516">
          <cell r="A516">
            <v>413100</v>
          </cell>
          <cell r="B516">
            <v>3.84</v>
          </cell>
          <cell r="C516">
            <v>0</v>
          </cell>
          <cell r="D516">
            <v>3.84</v>
          </cell>
          <cell r="E516">
            <v>-3.85</v>
          </cell>
          <cell r="F516">
            <v>0</v>
          </cell>
          <cell r="G516">
            <v>0</v>
          </cell>
          <cell r="H516">
            <v>0</v>
          </cell>
          <cell r="I516">
            <v>-3.85</v>
          </cell>
          <cell r="J516">
            <v>0</v>
          </cell>
          <cell r="K516">
            <v>0.01</v>
          </cell>
          <cell r="L516">
            <v>0.01</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row>
        <row r="517">
          <cell r="A517">
            <v>413120</v>
          </cell>
          <cell r="B517">
            <v>0.01</v>
          </cell>
          <cell r="C517">
            <v>0</v>
          </cell>
          <cell r="D517">
            <v>0.01</v>
          </cell>
          <cell r="E517">
            <v>0</v>
          </cell>
          <cell r="F517">
            <v>0</v>
          </cell>
          <cell r="G517">
            <v>0</v>
          </cell>
          <cell r="H517">
            <v>0</v>
          </cell>
          <cell r="I517">
            <v>0</v>
          </cell>
          <cell r="J517">
            <v>0</v>
          </cell>
          <cell r="K517">
            <v>-0.01</v>
          </cell>
          <cell r="L517">
            <v>-0.01</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0</v>
          </cell>
        </row>
        <row r="518">
          <cell r="A518">
            <v>413530</v>
          </cell>
          <cell r="B518">
            <v>0</v>
          </cell>
          <cell r="C518">
            <v>0</v>
          </cell>
          <cell r="D518">
            <v>0</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0</v>
          </cell>
        </row>
        <row r="519">
          <cell r="A519">
            <v>413740</v>
          </cell>
          <cell r="B519">
            <v>-36846983.450000003</v>
          </cell>
          <cell r="C519">
            <v>0</v>
          </cell>
          <cell r="D519">
            <v>-36846983.450000003</v>
          </cell>
          <cell r="E519">
            <v>-50623770.93</v>
          </cell>
          <cell r="F519">
            <v>0.05</v>
          </cell>
          <cell r="G519">
            <v>0</v>
          </cell>
          <cell r="H519">
            <v>0</v>
          </cell>
          <cell r="I519">
            <v>-50623770.880000003</v>
          </cell>
          <cell r="J519">
            <v>0</v>
          </cell>
          <cell r="K519">
            <v>0</v>
          </cell>
          <cell r="L519">
            <v>0</v>
          </cell>
          <cell r="M519">
            <v>-400</v>
          </cell>
          <cell r="N519">
            <v>-87471154.329999998</v>
          </cell>
          <cell r="O519">
            <v>-3321607.06</v>
          </cell>
          <cell r="P519">
            <v>-2870760.74</v>
          </cell>
          <cell r="Q519">
            <v>-21061.919999999998</v>
          </cell>
          <cell r="R519">
            <v>-1473820.55</v>
          </cell>
          <cell r="S519">
            <v>-52709065.090000004</v>
          </cell>
          <cell r="T519">
            <v>0</v>
          </cell>
          <cell r="U519">
            <v>0</v>
          </cell>
          <cell r="V519">
            <v>0</v>
          </cell>
          <cell r="W519">
            <v>0</v>
          </cell>
          <cell r="X519">
            <v>0</v>
          </cell>
          <cell r="Y519">
            <v>0</v>
          </cell>
          <cell r="Z519">
            <v>0</v>
          </cell>
          <cell r="AA519">
            <v>0</v>
          </cell>
          <cell r="AB519">
            <v>0</v>
          </cell>
          <cell r="AC519">
            <v>0</v>
          </cell>
          <cell r="AD519">
            <v>0</v>
          </cell>
          <cell r="AE519">
            <v>0</v>
          </cell>
          <cell r="AF519">
            <v>-147867469.69999999</v>
          </cell>
        </row>
        <row r="520">
          <cell r="A520">
            <v>413741</v>
          </cell>
          <cell r="B520">
            <v>-1769233.75</v>
          </cell>
          <cell r="C520">
            <v>0</v>
          </cell>
          <cell r="D520">
            <v>-1769233.75</v>
          </cell>
          <cell r="E520">
            <v>-1506183.28</v>
          </cell>
          <cell r="F520">
            <v>0</v>
          </cell>
          <cell r="G520">
            <v>0</v>
          </cell>
          <cell r="H520">
            <v>0</v>
          </cell>
          <cell r="I520">
            <v>-1506183.28</v>
          </cell>
          <cell r="J520">
            <v>0</v>
          </cell>
          <cell r="K520">
            <v>0</v>
          </cell>
          <cell r="L520">
            <v>0</v>
          </cell>
          <cell r="M520">
            <v>0</v>
          </cell>
          <cell r="N520">
            <v>-3275417.03</v>
          </cell>
          <cell r="O520">
            <v>-223478.43</v>
          </cell>
          <cell r="P520">
            <v>-115682.61</v>
          </cell>
          <cell r="Q520">
            <v>0</v>
          </cell>
          <cell r="R520">
            <v>-22895.38</v>
          </cell>
          <cell r="S520">
            <v>0</v>
          </cell>
          <cell r="T520">
            <v>0</v>
          </cell>
          <cell r="U520">
            <v>0</v>
          </cell>
          <cell r="V520">
            <v>0</v>
          </cell>
          <cell r="W520">
            <v>0</v>
          </cell>
          <cell r="X520">
            <v>0</v>
          </cell>
          <cell r="Y520">
            <v>0</v>
          </cell>
          <cell r="Z520">
            <v>0</v>
          </cell>
          <cell r="AA520">
            <v>0</v>
          </cell>
          <cell r="AB520">
            <v>0</v>
          </cell>
          <cell r="AC520">
            <v>0</v>
          </cell>
          <cell r="AD520">
            <v>0</v>
          </cell>
          <cell r="AE520">
            <v>0</v>
          </cell>
          <cell r="AF520">
            <v>-3637473.45</v>
          </cell>
        </row>
        <row r="521">
          <cell r="A521">
            <v>413800</v>
          </cell>
          <cell r="B521">
            <v>250019</v>
          </cell>
          <cell r="C521">
            <v>0</v>
          </cell>
          <cell r="D521">
            <v>250019</v>
          </cell>
          <cell r="E521">
            <v>-666686</v>
          </cell>
          <cell r="F521">
            <v>0</v>
          </cell>
          <cell r="G521">
            <v>0</v>
          </cell>
          <cell r="H521">
            <v>0</v>
          </cell>
          <cell r="I521">
            <v>-666686</v>
          </cell>
          <cell r="J521">
            <v>0</v>
          </cell>
          <cell r="K521">
            <v>0</v>
          </cell>
          <cell r="L521">
            <v>0</v>
          </cell>
          <cell r="M521">
            <v>0</v>
          </cell>
          <cell r="N521">
            <v>-416667</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cell r="AF521">
            <v>-416667</v>
          </cell>
        </row>
        <row r="522">
          <cell r="A522">
            <v>413880</v>
          </cell>
          <cell r="B522">
            <v>-1261129.8</v>
          </cell>
          <cell r="C522">
            <v>0</v>
          </cell>
          <cell r="D522">
            <v>-1261129.8</v>
          </cell>
          <cell r="E522">
            <v>-840753.2</v>
          </cell>
          <cell r="F522">
            <v>0</v>
          </cell>
          <cell r="G522">
            <v>0</v>
          </cell>
          <cell r="H522">
            <v>0</v>
          </cell>
          <cell r="I522">
            <v>-840753.2</v>
          </cell>
          <cell r="J522">
            <v>0</v>
          </cell>
          <cell r="K522">
            <v>0</v>
          </cell>
          <cell r="L522">
            <v>0</v>
          </cell>
          <cell r="M522">
            <v>0</v>
          </cell>
          <cell r="N522">
            <v>-2101883</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cell r="AF522">
            <v>-2101883</v>
          </cell>
        </row>
        <row r="523">
          <cell r="A523">
            <v>413901</v>
          </cell>
          <cell r="B523">
            <v>-12783.59</v>
          </cell>
          <cell r="C523">
            <v>0</v>
          </cell>
          <cell r="D523">
            <v>-12783.59</v>
          </cell>
          <cell r="E523">
            <v>-1685.43</v>
          </cell>
          <cell r="F523">
            <v>0</v>
          </cell>
          <cell r="G523">
            <v>14469.02</v>
          </cell>
          <cell r="H523">
            <v>0</v>
          </cell>
          <cell r="I523">
            <v>12783.59</v>
          </cell>
          <cell r="J523">
            <v>0</v>
          </cell>
          <cell r="K523">
            <v>0</v>
          </cell>
          <cell r="L523">
            <v>0</v>
          </cell>
          <cell r="M523">
            <v>0</v>
          </cell>
          <cell r="N523">
            <v>0</v>
          </cell>
          <cell r="O523">
            <v>0</v>
          </cell>
          <cell r="P523">
            <v>0</v>
          </cell>
          <cell r="Q523">
            <v>0</v>
          </cell>
          <cell r="R523">
            <v>0</v>
          </cell>
          <cell r="S523">
            <v>0</v>
          </cell>
          <cell r="T523">
            <v>0</v>
          </cell>
          <cell r="U523">
            <v>0</v>
          </cell>
          <cell r="V523">
            <v>0</v>
          </cell>
          <cell r="W523">
            <v>0</v>
          </cell>
          <cell r="X523">
            <v>0</v>
          </cell>
          <cell r="Y523">
            <v>0</v>
          </cell>
          <cell r="Z523">
            <v>0</v>
          </cell>
          <cell r="AA523">
            <v>0</v>
          </cell>
          <cell r="AB523">
            <v>0</v>
          </cell>
          <cell r="AC523">
            <v>0</v>
          </cell>
          <cell r="AD523">
            <v>0</v>
          </cell>
          <cell r="AE523">
            <v>0</v>
          </cell>
          <cell r="AF523">
            <v>0</v>
          </cell>
        </row>
        <row r="524">
          <cell r="A524">
            <v>422010</v>
          </cell>
          <cell r="B524">
            <v>0</v>
          </cell>
          <cell r="C524">
            <v>0</v>
          </cell>
          <cell r="D524">
            <v>0</v>
          </cell>
          <cell r="E524">
            <v>-107022.91</v>
          </cell>
          <cell r="F524">
            <v>0</v>
          </cell>
          <cell r="G524">
            <v>0</v>
          </cell>
          <cell r="H524">
            <v>0</v>
          </cell>
          <cell r="I524">
            <v>-107022.91</v>
          </cell>
          <cell r="J524">
            <v>0</v>
          </cell>
          <cell r="K524">
            <v>0</v>
          </cell>
          <cell r="L524">
            <v>0</v>
          </cell>
          <cell r="M524">
            <v>0</v>
          </cell>
          <cell r="N524">
            <v>-107022.91</v>
          </cell>
          <cell r="O524">
            <v>0</v>
          </cell>
          <cell r="P524">
            <v>0</v>
          </cell>
          <cell r="Q524">
            <v>0</v>
          </cell>
          <cell r="R524">
            <v>-115.75</v>
          </cell>
          <cell r="S524">
            <v>0</v>
          </cell>
          <cell r="T524">
            <v>0</v>
          </cell>
          <cell r="U524">
            <v>0</v>
          </cell>
          <cell r="V524">
            <v>0</v>
          </cell>
          <cell r="W524">
            <v>0</v>
          </cell>
          <cell r="X524">
            <v>0</v>
          </cell>
          <cell r="Y524">
            <v>0</v>
          </cell>
          <cell r="Z524">
            <v>0</v>
          </cell>
          <cell r="AA524">
            <v>0</v>
          </cell>
          <cell r="AB524">
            <v>0</v>
          </cell>
          <cell r="AC524">
            <v>0</v>
          </cell>
          <cell r="AD524">
            <v>0</v>
          </cell>
          <cell r="AE524">
            <v>0</v>
          </cell>
          <cell r="AF524">
            <v>-107138.66</v>
          </cell>
        </row>
        <row r="525">
          <cell r="A525">
            <v>425001</v>
          </cell>
          <cell r="B525">
            <v>0</v>
          </cell>
          <cell r="C525">
            <v>0</v>
          </cell>
          <cell r="D525">
            <v>0</v>
          </cell>
          <cell r="E525">
            <v>0</v>
          </cell>
          <cell r="F525">
            <v>0</v>
          </cell>
          <cell r="G525">
            <v>0</v>
          </cell>
          <cell r="H525">
            <v>0</v>
          </cell>
          <cell r="I525">
            <v>0</v>
          </cell>
          <cell r="J525">
            <v>0</v>
          </cell>
          <cell r="K525">
            <v>0</v>
          </cell>
          <cell r="L525">
            <v>0</v>
          </cell>
          <cell r="M525">
            <v>0</v>
          </cell>
          <cell r="N525">
            <v>0</v>
          </cell>
          <cell r="O525">
            <v>0</v>
          </cell>
          <cell r="P525">
            <v>0</v>
          </cell>
          <cell r="Q525">
            <v>0</v>
          </cell>
          <cell r="R525">
            <v>0</v>
          </cell>
          <cell r="S525">
            <v>0</v>
          </cell>
          <cell r="T525">
            <v>0</v>
          </cell>
          <cell r="U525">
            <v>0</v>
          </cell>
          <cell r="V525">
            <v>0</v>
          </cell>
          <cell r="W525">
            <v>0</v>
          </cell>
          <cell r="X525">
            <v>0</v>
          </cell>
          <cell r="Y525">
            <v>0</v>
          </cell>
          <cell r="Z525">
            <v>0</v>
          </cell>
          <cell r="AA525">
            <v>0</v>
          </cell>
          <cell r="AB525">
            <v>0</v>
          </cell>
          <cell r="AC525">
            <v>0</v>
          </cell>
          <cell r="AD525">
            <v>0</v>
          </cell>
          <cell r="AE525">
            <v>0</v>
          </cell>
          <cell r="AF525">
            <v>0</v>
          </cell>
        </row>
        <row r="526">
          <cell r="A526">
            <v>426000</v>
          </cell>
          <cell r="B526">
            <v>0</v>
          </cell>
          <cell r="C526">
            <v>0</v>
          </cell>
          <cell r="D526">
            <v>0</v>
          </cell>
          <cell r="E526">
            <v>0</v>
          </cell>
          <cell r="F526">
            <v>0</v>
          </cell>
          <cell r="G526">
            <v>0</v>
          </cell>
          <cell r="H526">
            <v>0</v>
          </cell>
          <cell r="I526">
            <v>0</v>
          </cell>
          <cell r="J526">
            <v>0</v>
          </cell>
          <cell r="K526">
            <v>0</v>
          </cell>
          <cell r="L526">
            <v>0</v>
          </cell>
          <cell r="M526">
            <v>0</v>
          </cell>
          <cell r="N526">
            <v>0</v>
          </cell>
          <cell r="O526">
            <v>19746620.75</v>
          </cell>
          <cell r="P526">
            <v>0</v>
          </cell>
          <cell r="Q526">
            <v>0</v>
          </cell>
          <cell r="R526">
            <v>0</v>
          </cell>
          <cell r="S526">
            <v>0</v>
          </cell>
          <cell r="T526">
            <v>0</v>
          </cell>
          <cell r="U526">
            <v>0</v>
          </cell>
          <cell r="V526">
            <v>0</v>
          </cell>
          <cell r="W526">
            <v>0</v>
          </cell>
          <cell r="X526">
            <v>0</v>
          </cell>
          <cell r="Y526">
            <v>0</v>
          </cell>
          <cell r="Z526">
            <v>0</v>
          </cell>
          <cell r="AA526">
            <v>0</v>
          </cell>
          <cell r="AB526">
            <v>0</v>
          </cell>
          <cell r="AC526">
            <v>0</v>
          </cell>
          <cell r="AD526">
            <v>0</v>
          </cell>
          <cell r="AE526">
            <v>-19746620.75</v>
          </cell>
          <cell r="AF526">
            <v>0</v>
          </cell>
        </row>
        <row r="527">
          <cell r="A527">
            <v>427000</v>
          </cell>
          <cell r="B527">
            <v>-0.78</v>
          </cell>
          <cell r="C527">
            <v>0</v>
          </cell>
          <cell r="D527">
            <v>-0.78</v>
          </cell>
          <cell r="E527">
            <v>-3504877.87</v>
          </cell>
          <cell r="F527">
            <v>0</v>
          </cell>
          <cell r="G527">
            <v>0</v>
          </cell>
          <cell r="H527">
            <v>0</v>
          </cell>
          <cell r="I527">
            <v>-3504877.87</v>
          </cell>
          <cell r="J527">
            <v>0</v>
          </cell>
          <cell r="K527">
            <v>0</v>
          </cell>
          <cell r="L527">
            <v>0</v>
          </cell>
          <cell r="M527">
            <v>0</v>
          </cell>
          <cell r="N527">
            <v>-3504878.65</v>
          </cell>
          <cell r="O527">
            <v>0</v>
          </cell>
          <cell r="P527">
            <v>-2248490.5499999998</v>
          </cell>
          <cell r="Q527">
            <v>-4448.8900000000003</v>
          </cell>
          <cell r="R527">
            <v>0</v>
          </cell>
          <cell r="S527">
            <v>0</v>
          </cell>
          <cell r="T527">
            <v>0</v>
          </cell>
          <cell r="U527">
            <v>0</v>
          </cell>
          <cell r="V527">
            <v>0</v>
          </cell>
          <cell r="W527">
            <v>0</v>
          </cell>
          <cell r="X527">
            <v>0</v>
          </cell>
          <cell r="Y527">
            <v>0</v>
          </cell>
          <cell r="Z527">
            <v>0</v>
          </cell>
          <cell r="AA527">
            <v>0</v>
          </cell>
          <cell r="AB527">
            <v>0</v>
          </cell>
          <cell r="AC527">
            <v>0</v>
          </cell>
          <cell r="AD527">
            <v>0</v>
          </cell>
          <cell r="AE527">
            <v>0</v>
          </cell>
          <cell r="AF527">
            <v>-5757818.0899999999</v>
          </cell>
        </row>
        <row r="528">
          <cell r="A528">
            <v>427001</v>
          </cell>
          <cell r="B528">
            <v>0</v>
          </cell>
          <cell r="C528">
            <v>0</v>
          </cell>
          <cell r="D528">
            <v>0</v>
          </cell>
          <cell r="E528">
            <v>0</v>
          </cell>
          <cell r="F528">
            <v>0</v>
          </cell>
          <cell r="G528">
            <v>0</v>
          </cell>
          <cell r="H528">
            <v>0</v>
          </cell>
          <cell r="I528">
            <v>0</v>
          </cell>
          <cell r="J528">
            <v>0</v>
          </cell>
          <cell r="K528">
            <v>0</v>
          </cell>
          <cell r="L528">
            <v>0</v>
          </cell>
          <cell r="M528">
            <v>0</v>
          </cell>
          <cell r="N528">
            <v>0</v>
          </cell>
          <cell r="O528">
            <v>0</v>
          </cell>
          <cell r="P528">
            <v>0</v>
          </cell>
          <cell r="Q528">
            <v>0</v>
          </cell>
          <cell r="R528">
            <v>0</v>
          </cell>
          <cell r="S528">
            <v>0</v>
          </cell>
          <cell r="T528">
            <v>0</v>
          </cell>
          <cell r="U528">
            <v>0</v>
          </cell>
          <cell r="V528">
            <v>0</v>
          </cell>
          <cell r="W528">
            <v>0</v>
          </cell>
          <cell r="X528">
            <v>0</v>
          </cell>
          <cell r="Y528">
            <v>0</v>
          </cell>
          <cell r="Z528">
            <v>0</v>
          </cell>
          <cell r="AA528">
            <v>0</v>
          </cell>
          <cell r="AB528">
            <v>0</v>
          </cell>
          <cell r="AC528">
            <v>0</v>
          </cell>
          <cell r="AD528">
            <v>0</v>
          </cell>
          <cell r="AE528">
            <v>0</v>
          </cell>
          <cell r="AF528">
            <v>0</v>
          </cell>
        </row>
        <row r="529">
          <cell r="A529">
            <v>427002</v>
          </cell>
          <cell r="B529">
            <v>-2317986.73</v>
          </cell>
          <cell r="C529">
            <v>0</v>
          </cell>
          <cell r="D529">
            <v>-2317986.73</v>
          </cell>
          <cell r="E529">
            <v>-530286.09</v>
          </cell>
          <cell r="F529">
            <v>0</v>
          </cell>
          <cell r="G529">
            <v>-14469.02</v>
          </cell>
          <cell r="H529">
            <v>0</v>
          </cell>
          <cell r="I529">
            <v>-544755.11</v>
          </cell>
          <cell r="J529">
            <v>0</v>
          </cell>
          <cell r="K529">
            <v>0</v>
          </cell>
          <cell r="L529">
            <v>0</v>
          </cell>
          <cell r="M529">
            <v>0</v>
          </cell>
          <cell r="N529">
            <v>-2862741.84</v>
          </cell>
          <cell r="O529">
            <v>0</v>
          </cell>
          <cell r="P529">
            <v>0</v>
          </cell>
          <cell r="Q529">
            <v>0</v>
          </cell>
          <cell r="R529">
            <v>0</v>
          </cell>
          <cell r="S529">
            <v>0</v>
          </cell>
          <cell r="T529">
            <v>0</v>
          </cell>
          <cell r="U529">
            <v>0</v>
          </cell>
          <cell r="V529">
            <v>0</v>
          </cell>
          <cell r="W529">
            <v>0</v>
          </cell>
          <cell r="X529">
            <v>0</v>
          </cell>
          <cell r="Y529">
            <v>0</v>
          </cell>
          <cell r="Z529">
            <v>0</v>
          </cell>
          <cell r="AA529">
            <v>0</v>
          </cell>
          <cell r="AB529">
            <v>0</v>
          </cell>
          <cell r="AC529">
            <v>0</v>
          </cell>
          <cell r="AD529">
            <v>0</v>
          </cell>
          <cell r="AE529">
            <v>0</v>
          </cell>
          <cell r="AF529">
            <v>-2862741.84</v>
          </cell>
        </row>
        <row r="530">
          <cell r="A530">
            <v>427100</v>
          </cell>
          <cell r="B530">
            <v>0</v>
          </cell>
          <cell r="C530">
            <v>0</v>
          </cell>
          <cell r="D530">
            <v>0</v>
          </cell>
          <cell r="E530">
            <v>-13984621.869999999</v>
          </cell>
          <cell r="F530">
            <v>0</v>
          </cell>
          <cell r="G530">
            <v>0</v>
          </cell>
          <cell r="H530">
            <v>0</v>
          </cell>
          <cell r="I530">
            <v>-13984621.869999999</v>
          </cell>
          <cell r="J530">
            <v>0</v>
          </cell>
          <cell r="K530">
            <v>0</v>
          </cell>
          <cell r="L530">
            <v>0</v>
          </cell>
          <cell r="M530">
            <v>0</v>
          </cell>
          <cell r="N530">
            <v>-13984621.869999999</v>
          </cell>
          <cell r="O530">
            <v>0</v>
          </cell>
          <cell r="P530">
            <v>0</v>
          </cell>
          <cell r="Q530">
            <v>0</v>
          </cell>
          <cell r="R530">
            <v>0</v>
          </cell>
          <cell r="S530">
            <v>0</v>
          </cell>
          <cell r="T530">
            <v>0</v>
          </cell>
          <cell r="U530">
            <v>0</v>
          </cell>
          <cell r="V530">
            <v>0</v>
          </cell>
          <cell r="W530">
            <v>0</v>
          </cell>
          <cell r="X530">
            <v>0</v>
          </cell>
          <cell r="Y530">
            <v>0</v>
          </cell>
          <cell r="Z530">
            <v>0</v>
          </cell>
          <cell r="AA530">
            <v>0</v>
          </cell>
          <cell r="AB530">
            <v>0</v>
          </cell>
          <cell r="AC530">
            <v>0</v>
          </cell>
          <cell r="AD530">
            <v>0</v>
          </cell>
          <cell r="AE530">
            <v>0</v>
          </cell>
          <cell r="AF530">
            <v>-13984621.869999999</v>
          </cell>
        </row>
        <row r="531">
          <cell r="A531">
            <v>427110</v>
          </cell>
          <cell r="B531">
            <v>0</v>
          </cell>
          <cell r="C531">
            <v>0</v>
          </cell>
          <cell r="D531">
            <v>0</v>
          </cell>
          <cell r="E531">
            <v>0</v>
          </cell>
          <cell r="F531">
            <v>0</v>
          </cell>
          <cell r="G531">
            <v>0</v>
          </cell>
          <cell r="H531">
            <v>0</v>
          </cell>
          <cell r="I531">
            <v>0</v>
          </cell>
          <cell r="J531">
            <v>0</v>
          </cell>
          <cell r="K531">
            <v>0</v>
          </cell>
          <cell r="L531">
            <v>0</v>
          </cell>
          <cell r="M531">
            <v>0</v>
          </cell>
          <cell r="N531">
            <v>0</v>
          </cell>
          <cell r="O531">
            <v>0</v>
          </cell>
          <cell r="P531">
            <v>-153377.18</v>
          </cell>
          <cell r="Q531">
            <v>0</v>
          </cell>
          <cell r="R531">
            <v>0</v>
          </cell>
          <cell r="S531">
            <v>0</v>
          </cell>
          <cell r="T531">
            <v>0</v>
          </cell>
          <cell r="U531">
            <v>0</v>
          </cell>
          <cell r="V531">
            <v>0</v>
          </cell>
          <cell r="W531">
            <v>0</v>
          </cell>
          <cell r="X531">
            <v>0</v>
          </cell>
          <cell r="Y531">
            <v>0</v>
          </cell>
          <cell r="Z531">
            <v>0</v>
          </cell>
          <cell r="AA531">
            <v>0</v>
          </cell>
          <cell r="AB531">
            <v>0</v>
          </cell>
          <cell r="AC531">
            <v>0</v>
          </cell>
          <cell r="AD531">
            <v>0</v>
          </cell>
          <cell r="AE531">
            <v>0</v>
          </cell>
          <cell r="AF531">
            <v>-153377.18</v>
          </cell>
        </row>
        <row r="532">
          <cell r="A532">
            <v>427191</v>
          </cell>
          <cell r="B532">
            <v>0</v>
          </cell>
          <cell r="C532">
            <v>0</v>
          </cell>
          <cell r="D532">
            <v>0</v>
          </cell>
          <cell r="E532">
            <v>0</v>
          </cell>
          <cell r="F532">
            <v>0</v>
          </cell>
          <cell r="G532">
            <v>0</v>
          </cell>
          <cell r="H532">
            <v>0</v>
          </cell>
          <cell r="I532">
            <v>0</v>
          </cell>
          <cell r="J532">
            <v>0</v>
          </cell>
          <cell r="K532">
            <v>0</v>
          </cell>
          <cell r="L532">
            <v>0</v>
          </cell>
          <cell r="M532">
            <v>0</v>
          </cell>
          <cell r="N532">
            <v>0</v>
          </cell>
          <cell r="O532">
            <v>0</v>
          </cell>
          <cell r="P532">
            <v>0</v>
          </cell>
          <cell r="Q532">
            <v>0</v>
          </cell>
          <cell r="R532">
            <v>3039972.74</v>
          </cell>
          <cell r="S532">
            <v>0</v>
          </cell>
          <cell r="T532">
            <v>0</v>
          </cell>
          <cell r="U532">
            <v>0</v>
          </cell>
          <cell r="V532">
            <v>0</v>
          </cell>
          <cell r="W532">
            <v>0</v>
          </cell>
          <cell r="X532">
            <v>0</v>
          </cell>
          <cell r="Y532">
            <v>0</v>
          </cell>
          <cell r="Z532">
            <v>0</v>
          </cell>
          <cell r="AA532">
            <v>0</v>
          </cell>
          <cell r="AB532">
            <v>0</v>
          </cell>
          <cell r="AC532">
            <v>0</v>
          </cell>
          <cell r="AD532">
            <v>0</v>
          </cell>
          <cell r="AE532">
            <v>0</v>
          </cell>
          <cell r="AF532">
            <v>3039972.74</v>
          </cell>
        </row>
        <row r="533">
          <cell r="A533">
            <v>428000</v>
          </cell>
          <cell r="B533">
            <v>0</v>
          </cell>
          <cell r="C533">
            <v>0</v>
          </cell>
          <cell r="D533">
            <v>0</v>
          </cell>
          <cell r="E533">
            <v>0</v>
          </cell>
          <cell r="F533">
            <v>0</v>
          </cell>
          <cell r="G533">
            <v>0</v>
          </cell>
          <cell r="H533">
            <v>0</v>
          </cell>
          <cell r="I533">
            <v>0</v>
          </cell>
          <cell r="J533">
            <v>0</v>
          </cell>
          <cell r="K533">
            <v>0</v>
          </cell>
          <cell r="L533">
            <v>0</v>
          </cell>
          <cell r="M533">
            <v>0</v>
          </cell>
          <cell r="N533">
            <v>0</v>
          </cell>
          <cell r="O533">
            <v>0</v>
          </cell>
          <cell r="P533">
            <v>0</v>
          </cell>
          <cell r="Q533">
            <v>0</v>
          </cell>
          <cell r="R533">
            <v>0</v>
          </cell>
          <cell r="S533">
            <v>0</v>
          </cell>
          <cell r="T533">
            <v>0</v>
          </cell>
          <cell r="U533">
            <v>0</v>
          </cell>
          <cell r="V533">
            <v>0</v>
          </cell>
          <cell r="W533">
            <v>0</v>
          </cell>
          <cell r="X533">
            <v>0</v>
          </cell>
          <cell r="Y533">
            <v>0</v>
          </cell>
          <cell r="Z533">
            <v>0</v>
          </cell>
          <cell r="AA533">
            <v>0</v>
          </cell>
          <cell r="AB533">
            <v>0</v>
          </cell>
          <cell r="AC533">
            <v>0</v>
          </cell>
          <cell r="AD533">
            <v>0</v>
          </cell>
          <cell r="AE533">
            <v>0</v>
          </cell>
          <cell r="AF533">
            <v>0</v>
          </cell>
        </row>
        <row r="534">
          <cell r="A534">
            <v>428010</v>
          </cell>
          <cell r="B534">
            <v>0</v>
          </cell>
          <cell r="C534">
            <v>0</v>
          </cell>
          <cell r="D534">
            <v>0</v>
          </cell>
          <cell r="E534">
            <v>10553715.140000001</v>
          </cell>
          <cell r="F534">
            <v>0</v>
          </cell>
          <cell r="G534">
            <v>0</v>
          </cell>
          <cell r="H534">
            <v>0</v>
          </cell>
          <cell r="I534">
            <v>10553715.140000001</v>
          </cell>
          <cell r="J534">
            <v>0</v>
          </cell>
          <cell r="K534">
            <v>0</v>
          </cell>
          <cell r="L534">
            <v>0</v>
          </cell>
          <cell r="M534">
            <v>0</v>
          </cell>
          <cell r="N534">
            <v>10553715.140000001</v>
          </cell>
          <cell r="O534">
            <v>0</v>
          </cell>
          <cell r="P534">
            <v>0</v>
          </cell>
          <cell r="Q534">
            <v>0</v>
          </cell>
          <cell r="R534">
            <v>0</v>
          </cell>
          <cell r="S534">
            <v>0</v>
          </cell>
          <cell r="T534">
            <v>0</v>
          </cell>
          <cell r="U534">
            <v>0</v>
          </cell>
          <cell r="V534">
            <v>0</v>
          </cell>
          <cell r="W534">
            <v>0</v>
          </cell>
          <cell r="X534">
            <v>0</v>
          </cell>
          <cell r="Y534">
            <v>0</v>
          </cell>
          <cell r="Z534">
            <v>0</v>
          </cell>
          <cell r="AA534">
            <v>0</v>
          </cell>
          <cell r="AB534">
            <v>0</v>
          </cell>
          <cell r="AC534">
            <v>0</v>
          </cell>
          <cell r="AD534">
            <v>0</v>
          </cell>
          <cell r="AE534">
            <v>0</v>
          </cell>
          <cell r="AF534">
            <v>10553715.140000001</v>
          </cell>
        </row>
        <row r="535">
          <cell r="A535">
            <v>428020</v>
          </cell>
          <cell r="B535">
            <v>0</v>
          </cell>
          <cell r="C535">
            <v>0</v>
          </cell>
          <cell r="D535">
            <v>0</v>
          </cell>
          <cell r="E535">
            <v>0</v>
          </cell>
          <cell r="F535">
            <v>0</v>
          </cell>
          <cell r="G535">
            <v>0</v>
          </cell>
          <cell r="H535">
            <v>0</v>
          </cell>
          <cell r="I535">
            <v>0</v>
          </cell>
          <cell r="J535">
            <v>0</v>
          </cell>
          <cell r="K535">
            <v>0</v>
          </cell>
          <cell r="L535">
            <v>0</v>
          </cell>
          <cell r="M535">
            <v>0</v>
          </cell>
          <cell r="N535">
            <v>0</v>
          </cell>
          <cell r="O535">
            <v>0</v>
          </cell>
          <cell r="P535">
            <v>0</v>
          </cell>
          <cell r="Q535">
            <v>0</v>
          </cell>
          <cell r="R535">
            <v>0</v>
          </cell>
          <cell r="S535">
            <v>0</v>
          </cell>
          <cell r="T535">
            <v>0</v>
          </cell>
          <cell r="U535">
            <v>0</v>
          </cell>
          <cell r="V535">
            <v>0</v>
          </cell>
          <cell r="W535">
            <v>0</v>
          </cell>
          <cell r="X535">
            <v>0</v>
          </cell>
          <cell r="Y535">
            <v>0</v>
          </cell>
          <cell r="Z535">
            <v>0</v>
          </cell>
          <cell r="AA535">
            <v>0</v>
          </cell>
          <cell r="AB535">
            <v>0</v>
          </cell>
          <cell r="AC535">
            <v>0</v>
          </cell>
          <cell r="AD535">
            <v>0</v>
          </cell>
          <cell r="AE535">
            <v>0</v>
          </cell>
          <cell r="AF535">
            <v>0</v>
          </cell>
        </row>
        <row r="536">
          <cell r="A536">
            <v>440010</v>
          </cell>
          <cell r="B536">
            <v>0</v>
          </cell>
          <cell r="C536">
            <v>0</v>
          </cell>
          <cell r="D536">
            <v>0</v>
          </cell>
          <cell r="E536">
            <v>0</v>
          </cell>
          <cell r="F536">
            <v>0</v>
          </cell>
          <cell r="G536">
            <v>0</v>
          </cell>
          <cell r="H536">
            <v>0</v>
          </cell>
          <cell r="I536">
            <v>0</v>
          </cell>
          <cell r="J536">
            <v>0</v>
          </cell>
          <cell r="K536">
            <v>0</v>
          </cell>
          <cell r="L536">
            <v>0</v>
          </cell>
          <cell r="M536">
            <v>0</v>
          </cell>
          <cell r="N536">
            <v>0</v>
          </cell>
          <cell r="O536">
            <v>0</v>
          </cell>
          <cell r="P536">
            <v>0</v>
          </cell>
          <cell r="Q536">
            <v>0</v>
          </cell>
          <cell r="R536">
            <v>0</v>
          </cell>
          <cell r="S536">
            <v>0</v>
          </cell>
          <cell r="T536">
            <v>0</v>
          </cell>
          <cell r="U536">
            <v>0</v>
          </cell>
          <cell r="V536">
            <v>0</v>
          </cell>
          <cell r="W536">
            <v>0</v>
          </cell>
          <cell r="X536">
            <v>0</v>
          </cell>
          <cell r="Y536">
            <v>0</v>
          </cell>
          <cell r="Z536">
            <v>0</v>
          </cell>
          <cell r="AA536">
            <v>0</v>
          </cell>
          <cell r="AB536">
            <v>0</v>
          </cell>
          <cell r="AC536">
            <v>0</v>
          </cell>
          <cell r="AD536">
            <v>0</v>
          </cell>
          <cell r="AE536">
            <v>0</v>
          </cell>
          <cell r="AF536">
            <v>0</v>
          </cell>
        </row>
        <row r="537">
          <cell r="A537">
            <v>440020</v>
          </cell>
          <cell r="B537">
            <v>0</v>
          </cell>
          <cell r="C537">
            <v>0</v>
          </cell>
          <cell r="D537">
            <v>0</v>
          </cell>
          <cell r="E537">
            <v>0</v>
          </cell>
          <cell r="F537">
            <v>0</v>
          </cell>
          <cell r="G537">
            <v>0</v>
          </cell>
          <cell r="H537">
            <v>0</v>
          </cell>
          <cell r="I537">
            <v>0</v>
          </cell>
          <cell r="J537">
            <v>0</v>
          </cell>
          <cell r="K537">
            <v>0</v>
          </cell>
          <cell r="L537">
            <v>0</v>
          </cell>
          <cell r="M537">
            <v>0</v>
          </cell>
          <cell r="N537">
            <v>0</v>
          </cell>
          <cell r="O537">
            <v>-4098373.88</v>
          </cell>
          <cell r="P537">
            <v>0</v>
          </cell>
          <cell r="Q537">
            <v>0</v>
          </cell>
          <cell r="R537">
            <v>0</v>
          </cell>
          <cell r="S537">
            <v>0</v>
          </cell>
          <cell r="T537">
            <v>0</v>
          </cell>
          <cell r="U537">
            <v>0</v>
          </cell>
          <cell r="V537">
            <v>0</v>
          </cell>
          <cell r="W537">
            <v>0</v>
          </cell>
          <cell r="X537">
            <v>0</v>
          </cell>
          <cell r="Y537">
            <v>0</v>
          </cell>
          <cell r="Z537">
            <v>0</v>
          </cell>
          <cell r="AA537">
            <v>0</v>
          </cell>
          <cell r="AB537">
            <v>0</v>
          </cell>
          <cell r="AC537">
            <v>0</v>
          </cell>
          <cell r="AD537">
            <v>0</v>
          </cell>
          <cell r="AE537">
            <v>0</v>
          </cell>
          <cell r="AF537">
            <v>-4098373.88</v>
          </cell>
        </row>
        <row r="538">
          <cell r="A538">
            <v>442010</v>
          </cell>
          <cell r="B538">
            <v>-57709318.390000001</v>
          </cell>
          <cell r="C538">
            <v>0</v>
          </cell>
          <cell r="D538">
            <v>-57709318.390000001</v>
          </cell>
          <cell r="E538">
            <v>-34329702.719999999</v>
          </cell>
          <cell r="F538">
            <v>0</v>
          </cell>
          <cell r="G538">
            <v>0</v>
          </cell>
          <cell r="H538">
            <v>0</v>
          </cell>
          <cell r="I538">
            <v>-34329702.719999999</v>
          </cell>
          <cell r="J538">
            <v>0</v>
          </cell>
          <cell r="K538">
            <v>0</v>
          </cell>
          <cell r="L538">
            <v>0</v>
          </cell>
          <cell r="M538">
            <v>0</v>
          </cell>
          <cell r="N538">
            <v>-92039021.109999999</v>
          </cell>
          <cell r="O538">
            <v>-100076158.90000001</v>
          </cell>
          <cell r="P538">
            <v>0</v>
          </cell>
          <cell r="Q538">
            <v>0</v>
          </cell>
          <cell r="R538">
            <v>-549202.18999999994</v>
          </cell>
          <cell r="S538">
            <v>-4387324.62</v>
          </cell>
          <cell r="T538">
            <v>0</v>
          </cell>
          <cell r="U538">
            <v>0</v>
          </cell>
          <cell r="V538">
            <v>0</v>
          </cell>
          <cell r="W538">
            <v>0</v>
          </cell>
          <cell r="X538">
            <v>0</v>
          </cell>
          <cell r="Y538">
            <v>0</v>
          </cell>
          <cell r="Z538">
            <v>0</v>
          </cell>
          <cell r="AA538">
            <v>0</v>
          </cell>
          <cell r="AB538">
            <v>0</v>
          </cell>
          <cell r="AC538">
            <v>0</v>
          </cell>
          <cell r="AD538">
            <v>0</v>
          </cell>
          <cell r="AE538">
            <v>96975547.920000002</v>
          </cell>
          <cell r="AF538">
            <v>-100076158.90000001</v>
          </cell>
        </row>
        <row r="539">
          <cell r="A539">
            <v>443020</v>
          </cell>
          <cell r="B539">
            <v>-0.12</v>
          </cell>
          <cell r="C539">
            <v>0</v>
          </cell>
          <cell r="D539">
            <v>-0.12</v>
          </cell>
          <cell r="E539">
            <v>0.12</v>
          </cell>
          <cell r="F539">
            <v>0</v>
          </cell>
          <cell r="G539">
            <v>0</v>
          </cell>
          <cell r="H539">
            <v>0</v>
          </cell>
          <cell r="I539">
            <v>0.12</v>
          </cell>
          <cell r="J539">
            <v>0</v>
          </cell>
          <cell r="K539">
            <v>0</v>
          </cell>
          <cell r="L539">
            <v>0</v>
          </cell>
          <cell r="M539">
            <v>0</v>
          </cell>
          <cell r="N539">
            <v>0</v>
          </cell>
          <cell r="O539">
            <v>0</v>
          </cell>
          <cell r="P539">
            <v>0</v>
          </cell>
          <cell r="Q539">
            <v>0</v>
          </cell>
          <cell r="R539">
            <v>0</v>
          </cell>
          <cell r="S539">
            <v>0</v>
          </cell>
          <cell r="T539">
            <v>0</v>
          </cell>
          <cell r="U539">
            <v>0</v>
          </cell>
          <cell r="V539">
            <v>0</v>
          </cell>
          <cell r="W539">
            <v>0</v>
          </cell>
          <cell r="X539">
            <v>0</v>
          </cell>
          <cell r="Y539">
            <v>0</v>
          </cell>
          <cell r="Z539">
            <v>0</v>
          </cell>
          <cell r="AA539">
            <v>0</v>
          </cell>
          <cell r="AB539">
            <v>0</v>
          </cell>
          <cell r="AC539">
            <v>0</v>
          </cell>
          <cell r="AD539">
            <v>0</v>
          </cell>
          <cell r="AE539">
            <v>0</v>
          </cell>
          <cell r="AF539">
            <v>0</v>
          </cell>
        </row>
        <row r="540">
          <cell r="A540">
            <v>451000</v>
          </cell>
          <cell r="B540">
            <v>-2417000</v>
          </cell>
          <cell r="C540">
            <v>0</v>
          </cell>
          <cell r="D540">
            <v>-2417000</v>
          </cell>
          <cell r="E540">
            <v>-1422302</v>
          </cell>
          <cell r="F540">
            <v>0</v>
          </cell>
          <cell r="G540">
            <v>0</v>
          </cell>
          <cell r="H540">
            <v>0</v>
          </cell>
          <cell r="I540">
            <v>-1422302</v>
          </cell>
          <cell r="J540">
            <v>0</v>
          </cell>
          <cell r="K540">
            <v>0</v>
          </cell>
          <cell r="L540">
            <v>0</v>
          </cell>
          <cell r="M540">
            <v>0</v>
          </cell>
          <cell r="N540">
            <v>-3839302</v>
          </cell>
          <cell r="O540">
            <v>0</v>
          </cell>
          <cell r="P540">
            <v>0</v>
          </cell>
          <cell r="Q540">
            <v>0</v>
          </cell>
          <cell r="R540">
            <v>0</v>
          </cell>
          <cell r="S540">
            <v>-4155049.54</v>
          </cell>
          <cell r="T540">
            <v>0</v>
          </cell>
          <cell r="U540">
            <v>0</v>
          </cell>
          <cell r="V540">
            <v>0</v>
          </cell>
          <cell r="W540">
            <v>0</v>
          </cell>
          <cell r="X540">
            <v>0</v>
          </cell>
          <cell r="Y540">
            <v>0</v>
          </cell>
          <cell r="Z540">
            <v>0</v>
          </cell>
          <cell r="AA540">
            <v>0</v>
          </cell>
          <cell r="AB540">
            <v>0</v>
          </cell>
          <cell r="AC540">
            <v>0</v>
          </cell>
          <cell r="AD540">
            <v>0</v>
          </cell>
          <cell r="AE540">
            <v>0</v>
          </cell>
          <cell r="AF540">
            <v>-7994351.54</v>
          </cell>
        </row>
        <row r="541">
          <cell r="A541">
            <v>451001</v>
          </cell>
          <cell r="B541">
            <v>-4170603.25</v>
          </cell>
          <cell r="C541">
            <v>0</v>
          </cell>
          <cell r="D541">
            <v>-4170603.25</v>
          </cell>
          <cell r="E541">
            <v>-3277146.01</v>
          </cell>
          <cell r="F541">
            <v>0</v>
          </cell>
          <cell r="G541">
            <v>0</v>
          </cell>
          <cell r="H541">
            <v>0</v>
          </cell>
          <cell r="I541">
            <v>-3277146.01</v>
          </cell>
          <cell r="J541">
            <v>0</v>
          </cell>
          <cell r="K541">
            <v>0</v>
          </cell>
          <cell r="L541">
            <v>0</v>
          </cell>
          <cell r="M541">
            <v>0</v>
          </cell>
          <cell r="N541">
            <v>-7447749.2599999998</v>
          </cell>
          <cell r="O541">
            <v>0</v>
          </cell>
          <cell r="P541">
            <v>0</v>
          </cell>
          <cell r="Q541">
            <v>0</v>
          </cell>
          <cell r="R541">
            <v>0</v>
          </cell>
          <cell r="S541">
            <v>0</v>
          </cell>
          <cell r="T541">
            <v>0</v>
          </cell>
          <cell r="U541">
            <v>0</v>
          </cell>
          <cell r="V541">
            <v>0</v>
          </cell>
          <cell r="W541">
            <v>0</v>
          </cell>
          <cell r="X541">
            <v>0</v>
          </cell>
          <cell r="Y541">
            <v>0</v>
          </cell>
          <cell r="Z541">
            <v>0</v>
          </cell>
          <cell r="AA541">
            <v>0</v>
          </cell>
          <cell r="AB541">
            <v>0</v>
          </cell>
          <cell r="AC541">
            <v>0</v>
          </cell>
          <cell r="AD541">
            <v>0</v>
          </cell>
          <cell r="AE541">
            <v>0</v>
          </cell>
          <cell r="AF541">
            <v>-7447749.2599999998</v>
          </cell>
        </row>
        <row r="542">
          <cell r="A542">
            <v>451020</v>
          </cell>
          <cell r="B542">
            <v>-839358798.89999998</v>
          </cell>
          <cell r="C542">
            <v>0</v>
          </cell>
          <cell r="D542">
            <v>-839358798.89999998</v>
          </cell>
          <cell r="E542">
            <v>-329702378.89999998</v>
          </cell>
          <cell r="F542">
            <v>0</v>
          </cell>
          <cell r="G542">
            <v>0</v>
          </cell>
          <cell r="H542">
            <v>0</v>
          </cell>
          <cell r="I542">
            <v>-329702378.89999998</v>
          </cell>
          <cell r="J542">
            <v>0</v>
          </cell>
          <cell r="K542">
            <v>0</v>
          </cell>
          <cell r="L542">
            <v>0</v>
          </cell>
          <cell r="M542">
            <v>0</v>
          </cell>
          <cell r="N542">
            <v>-1169061178</v>
          </cell>
          <cell r="O542">
            <v>0</v>
          </cell>
          <cell r="P542">
            <v>-4368772.6900000004</v>
          </cell>
          <cell r="Q542">
            <v>0</v>
          </cell>
          <cell r="R542">
            <v>0</v>
          </cell>
          <cell r="S542">
            <v>0</v>
          </cell>
          <cell r="T542">
            <v>0</v>
          </cell>
          <cell r="U542">
            <v>0</v>
          </cell>
          <cell r="V542">
            <v>0</v>
          </cell>
          <cell r="W542">
            <v>0</v>
          </cell>
          <cell r="X542">
            <v>0</v>
          </cell>
          <cell r="Y542">
            <v>0</v>
          </cell>
          <cell r="Z542">
            <v>0</v>
          </cell>
          <cell r="AA542">
            <v>0</v>
          </cell>
          <cell r="AB542">
            <v>0</v>
          </cell>
          <cell r="AC542">
            <v>0</v>
          </cell>
          <cell r="AD542">
            <v>0</v>
          </cell>
          <cell r="AE542">
            <v>-11936841</v>
          </cell>
          <cell r="AF542">
            <v>-1185366792</v>
          </cell>
        </row>
        <row r="543">
          <cell r="A543">
            <v>451021</v>
          </cell>
          <cell r="B543">
            <v>0</v>
          </cell>
          <cell r="C543">
            <v>0</v>
          </cell>
          <cell r="D543">
            <v>0</v>
          </cell>
          <cell r="E543">
            <v>0</v>
          </cell>
          <cell r="F543">
            <v>0</v>
          </cell>
          <cell r="G543">
            <v>0</v>
          </cell>
          <cell r="H543">
            <v>0</v>
          </cell>
          <cell r="I543">
            <v>0</v>
          </cell>
          <cell r="J543">
            <v>0</v>
          </cell>
          <cell r="K543">
            <v>0</v>
          </cell>
          <cell r="L543">
            <v>0</v>
          </cell>
          <cell r="M543">
            <v>0</v>
          </cell>
          <cell r="N543">
            <v>0</v>
          </cell>
          <cell r="O543">
            <v>0</v>
          </cell>
          <cell r="P543">
            <v>0</v>
          </cell>
          <cell r="Q543">
            <v>0</v>
          </cell>
          <cell r="R543">
            <v>-4812455.22</v>
          </cell>
          <cell r="S543">
            <v>1057909.78</v>
          </cell>
          <cell r="T543">
            <v>0</v>
          </cell>
          <cell r="U543">
            <v>0</v>
          </cell>
          <cell r="V543">
            <v>0</v>
          </cell>
          <cell r="W543">
            <v>0</v>
          </cell>
          <cell r="X543">
            <v>0</v>
          </cell>
          <cell r="Y543">
            <v>0</v>
          </cell>
          <cell r="Z543">
            <v>0</v>
          </cell>
          <cell r="AA543">
            <v>0</v>
          </cell>
          <cell r="AB543">
            <v>0</v>
          </cell>
          <cell r="AC543">
            <v>0</v>
          </cell>
          <cell r="AD543">
            <v>0</v>
          </cell>
          <cell r="AE543">
            <v>0</v>
          </cell>
          <cell r="AF543">
            <v>-3754545.44</v>
          </cell>
        </row>
        <row r="544">
          <cell r="A544">
            <v>451070</v>
          </cell>
          <cell r="B544">
            <v>0</v>
          </cell>
          <cell r="C544">
            <v>0</v>
          </cell>
          <cell r="D544">
            <v>0</v>
          </cell>
          <cell r="E544">
            <v>0</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0</v>
          </cell>
          <cell r="AC544">
            <v>0</v>
          </cell>
          <cell r="AD544">
            <v>0</v>
          </cell>
          <cell r="AE544">
            <v>0</v>
          </cell>
          <cell r="AF544">
            <v>0</v>
          </cell>
        </row>
        <row r="545">
          <cell r="A545">
            <v>451250</v>
          </cell>
          <cell r="B545">
            <v>-6277413.3200000003</v>
          </cell>
          <cell r="C545">
            <v>0</v>
          </cell>
          <cell r="D545">
            <v>-6277413.3200000003</v>
          </cell>
          <cell r="E545">
            <v>-2407801.56</v>
          </cell>
          <cell r="F545">
            <v>0</v>
          </cell>
          <cell r="G545">
            <v>0</v>
          </cell>
          <cell r="H545">
            <v>0</v>
          </cell>
          <cell r="I545">
            <v>-2407801.56</v>
          </cell>
          <cell r="J545">
            <v>0</v>
          </cell>
          <cell r="K545">
            <v>0</v>
          </cell>
          <cell r="L545">
            <v>0</v>
          </cell>
          <cell r="M545">
            <v>0</v>
          </cell>
          <cell r="N545">
            <v>-8685214.8800000008</v>
          </cell>
          <cell r="O545">
            <v>0</v>
          </cell>
          <cell r="P545">
            <v>0</v>
          </cell>
          <cell r="Q545">
            <v>0</v>
          </cell>
          <cell r="R545">
            <v>0</v>
          </cell>
          <cell r="S545">
            <v>-25000</v>
          </cell>
          <cell r="T545">
            <v>0</v>
          </cell>
          <cell r="U545">
            <v>0</v>
          </cell>
          <cell r="V545">
            <v>0</v>
          </cell>
          <cell r="W545">
            <v>0</v>
          </cell>
          <cell r="X545">
            <v>0</v>
          </cell>
          <cell r="Y545">
            <v>0</v>
          </cell>
          <cell r="Z545">
            <v>0</v>
          </cell>
          <cell r="AA545">
            <v>0</v>
          </cell>
          <cell r="AB545">
            <v>0</v>
          </cell>
          <cell r="AC545">
            <v>0</v>
          </cell>
          <cell r="AD545">
            <v>0</v>
          </cell>
          <cell r="AE545">
            <v>0</v>
          </cell>
          <cell r="AF545">
            <v>-8710214.8800000008</v>
          </cell>
        </row>
        <row r="546">
          <cell r="A546">
            <v>452010</v>
          </cell>
          <cell r="B546">
            <v>0</v>
          </cell>
          <cell r="C546">
            <v>0</v>
          </cell>
          <cell r="D546">
            <v>0</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row>
        <row r="547">
          <cell r="A547">
            <v>452011</v>
          </cell>
          <cell r="B547">
            <v>0</v>
          </cell>
          <cell r="C547">
            <v>0</v>
          </cell>
          <cell r="D547">
            <v>0</v>
          </cell>
          <cell r="E547">
            <v>0</v>
          </cell>
          <cell r="F547">
            <v>0</v>
          </cell>
          <cell r="G547">
            <v>0</v>
          </cell>
          <cell r="H547">
            <v>0</v>
          </cell>
          <cell r="I547">
            <v>0</v>
          </cell>
          <cell r="J547">
            <v>0</v>
          </cell>
          <cell r="K547">
            <v>0</v>
          </cell>
          <cell r="L547">
            <v>0</v>
          </cell>
          <cell r="M547">
            <v>0</v>
          </cell>
          <cell r="N547">
            <v>0</v>
          </cell>
          <cell r="O547">
            <v>-744829500</v>
          </cell>
          <cell r="P547">
            <v>0</v>
          </cell>
          <cell r="Q547">
            <v>0</v>
          </cell>
          <cell r="R547">
            <v>0</v>
          </cell>
          <cell r="S547">
            <v>0</v>
          </cell>
          <cell r="T547">
            <v>0</v>
          </cell>
          <cell r="U547">
            <v>0</v>
          </cell>
          <cell r="V547">
            <v>0</v>
          </cell>
          <cell r="W547">
            <v>0</v>
          </cell>
          <cell r="X547">
            <v>0</v>
          </cell>
          <cell r="Y547">
            <v>0</v>
          </cell>
          <cell r="Z547">
            <v>0</v>
          </cell>
          <cell r="AA547">
            <v>0</v>
          </cell>
          <cell r="AB547">
            <v>0</v>
          </cell>
          <cell r="AC547">
            <v>0</v>
          </cell>
          <cell r="AD547">
            <v>0</v>
          </cell>
          <cell r="AE547">
            <v>0</v>
          </cell>
          <cell r="AF547">
            <v>-744829500</v>
          </cell>
        </row>
        <row r="548">
          <cell r="A548">
            <v>452012</v>
          </cell>
          <cell r="B548">
            <v>0</v>
          </cell>
          <cell r="C548">
            <v>0</v>
          </cell>
          <cell r="D548">
            <v>0</v>
          </cell>
          <cell r="E548">
            <v>0</v>
          </cell>
          <cell r="F548">
            <v>0</v>
          </cell>
          <cell r="G548">
            <v>0</v>
          </cell>
          <cell r="H548">
            <v>0</v>
          </cell>
          <cell r="I548">
            <v>0</v>
          </cell>
          <cell r="J548">
            <v>0</v>
          </cell>
          <cell r="K548">
            <v>0</v>
          </cell>
          <cell r="L548">
            <v>0</v>
          </cell>
          <cell r="M548">
            <v>0</v>
          </cell>
          <cell r="N548">
            <v>0</v>
          </cell>
          <cell r="O548">
            <v>0</v>
          </cell>
          <cell r="P548">
            <v>0</v>
          </cell>
          <cell r="Q548">
            <v>0</v>
          </cell>
          <cell r="R548">
            <v>-1528281.8</v>
          </cell>
          <cell r="S548">
            <v>0</v>
          </cell>
          <cell r="T548">
            <v>0</v>
          </cell>
          <cell r="U548">
            <v>0</v>
          </cell>
          <cell r="V548">
            <v>0</v>
          </cell>
          <cell r="W548">
            <v>0</v>
          </cell>
          <cell r="X548">
            <v>0</v>
          </cell>
          <cell r="Y548">
            <v>0</v>
          </cell>
          <cell r="Z548">
            <v>0</v>
          </cell>
          <cell r="AA548">
            <v>0</v>
          </cell>
          <cell r="AB548">
            <v>0</v>
          </cell>
          <cell r="AC548">
            <v>0</v>
          </cell>
          <cell r="AD548">
            <v>0</v>
          </cell>
          <cell r="AE548">
            <v>0</v>
          </cell>
          <cell r="AF548">
            <v>-1528281.8</v>
          </cell>
        </row>
        <row r="549">
          <cell r="A549">
            <v>452013</v>
          </cell>
          <cell r="B549">
            <v>0</v>
          </cell>
          <cell r="C549">
            <v>0</v>
          </cell>
          <cell r="D549">
            <v>0</v>
          </cell>
          <cell r="E549">
            <v>-201912</v>
          </cell>
          <cell r="F549">
            <v>0</v>
          </cell>
          <cell r="G549">
            <v>0</v>
          </cell>
          <cell r="H549">
            <v>0</v>
          </cell>
          <cell r="I549">
            <v>-201912</v>
          </cell>
          <cell r="J549">
            <v>0</v>
          </cell>
          <cell r="K549">
            <v>0</v>
          </cell>
          <cell r="L549">
            <v>0</v>
          </cell>
          <cell r="M549">
            <v>0</v>
          </cell>
          <cell r="N549">
            <v>-201912</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cell r="AF549">
            <v>-201912</v>
          </cell>
        </row>
        <row r="550">
          <cell r="A550">
            <v>452015</v>
          </cell>
          <cell r="B550">
            <v>0</v>
          </cell>
          <cell r="C550">
            <v>0</v>
          </cell>
          <cell r="D550">
            <v>0</v>
          </cell>
          <cell r="E550">
            <v>0</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cell r="AF550">
            <v>0</v>
          </cell>
        </row>
        <row r="551">
          <cell r="A551">
            <v>452016</v>
          </cell>
          <cell r="B551">
            <v>0</v>
          </cell>
          <cell r="C551">
            <v>0</v>
          </cell>
          <cell r="D551">
            <v>0</v>
          </cell>
          <cell r="E551">
            <v>0</v>
          </cell>
          <cell r="F551">
            <v>0</v>
          </cell>
          <cell r="G551">
            <v>0</v>
          </cell>
          <cell r="H551">
            <v>0</v>
          </cell>
          <cell r="I551">
            <v>0</v>
          </cell>
          <cell r="J551">
            <v>0</v>
          </cell>
          <cell r="K551">
            <v>0</v>
          </cell>
          <cell r="L551">
            <v>0</v>
          </cell>
          <cell r="M551">
            <v>0</v>
          </cell>
          <cell r="N551">
            <v>0</v>
          </cell>
          <cell r="O551">
            <v>0</v>
          </cell>
          <cell r="P551">
            <v>0</v>
          </cell>
          <cell r="Q551">
            <v>0</v>
          </cell>
          <cell r="R551">
            <v>0</v>
          </cell>
          <cell r="S551">
            <v>0</v>
          </cell>
          <cell r="T551">
            <v>0</v>
          </cell>
          <cell r="U551">
            <v>0</v>
          </cell>
          <cell r="V551">
            <v>0</v>
          </cell>
          <cell r="W551">
            <v>0</v>
          </cell>
          <cell r="X551">
            <v>0</v>
          </cell>
          <cell r="Y551">
            <v>0</v>
          </cell>
          <cell r="Z551">
            <v>0</v>
          </cell>
          <cell r="AA551">
            <v>0</v>
          </cell>
          <cell r="AB551">
            <v>0</v>
          </cell>
          <cell r="AC551">
            <v>0</v>
          </cell>
          <cell r="AD551">
            <v>0</v>
          </cell>
          <cell r="AE551">
            <v>0</v>
          </cell>
          <cell r="AF551">
            <v>0</v>
          </cell>
        </row>
        <row r="552">
          <cell r="A552">
            <v>452017</v>
          </cell>
          <cell r="B552">
            <v>0</v>
          </cell>
          <cell r="C552">
            <v>0</v>
          </cell>
          <cell r="D552">
            <v>0</v>
          </cell>
          <cell r="E552">
            <v>0</v>
          </cell>
          <cell r="F552">
            <v>0</v>
          </cell>
          <cell r="G552">
            <v>0</v>
          </cell>
          <cell r="H552">
            <v>0</v>
          </cell>
          <cell r="I552">
            <v>0</v>
          </cell>
          <cell r="J552">
            <v>0</v>
          </cell>
          <cell r="K552">
            <v>0</v>
          </cell>
          <cell r="L552">
            <v>0</v>
          </cell>
          <cell r="M552">
            <v>0</v>
          </cell>
          <cell r="N552">
            <v>0</v>
          </cell>
          <cell r="O552">
            <v>0</v>
          </cell>
          <cell r="P552">
            <v>0</v>
          </cell>
          <cell r="Q552">
            <v>0</v>
          </cell>
          <cell r="R552">
            <v>0</v>
          </cell>
          <cell r="S552">
            <v>0</v>
          </cell>
          <cell r="T552">
            <v>0</v>
          </cell>
          <cell r="U552">
            <v>0</v>
          </cell>
          <cell r="V552">
            <v>0</v>
          </cell>
          <cell r="W552">
            <v>0</v>
          </cell>
          <cell r="X552">
            <v>0</v>
          </cell>
          <cell r="Y552">
            <v>0</v>
          </cell>
          <cell r="Z552">
            <v>0</v>
          </cell>
          <cell r="AA552">
            <v>0</v>
          </cell>
          <cell r="AB552">
            <v>0</v>
          </cell>
          <cell r="AC552">
            <v>0</v>
          </cell>
          <cell r="AD552">
            <v>0</v>
          </cell>
          <cell r="AE552">
            <v>0</v>
          </cell>
          <cell r="AF552">
            <v>0</v>
          </cell>
        </row>
        <row r="553">
          <cell r="A553">
            <v>452020</v>
          </cell>
          <cell r="B553">
            <v>0</v>
          </cell>
          <cell r="C553">
            <v>0</v>
          </cell>
          <cell r="D553">
            <v>0</v>
          </cell>
          <cell r="E553">
            <v>-6484733.3200000003</v>
          </cell>
          <cell r="F553">
            <v>0</v>
          </cell>
          <cell r="G553">
            <v>0</v>
          </cell>
          <cell r="H553">
            <v>0</v>
          </cell>
          <cell r="I553">
            <v>-6484733.3200000003</v>
          </cell>
          <cell r="J553">
            <v>0</v>
          </cell>
          <cell r="K553">
            <v>0</v>
          </cell>
          <cell r="L553">
            <v>0</v>
          </cell>
          <cell r="M553">
            <v>0</v>
          </cell>
          <cell r="N553">
            <v>-6484733.3200000003</v>
          </cell>
          <cell r="O553">
            <v>0</v>
          </cell>
          <cell r="P553">
            <v>0</v>
          </cell>
          <cell r="Q553">
            <v>0</v>
          </cell>
          <cell r="R553">
            <v>0</v>
          </cell>
          <cell r="S553">
            <v>0</v>
          </cell>
          <cell r="T553">
            <v>0</v>
          </cell>
          <cell r="U553">
            <v>0</v>
          </cell>
          <cell r="V553">
            <v>0</v>
          </cell>
          <cell r="W553">
            <v>0</v>
          </cell>
          <cell r="X553">
            <v>0</v>
          </cell>
          <cell r="Y553">
            <v>0</v>
          </cell>
          <cell r="Z553">
            <v>0</v>
          </cell>
          <cell r="AA553">
            <v>0</v>
          </cell>
          <cell r="AB553">
            <v>0</v>
          </cell>
          <cell r="AC553">
            <v>0</v>
          </cell>
          <cell r="AD553">
            <v>0</v>
          </cell>
          <cell r="AE553">
            <v>0</v>
          </cell>
          <cell r="AF553">
            <v>-6484733.3200000003</v>
          </cell>
        </row>
        <row r="554">
          <cell r="A554">
            <v>452021</v>
          </cell>
          <cell r="B554">
            <v>-3393047.68</v>
          </cell>
          <cell r="C554">
            <v>0</v>
          </cell>
          <cell r="D554">
            <v>-3393047.68</v>
          </cell>
          <cell r="E554">
            <v>0</v>
          </cell>
          <cell r="F554">
            <v>0</v>
          </cell>
          <cell r="G554">
            <v>0</v>
          </cell>
          <cell r="H554">
            <v>0</v>
          </cell>
          <cell r="I554">
            <v>0</v>
          </cell>
          <cell r="J554">
            <v>0</v>
          </cell>
          <cell r="K554">
            <v>0</v>
          </cell>
          <cell r="L554">
            <v>0</v>
          </cell>
          <cell r="M554">
            <v>0</v>
          </cell>
          <cell r="N554">
            <v>-3393047.68</v>
          </cell>
          <cell r="O554">
            <v>0</v>
          </cell>
          <cell r="P554">
            <v>0</v>
          </cell>
          <cell r="Q554">
            <v>0</v>
          </cell>
          <cell r="R554">
            <v>0</v>
          </cell>
          <cell r="S554">
            <v>0</v>
          </cell>
          <cell r="T554">
            <v>0</v>
          </cell>
          <cell r="U554">
            <v>0</v>
          </cell>
          <cell r="V554">
            <v>0</v>
          </cell>
          <cell r="W554">
            <v>0</v>
          </cell>
          <cell r="X554">
            <v>0</v>
          </cell>
          <cell r="Y554">
            <v>0</v>
          </cell>
          <cell r="Z554">
            <v>0</v>
          </cell>
          <cell r="AA554">
            <v>0</v>
          </cell>
          <cell r="AB554">
            <v>0</v>
          </cell>
          <cell r="AC554">
            <v>0</v>
          </cell>
          <cell r="AD554">
            <v>0</v>
          </cell>
          <cell r="AE554">
            <v>0</v>
          </cell>
          <cell r="AF554">
            <v>-3393047.68</v>
          </cell>
        </row>
        <row r="555">
          <cell r="A555">
            <v>452022</v>
          </cell>
          <cell r="B555">
            <v>0</v>
          </cell>
          <cell r="C555">
            <v>0</v>
          </cell>
          <cell r="D555">
            <v>0</v>
          </cell>
          <cell r="E555">
            <v>0</v>
          </cell>
          <cell r="F555">
            <v>0</v>
          </cell>
          <cell r="G555">
            <v>0</v>
          </cell>
          <cell r="H555">
            <v>0</v>
          </cell>
          <cell r="I555">
            <v>0</v>
          </cell>
          <cell r="J555">
            <v>0</v>
          </cell>
          <cell r="K555">
            <v>0</v>
          </cell>
          <cell r="L555">
            <v>0</v>
          </cell>
          <cell r="M555">
            <v>0</v>
          </cell>
          <cell r="N555">
            <v>0</v>
          </cell>
          <cell r="O555">
            <v>0</v>
          </cell>
          <cell r="P555">
            <v>0</v>
          </cell>
          <cell r="Q555">
            <v>0</v>
          </cell>
          <cell r="R555">
            <v>-1543602</v>
          </cell>
          <cell r="S555">
            <v>0</v>
          </cell>
          <cell r="T555">
            <v>0</v>
          </cell>
          <cell r="U555">
            <v>0</v>
          </cell>
          <cell r="V555">
            <v>0</v>
          </cell>
          <cell r="W555">
            <v>0</v>
          </cell>
          <cell r="X555">
            <v>0</v>
          </cell>
          <cell r="Y555">
            <v>0</v>
          </cell>
          <cell r="Z555">
            <v>0</v>
          </cell>
          <cell r="AA555">
            <v>0</v>
          </cell>
          <cell r="AB555">
            <v>0</v>
          </cell>
          <cell r="AC555">
            <v>0</v>
          </cell>
          <cell r="AD555">
            <v>0</v>
          </cell>
          <cell r="AE555">
            <v>0</v>
          </cell>
          <cell r="AF555">
            <v>-1543602</v>
          </cell>
        </row>
        <row r="556">
          <cell r="A556">
            <v>452023</v>
          </cell>
          <cell r="B556">
            <v>0</v>
          </cell>
          <cell r="C556">
            <v>0</v>
          </cell>
          <cell r="D556">
            <v>0</v>
          </cell>
          <cell r="E556">
            <v>0</v>
          </cell>
          <cell r="F556">
            <v>0</v>
          </cell>
          <cell r="G556">
            <v>0</v>
          </cell>
          <cell r="H556">
            <v>0</v>
          </cell>
          <cell r="I556">
            <v>0</v>
          </cell>
          <cell r="J556">
            <v>0</v>
          </cell>
          <cell r="K556">
            <v>0</v>
          </cell>
          <cell r="L556">
            <v>0</v>
          </cell>
          <cell r="M556">
            <v>0</v>
          </cell>
          <cell r="N556">
            <v>0</v>
          </cell>
          <cell r="O556">
            <v>0</v>
          </cell>
          <cell r="P556">
            <v>0</v>
          </cell>
          <cell r="Q556">
            <v>0</v>
          </cell>
          <cell r="R556">
            <v>0</v>
          </cell>
          <cell r="S556">
            <v>0</v>
          </cell>
          <cell r="T556">
            <v>0</v>
          </cell>
          <cell r="U556">
            <v>0</v>
          </cell>
          <cell r="V556">
            <v>0</v>
          </cell>
          <cell r="W556">
            <v>0</v>
          </cell>
          <cell r="X556">
            <v>0</v>
          </cell>
          <cell r="Y556">
            <v>0</v>
          </cell>
          <cell r="Z556">
            <v>0</v>
          </cell>
          <cell r="AA556">
            <v>0</v>
          </cell>
          <cell r="AB556">
            <v>0</v>
          </cell>
          <cell r="AC556">
            <v>0</v>
          </cell>
          <cell r="AD556">
            <v>0</v>
          </cell>
          <cell r="AE556">
            <v>0</v>
          </cell>
          <cell r="AF556">
            <v>0</v>
          </cell>
        </row>
        <row r="557">
          <cell r="A557">
            <v>452024</v>
          </cell>
          <cell r="B557">
            <v>0</v>
          </cell>
          <cell r="C557">
            <v>0</v>
          </cell>
          <cell r="D557">
            <v>0</v>
          </cell>
          <cell r="E557">
            <v>0</v>
          </cell>
          <cell r="F557">
            <v>0</v>
          </cell>
          <cell r="G557">
            <v>0</v>
          </cell>
          <cell r="H557">
            <v>0</v>
          </cell>
          <cell r="I557">
            <v>0</v>
          </cell>
          <cell r="J557">
            <v>0</v>
          </cell>
          <cell r="K557">
            <v>0</v>
          </cell>
          <cell r="L557">
            <v>0</v>
          </cell>
          <cell r="M557">
            <v>0</v>
          </cell>
          <cell r="N557">
            <v>0</v>
          </cell>
          <cell r="O557">
            <v>0</v>
          </cell>
          <cell r="P557">
            <v>0</v>
          </cell>
          <cell r="Q557">
            <v>0</v>
          </cell>
          <cell r="R557">
            <v>0</v>
          </cell>
          <cell r="S557">
            <v>0</v>
          </cell>
          <cell r="T557">
            <v>0</v>
          </cell>
          <cell r="U557">
            <v>0</v>
          </cell>
          <cell r="V557">
            <v>0</v>
          </cell>
          <cell r="W557">
            <v>0</v>
          </cell>
          <cell r="X557">
            <v>0</v>
          </cell>
          <cell r="Y557">
            <v>0</v>
          </cell>
          <cell r="Z557">
            <v>0</v>
          </cell>
          <cell r="AA557">
            <v>0</v>
          </cell>
          <cell r="AB557">
            <v>0</v>
          </cell>
          <cell r="AC557">
            <v>0</v>
          </cell>
          <cell r="AD557">
            <v>0</v>
          </cell>
          <cell r="AE557">
            <v>0</v>
          </cell>
          <cell r="AF557">
            <v>0</v>
          </cell>
        </row>
        <row r="558">
          <cell r="A558">
            <v>452030</v>
          </cell>
          <cell r="B558">
            <v>0</v>
          </cell>
          <cell r="C558">
            <v>0</v>
          </cell>
          <cell r="D558">
            <v>0</v>
          </cell>
          <cell r="E558">
            <v>-311823.48</v>
          </cell>
          <cell r="F558">
            <v>0</v>
          </cell>
          <cell r="G558">
            <v>0</v>
          </cell>
          <cell r="H558">
            <v>0</v>
          </cell>
          <cell r="I558">
            <v>-311823.48</v>
          </cell>
          <cell r="J558">
            <v>0</v>
          </cell>
          <cell r="K558">
            <v>0</v>
          </cell>
          <cell r="L558">
            <v>0</v>
          </cell>
          <cell r="M558">
            <v>0</v>
          </cell>
          <cell r="N558">
            <v>-311823.48</v>
          </cell>
          <cell r="O558">
            <v>0</v>
          </cell>
          <cell r="P558">
            <v>0</v>
          </cell>
          <cell r="Q558">
            <v>0</v>
          </cell>
          <cell r="R558">
            <v>0</v>
          </cell>
          <cell r="S558">
            <v>0</v>
          </cell>
          <cell r="T558">
            <v>0</v>
          </cell>
          <cell r="U558">
            <v>0</v>
          </cell>
          <cell r="V558">
            <v>0</v>
          </cell>
          <cell r="W558">
            <v>0</v>
          </cell>
          <cell r="X558">
            <v>0</v>
          </cell>
          <cell r="Y558">
            <v>0</v>
          </cell>
          <cell r="Z558">
            <v>0</v>
          </cell>
          <cell r="AA558">
            <v>0</v>
          </cell>
          <cell r="AB558">
            <v>0</v>
          </cell>
          <cell r="AC558">
            <v>0</v>
          </cell>
          <cell r="AD558">
            <v>0</v>
          </cell>
          <cell r="AE558">
            <v>0</v>
          </cell>
          <cell r="AF558">
            <v>-311823.48</v>
          </cell>
        </row>
        <row r="559">
          <cell r="A559">
            <v>452031</v>
          </cell>
          <cell r="B559">
            <v>0</v>
          </cell>
          <cell r="C559">
            <v>0</v>
          </cell>
          <cell r="D559">
            <v>0</v>
          </cell>
          <cell r="E559">
            <v>-7385.45</v>
          </cell>
          <cell r="F559">
            <v>0</v>
          </cell>
          <cell r="G559">
            <v>0</v>
          </cell>
          <cell r="H559">
            <v>0</v>
          </cell>
          <cell r="I559">
            <v>-7385.45</v>
          </cell>
          <cell r="J559">
            <v>0</v>
          </cell>
          <cell r="K559">
            <v>0</v>
          </cell>
          <cell r="L559">
            <v>0</v>
          </cell>
          <cell r="M559">
            <v>0</v>
          </cell>
          <cell r="N559">
            <v>-7385.45</v>
          </cell>
          <cell r="O559">
            <v>0</v>
          </cell>
          <cell r="P559">
            <v>0</v>
          </cell>
          <cell r="Q559">
            <v>0</v>
          </cell>
          <cell r="R559">
            <v>0</v>
          </cell>
          <cell r="S559">
            <v>0</v>
          </cell>
          <cell r="T559">
            <v>0</v>
          </cell>
          <cell r="U559">
            <v>0</v>
          </cell>
          <cell r="V559">
            <v>0</v>
          </cell>
          <cell r="W559">
            <v>0</v>
          </cell>
          <cell r="X559">
            <v>0</v>
          </cell>
          <cell r="Y559">
            <v>0</v>
          </cell>
          <cell r="Z559">
            <v>0</v>
          </cell>
          <cell r="AA559">
            <v>0</v>
          </cell>
          <cell r="AB559">
            <v>0</v>
          </cell>
          <cell r="AC559">
            <v>0</v>
          </cell>
          <cell r="AD559">
            <v>0</v>
          </cell>
          <cell r="AE559">
            <v>0</v>
          </cell>
          <cell r="AF559">
            <v>-7385.45</v>
          </cell>
        </row>
        <row r="560">
          <cell r="A560">
            <v>452042</v>
          </cell>
          <cell r="B560">
            <v>0</v>
          </cell>
          <cell r="C560">
            <v>0</v>
          </cell>
          <cell r="D560">
            <v>0</v>
          </cell>
          <cell r="E560">
            <v>0</v>
          </cell>
          <cell r="F560">
            <v>0</v>
          </cell>
          <cell r="G560">
            <v>0</v>
          </cell>
          <cell r="H560">
            <v>0</v>
          </cell>
          <cell r="I560">
            <v>0</v>
          </cell>
          <cell r="J560">
            <v>0</v>
          </cell>
          <cell r="K560">
            <v>0</v>
          </cell>
          <cell r="L560">
            <v>0</v>
          </cell>
          <cell r="M560">
            <v>0</v>
          </cell>
          <cell r="N560">
            <v>0</v>
          </cell>
          <cell r="O560">
            <v>0</v>
          </cell>
          <cell r="P560">
            <v>0</v>
          </cell>
          <cell r="Q560">
            <v>0</v>
          </cell>
          <cell r="R560">
            <v>0</v>
          </cell>
          <cell r="S560">
            <v>0</v>
          </cell>
          <cell r="T560">
            <v>0</v>
          </cell>
          <cell r="U560">
            <v>0</v>
          </cell>
          <cell r="V560">
            <v>0</v>
          </cell>
          <cell r="W560">
            <v>0</v>
          </cell>
          <cell r="X560">
            <v>0</v>
          </cell>
          <cell r="Y560">
            <v>0</v>
          </cell>
          <cell r="Z560">
            <v>0</v>
          </cell>
          <cell r="AA560">
            <v>0</v>
          </cell>
          <cell r="AB560">
            <v>0</v>
          </cell>
          <cell r="AC560">
            <v>0</v>
          </cell>
          <cell r="AD560">
            <v>0</v>
          </cell>
          <cell r="AE560">
            <v>0</v>
          </cell>
          <cell r="AF560">
            <v>0</v>
          </cell>
        </row>
        <row r="561">
          <cell r="A561">
            <v>452050</v>
          </cell>
          <cell r="B561">
            <v>0</v>
          </cell>
          <cell r="C561">
            <v>0</v>
          </cell>
          <cell r="D561">
            <v>0</v>
          </cell>
          <cell r="E561">
            <v>-10498544.93</v>
          </cell>
          <cell r="F561">
            <v>0</v>
          </cell>
          <cell r="G561">
            <v>0</v>
          </cell>
          <cell r="H561">
            <v>0</v>
          </cell>
          <cell r="I561">
            <v>-10498544.93</v>
          </cell>
          <cell r="J561">
            <v>0</v>
          </cell>
          <cell r="K561">
            <v>0</v>
          </cell>
          <cell r="L561">
            <v>0</v>
          </cell>
          <cell r="M561">
            <v>0</v>
          </cell>
          <cell r="N561">
            <v>-10498544.93</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-10498544.93</v>
          </cell>
        </row>
        <row r="562">
          <cell r="A562">
            <v>452052</v>
          </cell>
          <cell r="B562">
            <v>0</v>
          </cell>
          <cell r="C562">
            <v>0</v>
          </cell>
          <cell r="D562">
            <v>0</v>
          </cell>
          <cell r="E562">
            <v>0</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row>
        <row r="563">
          <cell r="A563">
            <v>452053</v>
          </cell>
          <cell r="B563">
            <v>0</v>
          </cell>
          <cell r="C563">
            <v>0</v>
          </cell>
          <cell r="D563">
            <v>0</v>
          </cell>
          <cell r="E563">
            <v>0</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row>
        <row r="564">
          <cell r="A564">
            <v>452056</v>
          </cell>
          <cell r="B564">
            <v>0</v>
          </cell>
          <cell r="C564">
            <v>0</v>
          </cell>
          <cell r="D564">
            <v>0</v>
          </cell>
          <cell r="E564">
            <v>0</v>
          </cell>
          <cell r="F564">
            <v>0</v>
          </cell>
          <cell r="G564">
            <v>0</v>
          </cell>
          <cell r="H564">
            <v>0</v>
          </cell>
          <cell r="I564">
            <v>0</v>
          </cell>
          <cell r="J564">
            <v>0</v>
          </cell>
          <cell r="K564">
            <v>0</v>
          </cell>
          <cell r="L564">
            <v>0</v>
          </cell>
          <cell r="M564">
            <v>0</v>
          </cell>
          <cell r="N564">
            <v>0</v>
          </cell>
          <cell r="O564">
            <v>0</v>
          </cell>
          <cell r="P564">
            <v>0</v>
          </cell>
          <cell r="Q564">
            <v>0</v>
          </cell>
          <cell r="R564">
            <v>-405773.17</v>
          </cell>
          <cell r="S564">
            <v>0</v>
          </cell>
          <cell r="T564">
            <v>0</v>
          </cell>
          <cell r="U564">
            <v>0</v>
          </cell>
          <cell r="V564">
            <v>0</v>
          </cell>
          <cell r="W564">
            <v>0</v>
          </cell>
          <cell r="X564">
            <v>0</v>
          </cell>
          <cell r="Y564">
            <v>0</v>
          </cell>
          <cell r="Z564">
            <v>0</v>
          </cell>
          <cell r="AA564">
            <v>0</v>
          </cell>
          <cell r="AB564">
            <v>0</v>
          </cell>
          <cell r="AC564">
            <v>0</v>
          </cell>
          <cell r="AD564">
            <v>0</v>
          </cell>
          <cell r="AE564">
            <v>0</v>
          </cell>
          <cell r="AF564">
            <v>-405773.17</v>
          </cell>
        </row>
        <row r="565">
          <cell r="A565">
            <v>452057</v>
          </cell>
          <cell r="B565">
            <v>0</v>
          </cell>
          <cell r="C565">
            <v>0</v>
          </cell>
          <cell r="D565">
            <v>0</v>
          </cell>
          <cell r="E565">
            <v>-7841029.9800000004</v>
          </cell>
          <cell r="F565">
            <v>0</v>
          </cell>
          <cell r="G565">
            <v>0</v>
          </cell>
          <cell r="H565">
            <v>0</v>
          </cell>
          <cell r="I565">
            <v>-7841029.9800000004</v>
          </cell>
          <cell r="J565">
            <v>0</v>
          </cell>
          <cell r="K565">
            <v>0</v>
          </cell>
          <cell r="L565">
            <v>0</v>
          </cell>
          <cell r="M565">
            <v>0</v>
          </cell>
          <cell r="N565">
            <v>-7841029.9800000004</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-7841029.9800000004</v>
          </cell>
        </row>
        <row r="566">
          <cell r="A566">
            <v>452058</v>
          </cell>
          <cell r="B566">
            <v>-9776018.3399999999</v>
          </cell>
          <cell r="C566">
            <v>0</v>
          </cell>
          <cell r="D566">
            <v>-9776018.3399999999</v>
          </cell>
          <cell r="E566">
            <v>0</v>
          </cell>
          <cell r="F566">
            <v>0</v>
          </cell>
          <cell r="G566">
            <v>0</v>
          </cell>
          <cell r="H566">
            <v>0</v>
          </cell>
          <cell r="I566">
            <v>0</v>
          </cell>
          <cell r="J566">
            <v>0</v>
          </cell>
          <cell r="K566">
            <v>0</v>
          </cell>
          <cell r="L566">
            <v>0</v>
          </cell>
          <cell r="M566">
            <v>0</v>
          </cell>
          <cell r="N566">
            <v>-9776018.3399999999</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-9776018.3399999999</v>
          </cell>
        </row>
        <row r="567">
          <cell r="A567">
            <v>452059</v>
          </cell>
          <cell r="B567">
            <v>0</v>
          </cell>
          <cell r="C567">
            <v>0</v>
          </cell>
          <cell r="D567">
            <v>0</v>
          </cell>
          <cell r="E567">
            <v>-98877046.579999998</v>
          </cell>
          <cell r="F567">
            <v>0</v>
          </cell>
          <cell r="G567">
            <v>0</v>
          </cell>
          <cell r="H567">
            <v>0</v>
          </cell>
          <cell r="I567">
            <v>-98877046.579999998</v>
          </cell>
          <cell r="J567">
            <v>0</v>
          </cell>
          <cell r="K567">
            <v>0</v>
          </cell>
          <cell r="L567">
            <v>0</v>
          </cell>
          <cell r="M567">
            <v>0</v>
          </cell>
          <cell r="N567">
            <v>-98877046.579999998</v>
          </cell>
          <cell r="O567">
            <v>0</v>
          </cell>
          <cell r="P567">
            <v>0</v>
          </cell>
          <cell r="Q567">
            <v>0</v>
          </cell>
          <cell r="R567">
            <v>0</v>
          </cell>
          <cell r="S567">
            <v>-90166.97</v>
          </cell>
          <cell r="T567">
            <v>0</v>
          </cell>
          <cell r="U567">
            <v>0</v>
          </cell>
          <cell r="V567">
            <v>0</v>
          </cell>
          <cell r="W567">
            <v>0</v>
          </cell>
          <cell r="X567">
            <v>0</v>
          </cell>
          <cell r="Y567">
            <v>0</v>
          </cell>
          <cell r="Z567">
            <v>0</v>
          </cell>
          <cell r="AA567">
            <v>0</v>
          </cell>
          <cell r="AB567">
            <v>0</v>
          </cell>
          <cell r="AC567">
            <v>0</v>
          </cell>
          <cell r="AD567">
            <v>0</v>
          </cell>
          <cell r="AE567">
            <v>0</v>
          </cell>
          <cell r="AF567">
            <v>-98967213.549999997</v>
          </cell>
        </row>
        <row r="568">
          <cell r="A568">
            <v>452060</v>
          </cell>
          <cell r="B568">
            <v>-74986930.170000002</v>
          </cell>
          <cell r="C568">
            <v>0</v>
          </cell>
          <cell r="D568">
            <v>-74986930.170000002</v>
          </cell>
          <cell r="E568">
            <v>0</v>
          </cell>
          <cell r="F568">
            <v>0</v>
          </cell>
          <cell r="G568">
            <v>0</v>
          </cell>
          <cell r="H568">
            <v>0</v>
          </cell>
          <cell r="I568">
            <v>0</v>
          </cell>
          <cell r="J568">
            <v>0</v>
          </cell>
          <cell r="K568">
            <v>0</v>
          </cell>
          <cell r="L568">
            <v>0</v>
          </cell>
          <cell r="M568">
            <v>0</v>
          </cell>
          <cell r="N568">
            <v>-74986930.170000002</v>
          </cell>
          <cell r="O568">
            <v>0</v>
          </cell>
          <cell r="P568">
            <v>0</v>
          </cell>
          <cell r="Q568">
            <v>0</v>
          </cell>
          <cell r="R568">
            <v>0</v>
          </cell>
          <cell r="S568">
            <v>0</v>
          </cell>
          <cell r="T568">
            <v>0</v>
          </cell>
          <cell r="U568">
            <v>0</v>
          </cell>
          <cell r="V568">
            <v>0</v>
          </cell>
          <cell r="W568">
            <v>0</v>
          </cell>
          <cell r="X568">
            <v>0</v>
          </cell>
          <cell r="Y568">
            <v>0</v>
          </cell>
          <cell r="Z568">
            <v>0</v>
          </cell>
          <cell r="AA568">
            <v>0</v>
          </cell>
          <cell r="AB568">
            <v>0</v>
          </cell>
          <cell r="AC568">
            <v>0</v>
          </cell>
          <cell r="AD568">
            <v>0</v>
          </cell>
          <cell r="AE568">
            <v>0</v>
          </cell>
          <cell r="AF568">
            <v>-74986930.170000002</v>
          </cell>
        </row>
        <row r="569">
          <cell r="A569">
            <v>452061</v>
          </cell>
          <cell r="B569">
            <v>0</v>
          </cell>
          <cell r="C569">
            <v>0</v>
          </cell>
          <cell r="D569">
            <v>0</v>
          </cell>
          <cell r="E569">
            <v>-11482588.34</v>
          </cell>
          <cell r="F569">
            <v>0</v>
          </cell>
          <cell r="G569">
            <v>0</v>
          </cell>
          <cell r="H569">
            <v>0</v>
          </cell>
          <cell r="I569">
            <v>-11482588.34</v>
          </cell>
          <cell r="J569">
            <v>0</v>
          </cell>
          <cell r="K569">
            <v>0</v>
          </cell>
          <cell r="L569">
            <v>0</v>
          </cell>
          <cell r="M569">
            <v>0</v>
          </cell>
          <cell r="N569">
            <v>-11482588.34</v>
          </cell>
          <cell r="O569">
            <v>0</v>
          </cell>
          <cell r="P569">
            <v>0</v>
          </cell>
          <cell r="Q569">
            <v>0</v>
          </cell>
          <cell r="R569">
            <v>0</v>
          </cell>
          <cell r="S569">
            <v>0</v>
          </cell>
          <cell r="T569">
            <v>0</v>
          </cell>
          <cell r="U569">
            <v>0</v>
          </cell>
          <cell r="V569">
            <v>0</v>
          </cell>
          <cell r="W569">
            <v>0</v>
          </cell>
          <cell r="X569">
            <v>0</v>
          </cell>
          <cell r="Y569">
            <v>0</v>
          </cell>
          <cell r="Z569">
            <v>0</v>
          </cell>
          <cell r="AA569">
            <v>0</v>
          </cell>
          <cell r="AB569">
            <v>0</v>
          </cell>
          <cell r="AC569">
            <v>0</v>
          </cell>
          <cell r="AD569">
            <v>0</v>
          </cell>
          <cell r="AE569">
            <v>0</v>
          </cell>
          <cell r="AF569">
            <v>-11482588.34</v>
          </cell>
        </row>
        <row r="570">
          <cell r="A570">
            <v>452062</v>
          </cell>
          <cell r="B570">
            <v>-12060608.390000001</v>
          </cell>
          <cell r="C570">
            <v>0</v>
          </cell>
          <cell r="D570">
            <v>-12060608.390000001</v>
          </cell>
          <cell r="E570">
            <v>0</v>
          </cell>
          <cell r="F570">
            <v>0</v>
          </cell>
          <cell r="G570">
            <v>0</v>
          </cell>
          <cell r="H570">
            <v>0</v>
          </cell>
          <cell r="I570">
            <v>0</v>
          </cell>
          <cell r="J570">
            <v>0</v>
          </cell>
          <cell r="K570">
            <v>0</v>
          </cell>
          <cell r="L570">
            <v>0</v>
          </cell>
          <cell r="M570">
            <v>0</v>
          </cell>
          <cell r="N570">
            <v>-12060608.390000001</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0</v>
          </cell>
          <cell r="AF570">
            <v>-12060608.390000001</v>
          </cell>
        </row>
        <row r="571">
          <cell r="A571">
            <v>452063</v>
          </cell>
          <cell r="B571">
            <v>0</v>
          </cell>
          <cell r="C571">
            <v>0</v>
          </cell>
          <cell r="D571">
            <v>0</v>
          </cell>
          <cell r="E571">
            <v>0</v>
          </cell>
          <cell r="F571">
            <v>0</v>
          </cell>
          <cell r="G571">
            <v>0</v>
          </cell>
          <cell r="H571">
            <v>0</v>
          </cell>
          <cell r="I571">
            <v>0</v>
          </cell>
          <cell r="J571">
            <v>0</v>
          </cell>
          <cell r="K571">
            <v>0</v>
          </cell>
          <cell r="L571">
            <v>0</v>
          </cell>
          <cell r="M571">
            <v>0</v>
          </cell>
          <cell r="N571">
            <v>0</v>
          </cell>
          <cell r="O571">
            <v>0</v>
          </cell>
          <cell r="P571">
            <v>0</v>
          </cell>
          <cell r="Q571">
            <v>0</v>
          </cell>
          <cell r="R571">
            <v>-9996109.8800000008</v>
          </cell>
          <cell r="S571">
            <v>0</v>
          </cell>
          <cell r="T571">
            <v>0</v>
          </cell>
          <cell r="U571">
            <v>0</v>
          </cell>
          <cell r="V571">
            <v>0</v>
          </cell>
          <cell r="W571">
            <v>0</v>
          </cell>
          <cell r="X571">
            <v>0</v>
          </cell>
          <cell r="Y571">
            <v>0</v>
          </cell>
          <cell r="Z571">
            <v>0</v>
          </cell>
          <cell r="AA571">
            <v>0</v>
          </cell>
          <cell r="AB571">
            <v>0</v>
          </cell>
          <cell r="AC571">
            <v>0</v>
          </cell>
          <cell r="AD571">
            <v>0</v>
          </cell>
          <cell r="AE571">
            <v>0</v>
          </cell>
          <cell r="AF571">
            <v>-9996109.8800000008</v>
          </cell>
        </row>
        <row r="572">
          <cell r="A572">
            <v>452064</v>
          </cell>
          <cell r="B572">
            <v>0</v>
          </cell>
          <cell r="C572">
            <v>0</v>
          </cell>
          <cell r="D572">
            <v>0</v>
          </cell>
          <cell r="E572">
            <v>-16772223.390000001</v>
          </cell>
          <cell r="F572">
            <v>0</v>
          </cell>
          <cell r="G572">
            <v>0</v>
          </cell>
          <cell r="H572">
            <v>0</v>
          </cell>
          <cell r="I572">
            <v>-16772223.390000001</v>
          </cell>
          <cell r="J572">
            <v>0</v>
          </cell>
          <cell r="K572">
            <v>0</v>
          </cell>
          <cell r="L572">
            <v>0</v>
          </cell>
          <cell r="M572">
            <v>0</v>
          </cell>
          <cell r="N572">
            <v>-16772223.390000001</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C572">
            <v>0</v>
          </cell>
          <cell r="AD572">
            <v>0</v>
          </cell>
          <cell r="AE572">
            <v>0</v>
          </cell>
          <cell r="AF572">
            <v>-16772223.390000001</v>
          </cell>
        </row>
        <row r="573">
          <cell r="A573">
            <v>452068</v>
          </cell>
          <cell r="B573">
            <v>1200576.71</v>
          </cell>
          <cell r="C573">
            <v>0</v>
          </cell>
          <cell r="D573">
            <v>1200576.71</v>
          </cell>
          <cell r="E573">
            <v>1500869.58</v>
          </cell>
          <cell r="F573">
            <v>0</v>
          </cell>
          <cell r="G573">
            <v>0</v>
          </cell>
          <cell r="H573">
            <v>0</v>
          </cell>
          <cell r="I573">
            <v>1500869.58</v>
          </cell>
          <cell r="J573">
            <v>0</v>
          </cell>
          <cell r="K573">
            <v>0</v>
          </cell>
          <cell r="L573">
            <v>0</v>
          </cell>
          <cell r="M573">
            <v>0</v>
          </cell>
          <cell r="N573">
            <v>2701446.29</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cell r="AE573">
            <v>0</v>
          </cell>
          <cell r="AF573">
            <v>2701446.29</v>
          </cell>
        </row>
        <row r="574">
          <cell r="A574">
            <v>452069</v>
          </cell>
          <cell r="B574">
            <v>-5474685</v>
          </cell>
          <cell r="C574">
            <v>0</v>
          </cell>
          <cell r="D574">
            <v>-5474685</v>
          </cell>
          <cell r="E574">
            <v>-1004298</v>
          </cell>
          <cell r="F574">
            <v>0</v>
          </cell>
          <cell r="G574">
            <v>0</v>
          </cell>
          <cell r="H574">
            <v>0</v>
          </cell>
          <cell r="I574">
            <v>-1004298</v>
          </cell>
          <cell r="J574">
            <v>0</v>
          </cell>
          <cell r="K574">
            <v>0</v>
          </cell>
          <cell r="L574">
            <v>0</v>
          </cell>
          <cell r="M574">
            <v>0</v>
          </cell>
          <cell r="N574">
            <v>-6478983</v>
          </cell>
          <cell r="O574">
            <v>0</v>
          </cell>
          <cell r="P574">
            <v>0</v>
          </cell>
          <cell r="Q574">
            <v>0</v>
          </cell>
          <cell r="R574">
            <v>0</v>
          </cell>
          <cell r="S574">
            <v>0</v>
          </cell>
          <cell r="T574">
            <v>0</v>
          </cell>
          <cell r="U574">
            <v>0</v>
          </cell>
          <cell r="V574">
            <v>0</v>
          </cell>
          <cell r="W574">
            <v>0</v>
          </cell>
          <cell r="X574">
            <v>0</v>
          </cell>
          <cell r="Y574">
            <v>0</v>
          </cell>
          <cell r="Z574">
            <v>0</v>
          </cell>
          <cell r="AA574">
            <v>0</v>
          </cell>
          <cell r="AB574">
            <v>0</v>
          </cell>
          <cell r="AC574">
            <v>0</v>
          </cell>
          <cell r="AD574">
            <v>0</v>
          </cell>
          <cell r="AE574">
            <v>0</v>
          </cell>
          <cell r="AF574">
            <v>-6478983</v>
          </cell>
        </row>
        <row r="575">
          <cell r="A575">
            <v>452070</v>
          </cell>
          <cell r="B575">
            <v>0</v>
          </cell>
          <cell r="C575">
            <v>0</v>
          </cell>
          <cell r="D575">
            <v>0</v>
          </cell>
          <cell r="E575">
            <v>0</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C575">
            <v>0</v>
          </cell>
          <cell r="AD575">
            <v>0</v>
          </cell>
          <cell r="AE575">
            <v>0</v>
          </cell>
          <cell r="AF575">
            <v>0</v>
          </cell>
        </row>
        <row r="576">
          <cell r="A576">
            <v>452071</v>
          </cell>
          <cell r="B576">
            <v>0</v>
          </cell>
          <cell r="C576">
            <v>0</v>
          </cell>
          <cell r="D576">
            <v>0</v>
          </cell>
          <cell r="E576">
            <v>0</v>
          </cell>
          <cell r="F576">
            <v>0</v>
          </cell>
          <cell r="G576">
            <v>0</v>
          </cell>
          <cell r="H576">
            <v>0</v>
          </cell>
          <cell r="I576">
            <v>0</v>
          </cell>
          <cell r="J576">
            <v>0</v>
          </cell>
          <cell r="K576">
            <v>0</v>
          </cell>
          <cell r="L576">
            <v>0</v>
          </cell>
          <cell r="M576">
            <v>0</v>
          </cell>
          <cell r="N576">
            <v>0</v>
          </cell>
          <cell r="O576">
            <v>0</v>
          </cell>
          <cell r="P576">
            <v>0</v>
          </cell>
          <cell r="Q576">
            <v>0</v>
          </cell>
          <cell r="R576">
            <v>0</v>
          </cell>
          <cell r="S576">
            <v>0</v>
          </cell>
          <cell r="T576">
            <v>0</v>
          </cell>
          <cell r="U576">
            <v>0</v>
          </cell>
          <cell r="V576">
            <v>0</v>
          </cell>
          <cell r="W576">
            <v>0</v>
          </cell>
          <cell r="X576">
            <v>0</v>
          </cell>
          <cell r="Y576">
            <v>0</v>
          </cell>
          <cell r="Z576">
            <v>0</v>
          </cell>
          <cell r="AA576">
            <v>0</v>
          </cell>
          <cell r="AB576">
            <v>0</v>
          </cell>
          <cell r="AC576">
            <v>0</v>
          </cell>
          <cell r="AD576">
            <v>0</v>
          </cell>
          <cell r="AE576">
            <v>0</v>
          </cell>
          <cell r="AF576">
            <v>0</v>
          </cell>
        </row>
        <row r="577">
          <cell r="A577">
            <v>452072</v>
          </cell>
          <cell r="B577">
            <v>0</v>
          </cell>
          <cell r="C577">
            <v>0</v>
          </cell>
          <cell r="D577">
            <v>0</v>
          </cell>
          <cell r="E577">
            <v>0</v>
          </cell>
          <cell r="F577">
            <v>0</v>
          </cell>
          <cell r="G577">
            <v>0</v>
          </cell>
          <cell r="H577">
            <v>0</v>
          </cell>
          <cell r="I577">
            <v>0</v>
          </cell>
          <cell r="J577">
            <v>0</v>
          </cell>
          <cell r="K577">
            <v>0</v>
          </cell>
          <cell r="L577">
            <v>0</v>
          </cell>
          <cell r="M577">
            <v>0</v>
          </cell>
          <cell r="N577">
            <v>0</v>
          </cell>
          <cell r="O577">
            <v>0</v>
          </cell>
          <cell r="P577">
            <v>0</v>
          </cell>
          <cell r="Q577">
            <v>0</v>
          </cell>
          <cell r="R577">
            <v>0</v>
          </cell>
          <cell r="S577">
            <v>0</v>
          </cell>
          <cell r="T577">
            <v>0</v>
          </cell>
          <cell r="U577">
            <v>0</v>
          </cell>
          <cell r="V577">
            <v>0</v>
          </cell>
          <cell r="W577">
            <v>0</v>
          </cell>
          <cell r="X577">
            <v>0</v>
          </cell>
          <cell r="Y577">
            <v>0</v>
          </cell>
          <cell r="Z577">
            <v>0</v>
          </cell>
          <cell r="AA577">
            <v>0</v>
          </cell>
          <cell r="AB577">
            <v>0</v>
          </cell>
          <cell r="AC577">
            <v>0</v>
          </cell>
          <cell r="AD577">
            <v>0</v>
          </cell>
          <cell r="AE577">
            <v>0</v>
          </cell>
          <cell r="AF577">
            <v>0</v>
          </cell>
        </row>
        <row r="578">
          <cell r="A578">
            <v>452073</v>
          </cell>
          <cell r="B578">
            <v>0</v>
          </cell>
          <cell r="C578">
            <v>0</v>
          </cell>
          <cell r="D578">
            <v>0</v>
          </cell>
          <cell r="E578">
            <v>0</v>
          </cell>
          <cell r="F578">
            <v>0</v>
          </cell>
          <cell r="G578">
            <v>0</v>
          </cell>
          <cell r="H578">
            <v>0</v>
          </cell>
          <cell r="I578">
            <v>0</v>
          </cell>
          <cell r="J578">
            <v>0</v>
          </cell>
          <cell r="K578">
            <v>0</v>
          </cell>
          <cell r="L578">
            <v>0</v>
          </cell>
          <cell r="M578">
            <v>0</v>
          </cell>
          <cell r="N578">
            <v>0</v>
          </cell>
          <cell r="O578">
            <v>0</v>
          </cell>
          <cell r="P578">
            <v>0</v>
          </cell>
          <cell r="Q578">
            <v>0</v>
          </cell>
          <cell r="R578">
            <v>0</v>
          </cell>
          <cell r="S578">
            <v>0</v>
          </cell>
          <cell r="T578">
            <v>0</v>
          </cell>
          <cell r="U578">
            <v>0</v>
          </cell>
          <cell r="V578">
            <v>0</v>
          </cell>
          <cell r="W578">
            <v>0</v>
          </cell>
          <cell r="X578">
            <v>0</v>
          </cell>
          <cell r="Y578">
            <v>0</v>
          </cell>
          <cell r="Z578">
            <v>0</v>
          </cell>
          <cell r="AA578">
            <v>0</v>
          </cell>
          <cell r="AB578">
            <v>0</v>
          </cell>
          <cell r="AC578">
            <v>0</v>
          </cell>
          <cell r="AD578">
            <v>0</v>
          </cell>
          <cell r="AE578">
            <v>0</v>
          </cell>
          <cell r="AF578">
            <v>0</v>
          </cell>
        </row>
        <row r="579">
          <cell r="A579">
            <v>452074</v>
          </cell>
          <cell r="B579">
            <v>0</v>
          </cell>
          <cell r="C579">
            <v>0</v>
          </cell>
          <cell r="D579">
            <v>0</v>
          </cell>
          <cell r="E579">
            <v>0</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C579">
            <v>0</v>
          </cell>
          <cell r="AD579">
            <v>0</v>
          </cell>
          <cell r="AE579">
            <v>0</v>
          </cell>
          <cell r="AF579">
            <v>0</v>
          </cell>
        </row>
        <row r="580">
          <cell r="A580">
            <v>452075</v>
          </cell>
          <cell r="B580">
            <v>0</v>
          </cell>
          <cell r="C580">
            <v>0</v>
          </cell>
          <cell r="D580">
            <v>0</v>
          </cell>
          <cell r="E580">
            <v>0</v>
          </cell>
          <cell r="F580">
            <v>0</v>
          </cell>
          <cell r="G580">
            <v>0</v>
          </cell>
          <cell r="H580">
            <v>0</v>
          </cell>
          <cell r="I580">
            <v>0</v>
          </cell>
          <cell r="J580">
            <v>0</v>
          </cell>
          <cell r="K580">
            <v>0</v>
          </cell>
          <cell r="L580">
            <v>0</v>
          </cell>
          <cell r="M580">
            <v>0</v>
          </cell>
          <cell r="N580">
            <v>0</v>
          </cell>
          <cell r="O580">
            <v>0</v>
          </cell>
          <cell r="P580">
            <v>-229683.72</v>
          </cell>
          <cell r="Q580">
            <v>0</v>
          </cell>
          <cell r="R580">
            <v>0</v>
          </cell>
          <cell r="S580">
            <v>0</v>
          </cell>
          <cell r="T580">
            <v>0</v>
          </cell>
          <cell r="U580">
            <v>0</v>
          </cell>
          <cell r="V580">
            <v>0</v>
          </cell>
          <cell r="W580">
            <v>0</v>
          </cell>
          <cell r="X580">
            <v>0</v>
          </cell>
          <cell r="Y580">
            <v>0</v>
          </cell>
          <cell r="Z580">
            <v>0</v>
          </cell>
          <cell r="AA580">
            <v>0</v>
          </cell>
          <cell r="AB580">
            <v>0</v>
          </cell>
          <cell r="AC580">
            <v>0</v>
          </cell>
          <cell r="AD580">
            <v>0</v>
          </cell>
          <cell r="AE580">
            <v>0</v>
          </cell>
          <cell r="AF580">
            <v>-229683.72</v>
          </cell>
        </row>
        <row r="581">
          <cell r="A581">
            <v>452076</v>
          </cell>
          <cell r="B581">
            <v>0</v>
          </cell>
          <cell r="C581">
            <v>0</v>
          </cell>
          <cell r="D581">
            <v>0</v>
          </cell>
          <cell r="E581">
            <v>0</v>
          </cell>
          <cell r="F581">
            <v>0</v>
          </cell>
          <cell r="G581">
            <v>0</v>
          </cell>
          <cell r="H581">
            <v>0</v>
          </cell>
          <cell r="I581">
            <v>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0</v>
          </cell>
          <cell r="AA581">
            <v>0</v>
          </cell>
          <cell r="AB581">
            <v>0</v>
          </cell>
          <cell r="AC581">
            <v>0</v>
          </cell>
          <cell r="AD581">
            <v>0</v>
          </cell>
          <cell r="AE581">
            <v>0</v>
          </cell>
          <cell r="AF581">
            <v>0</v>
          </cell>
        </row>
        <row r="582">
          <cell r="A582">
            <v>452077</v>
          </cell>
          <cell r="B582">
            <v>0</v>
          </cell>
          <cell r="C582">
            <v>0</v>
          </cell>
          <cell r="D582">
            <v>0</v>
          </cell>
          <cell r="E582">
            <v>0</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cell r="AF582">
            <v>0</v>
          </cell>
        </row>
        <row r="583">
          <cell r="A583">
            <v>452078</v>
          </cell>
          <cell r="B583">
            <v>0</v>
          </cell>
          <cell r="C583">
            <v>0</v>
          </cell>
          <cell r="D583">
            <v>0</v>
          </cell>
          <cell r="E583">
            <v>0</v>
          </cell>
          <cell r="F583">
            <v>0</v>
          </cell>
          <cell r="G583">
            <v>0</v>
          </cell>
          <cell r="H583">
            <v>0</v>
          </cell>
          <cell r="I583">
            <v>0</v>
          </cell>
          <cell r="J583">
            <v>0</v>
          </cell>
          <cell r="K583">
            <v>0</v>
          </cell>
          <cell r="L583">
            <v>0</v>
          </cell>
          <cell r="M583">
            <v>0</v>
          </cell>
          <cell r="N583">
            <v>0</v>
          </cell>
          <cell r="O583">
            <v>0</v>
          </cell>
          <cell r="P583">
            <v>110430</v>
          </cell>
          <cell r="Q583">
            <v>0</v>
          </cell>
          <cell r="R583">
            <v>0</v>
          </cell>
          <cell r="S583">
            <v>0</v>
          </cell>
          <cell r="T583">
            <v>0</v>
          </cell>
          <cell r="U583">
            <v>0</v>
          </cell>
          <cell r="V583">
            <v>0</v>
          </cell>
          <cell r="W583">
            <v>0</v>
          </cell>
          <cell r="X583">
            <v>0</v>
          </cell>
          <cell r="Y583">
            <v>0</v>
          </cell>
          <cell r="Z583">
            <v>0</v>
          </cell>
          <cell r="AA583">
            <v>0</v>
          </cell>
          <cell r="AB583">
            <v>0</v>
          </cell>
          <cell r="AC583">
            <v>0</v>
          </cell>
          <cell r="AD583">
            <v>0</v>
          </cell>
          <cell r="AE583">
            <v>0</v>
          </cell>
          <cell r="AF583">
            <v>110430</v>
          </cell>
        </row>
        <row r="584">
          <cell r="A584">
            <v>452079</v>
          </cell>
          <cell r="B584">
            <v>0</v>
          </cell>
          <cell r="C584">
            <v>0</v>
          </cell>
          <cell r="D584">
            <v>0</v>
          </cell>
          <cell r="E584">
            <v>0</v>
          </cell>
          <cell r="F584">
            <v>0</v>
          </cell>
          <cell r="G584">
            <v>0</v>
          </cell>
          <cell r="H584">
            <v>0</v>
          </cell>
          <cell r="I584">
            <v>0</v>
          </cell>
          <cell r="J584">
            <v>0</v>
          </cell>
          <cell r="K584">
            <v>0</v>
          </cell>
          <cell r="L584">
            <v>0</v>
          </cell>
          <cell r="M584">
            <v>0</v>
          </cell>
          <cell r="N584">
            <v>0</v>
          </cell>
          <cell r="O584">
            <v>0</v>
          </cell>
          <cell r="P584">
            <v>82500</v>
          </cell>
          <cell r="Q584">
            <v>0</v>
          </cell>
          <cell r="R584">
            <v>0</v>
          </cell>
          <cell r="S584">
            <v>0</v>
          </cell>
          <cell r="T584">
            <v>0</v>
          </cell>
          <cell r="U584">
            <v>0</v>
          </cell>
          <cell r="V584">
            <v>0</v>
          </cell>
          <cell r="W584">
            <v>0</v>
          </cell>
          <cell r="X584">
            <v>0</v>
          </cell>
          <cell r="Y584">
            <v>0</v>
          </cell>
          <cell r="Z584">
            <v>0</v>
          </cell>
          <cell r="AA584">
            <v>0</v>
          </cell>
          <cell r="AB584">
            <v>0</v>
          </cell>
          <cell r="AC584">
            <v>0</v>
          </cell>
          <cell r="AD584">
            <v>0</v>
          </cell>
          <cell r="AE584">
            <v>0</v>
          </cell>
          <cell r="AF584">
            <v>82500</v>
          </cell>
        </row>
        <row r="585">
          <cell r="A585">
            <v>452081</v>
          </cell>
          <cell r="B585">
            <v>0</v>
          </cell>
          <cell r="C585">
            <v>0</v>
          </cell>
          <cell r="D585">
            <v>0</v>
          </cell>
          <cell r="E585">
            <v>0</v>
          </cell>
          <cell r="F585">
            <v>0</v>
          </cell>
          <cell r="G585">
            <v>0</v>
          </cell>
          <cell r="H585">
            <v>0</v>
          </cell>
          <cell r="I585">
            <v>0</v>
          </cell>
          <cell r="J585">
            <v>0</v>
          </cell>
          <cell r="K585">
            <v>0</v>
          </cell>
          <cell r="L585">
            <v>0</v>
          </cell>
          <cell r="M585">
            <v>0</v>
          </cell>
          <cell r="N585">
            <v>0</v>
          </cell>
          <cell r="O585">
            <v>0</v>
          </cell>
          <cell r="P585">
            <v>61950</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cell r="AE585">
            <v>0</v>
          </cell>
          <cell r="AF585">
            <v>61950</v>
          </cell>
        </row>
        <row r="586">
          <cell r="A586">
            <v>452083</v>
          </cell>
          <cell r="B586">
            <v>-35369687.049999997</v>
          </cell>
          <cell r="C586">
            <v>0</v>
          </cell>
          <cell r="D586">
            <v>-35369687.049999997</v>
          </cell>
          <cell r="E586">
            <v>0</v>
          </cell>
          <cell r="F586">
            <v>0</v>
          </cell>
          <cell r="G586">
            <v>0</v>
          </cell>
          <cell r="H586">
            <v>0</v>
          </cell>
          <cell r="I586">
            <v>0</v>
          </cell>
          <cell r="J586">
            <v>0</v>
          </cell>
          <cell r="K586">
            <v>0</v>
          </cell>
          <cell r="L586">
            <v>0</v>
          </cell>
          <cell r="M586">
            <v>0</v>
          </cell>
          <cell r="N586">
            <v>-35369687.049999997</v>
          </cell>
          <cell r="O586">
            <v>0</v>
          </cell>
          <cell r="P586">
            <v>0</v>
          </cell>
          <cell r="Q586">
            <v>0</v>
          </cell>
          <cell r="R586">
            <v>0</v>
          </cell>
          <cell r="S586">
            <v>0</v>
          </cell>
          <cell r="T586">
            <v>0</v>
          </cell>
          <cell r="U586">
            <v>0</v>
          </cell>
          <cell r="V586">
            <v>0</v>
          </cell>
          <cell r="W586">
            <v>0</v>
          </cell>
          <cell r="X586">
            <v>0</v>
          </cell>
          <cell r="Y586">
            <v>0</v>
          </cell>
          <cell r="Z586">
            <v>0</v>
          </cell>
          <cell r="AA586">
            <v>0</v>
          </cell>
          <cell r="AB586">
            <v>0</v>
          </cell>
          <cell r="AC586">
            <v>0</v>
          </cell>
          <cell r="AD586">
            <v>0</v>
          </cell>
          <cell r="AE586">
            <v>0</v>
          </cell>
          <cell r="AF586">
            <v>-35369687.049999997</v>
          </cell>
        </row>
        <row r="587">
          <cell r="A587">
            <v>452084</v>
          </cell>
          <cell r="B587">
            <v>0</v>
          </cell>
          <cell r="C587">
            <v>0</v>
          </cell>
          <cell r="D587">
            <v>0</v>
          </cell>
          <cell r="E587">
            <v>0</v>
          </cell>
          <cell r="F587">
            <v>0</v>
          </cell>
          <cell r="G587">
            <v>0</v>
          </cell>
          <cell r="H587">
            <v>0</v>
          </cell>
          <cell r="I587">
            <v>0</v>
          </cell>
          <cell r="J587">
            <v>0</v>
          </cell>
          <cell r="K587">
            <v>0</v>
          </cell>
          <cell r="L587">
            <v>0</v>
          </cell>
          <cell r="M587">
            <v>0</v>
          </cell>
          <cell r="N587">
            <v>0</v>
          </cell>
          <cell r="O587">
            <v>0</v>
          </cell>
          <cell r="P587">
            <v>0</v>
          </cell>
          <cell r="Q587">
            <v>0</v>
          </cell>
          <cell r="R587">
            <v>0</v>
          </cell>
          <cell r="S587">
            <v>0</v>
          </cell>
          <cell r="T587">
            <v>0</v>
          </cell>
          <cell r="U587">
            <v>0</v>
          </cell>
          <cell r="V587">
            <v>0</v>
          </cell>
          <cell r="W587">
            <v>0</v>
          </cell>
          <cell r="X587">
            <v>0</v>
          </cell>
          <cell r="Y587">
            <v>0</v>
          </cell>
          <cell r="Z587">
            <v>0</v>
          </cell>
          <cell r="AA587">
            <v>0</v>
          </cell>
          <cell r="AB587">
            <v>0</v>
          </cell>
          <cell r="AC587">
            <v>0</v>
          </cell>
          <cell r="AD587">
            <v>0</v>
          </cell>
          <cell r="AE587">
            <v>0</v>
          </cell>
          <cell r="AF587">
            <v>0</v>
          </cell>
        </row>
        <row r="588">
          <cell r="A588">
            <v>452085</v>
          </cell>
          <cell r="B588">
            <v>-726572.91</v>
          </cell>
          <cell r="C588">
            <v>0</v>
          </cell>
          <cell r="D588">
            <v>-726572.91</v>
          </cell>
          <cell r="E588">
            <v>0</v>
          </cell>
          <cell r="F588">
            <v>0</v>
          </cell>
          <cell r="G588">
            <v>0</v>
          </cell>
          <cell r="H588">
            <v>0</v>
          </cell>
          <cell r="I588">
            <v>0</v>
          </cell>
          <cell r="J588">
            <v>0</v>
          </cell>
          <cell r="K588">
            <v>0</v>
          </cell>
          <cell r="L588">
            <v>0</v>
          </cell>
          <cell r="M588">
            <v>0</v>
          </cell>
          <cell r="N588">
            <v>-726572.91</v>
          </cell>
          <cell r="O588">
            <v>0</v>
          </cell>
          <cell r="P588">
            <v>0</v>
          </cell>
          <cell r="Q588">
            <v>0</v>
          </cell>
          <cell r="R588">
            <v>0</v>
          </cell>
          <cell r="S588">
            <v>0</v>
          </cell>
          <cell r="T588">
            <v>0</v>
          </cell>
          <cell r="U588">
            <v>0</v>
          </cell>
          <cell r="V588">
            <v>0</v>
          </cell>
          <cell r="W588">
            <v>0</v>
          </cell>
          <cell r="X588">
            <v>0</v>
          </cell>
          <cell r="Y588">
            <v>0</v>
          </cell>
          <cell r="Z588">
            <v>0</v>
          </cell>
          <cell r="AA588">
            <v>0</v>
          </cell>
          <cell r="AB588">
            <v>0</v>
          </cell>
          <cell r="AC588">
            <v>0</v>
          </cell>
          <cell r="AD588">
            <v>0</v>
          </cell>
          <cell r="AE588">
            <v>0</v>
          </cell>
          <cell r="AF588">
            <v>-726572.91</v>
          </cell>
        </row>
        <row r="589">
          <cell r="A589">
            <v>452090</v>
          </cell>
          <cell r="B589">
            <v>-1232967.43</v>
          </cell>
          <cell r="C589">
            <v>0</v>
          </cell>
          <cell r="D589">
            <v>-1232967.43</v>
          </cell>
          <cell r="E589">
            <v>0</v>
          </cell>
          <cell r="F589">
            <v>0</v>
          </cell>
          <cell r="G589">
            <v>0</v>
          </cell>
          <cell r="H589">
            <v>0</v>
          </cell>
          <cell r="I589">
            <v>0</v>
          </cell>
          <cell r="J589">
            <v>0</v>
          </cell>
          <cell r="K589">
            <v>0</v>
          </cell>
          <cell r="L589">
            <v>0</v>
          </cell>
          <cell r="M589">
            <v>0</v>
          </cell>
          <cell r="N589">
            <v>-1232967.43</v>
          </cell>
          <cell r="O589">
            <v>0</v>
          </cell>
          <cell r="P589">
            <v>0</v>
          </cell>
          <cell r="Q589">
            <v>0</v>
          </cell>
          <cell r="R589">
            <v>0</v>
          </cell>
          <cell r="S589">
            <v>0</v>
          </cell>
          <cell r="T589">
            <v>0</v>
          </cell>
          <cell r="U589">
            <v>0</v>
          </cell>
          <cell r="V589">
            <v>0</v>
          </cell>
          <cell r="W589">
            <v>0</v>
          </cell>
          <cell r="X589">
            <v>0</v>
          </cell>
          <cell r="Y589">
            <v>0</v>
          </cell>
          <cell r="Z589">
            <v>0</v>
          </cell>
          <cell r="AA589">
            <v>0</v>
          </cell>
          <cell r="AB589">
            <v>0</v>
          </cell>
          <cell r="AC589">
            <v>0</v>
          </cell>
          <cell r="AD589">
            <v>0</v>
          </cell>
          <cell r="AE589">
            <v>0</v>
          </cell>
          <cell r="AF589">
            <v>-1232967.43</v>
          </cell>
        </row>
        <row r="590">
          <cell r="A590">
            <v>452091</v>
          </cell>
          <cell r="B590">
            <v>-31605467.98</v>
          </cell>
          <cell r="C590">
            <v>0</v>
          </cell>
          <cell r="D590">
            <v>-31605467.98</v>
          </cell>
          <cell r="E590">
            <v>0</v>
          </cell>
          <cell r="F590">
            <v>0</v>
          </cell>
          <cell r="G590">
            <v>0</v>
          </cell>
          <cell r="H590">
            <v>0</v>
          </cell>
          <cell r="I590">
            <v>0</v>
          </cell>
          <cell r="J590">
            <v>0</v>
          </cell>
          <cell r="K590">
            <v>0</v>
          </cell>
          <cell r="L590">
            <v>0</v>
          </cell>
          <cell r="M590">
            <v>0</v>
          </cell>
          <cell r="N590">
            <v>-31605467.98</v>
          </cell>
          <cell r="O590">
            <v>0</v>
          </cell>
          <cell r="P590">
            <v>0</v>
          </cell>
          <cell r="Q590">
            <v>0</v>
          </cell>
          <cell r="R590">
            <v>0</v>
          </cell>
          <cell r="S590">
            <v>0</v>
          </cell>
          <cell r="T590">
            <v>0</v>
          </cell>
          <cell r="U590">
            <v>0</v>
          </cell>
          <cell r="V590">
            <v>0</v>
          </cell>
          <cell r="W590">
            <v>0</v>
          </cell>
          <cell r="X590">
            <v>0</v>
          </cell>
          <cell r="Y590">
            <v>0</v>
          </cell>
          <cell r="Z590">
            <v>0</v>
          </cell>
          <cell r="AA590">
            <v>0</v>
          </cell>
          <cell r="AB590">
            <v>0</v>
          </cell>
          <cell r="AC590">
            <v>0</v>
          </cell>
          <cell r="AD590">
            <v>0</v>
          </cell>
          <cell r="AE590">
            <v>0</v>
          </cell>
          <cell r="AF590">
            <v>-31605467.98</v>
          </cell>
        </row>
        <row r="591">
          <cell r="A591">
            <v>452092</v>
          </cell>
          <cell r="B591">
            <v>-1372291.72</v>
          </cell>
          <cell r="C591">
            <v>0</v>
          </cell>
          <cell r="D591">
            <v>-1372291.72</v>
          </cell>
          <cell r="E591">
            <v>0</v>
          </cell>
          <cell r="F591">
            <v>0</v>
          </cell>
          <cell r="G591">
            <v>0</v>
          </cell>
          <cell r="H591">
            <v>0</v>
          </cell>
          <cell r="I591">
            <v>0</v>
          </cell>
          <cell r="J591">
            <v>0</v>
          </cell>
          <cell r="K591">
            <v>0</v>
          </cell>
          <cell r="L591">
            <v>0</v>
          </cell>
          <cell r="M591">
            <v>0</v>
          </cell>
          <cell r="N591">
            <v>-1372291.72</v>
          </cell>
          <cell r="O591">
            <v>0</v>
          </cell>
          <cell r="P591">
            <v>0</v>
          </cell>
          <cell r="Q591">
            <v>0</v>
          </cell>
          <cell r="R591">
            <v>0</v>
          </cell>
          <cell r="S591">
            <v>0</v>
          </cell>
          <cell r="T591">
            <v>0</v>
          </cell>
          <cell r="U591">
            <v>0</v>
          </cell>
          <cell r="V591">
            <v>0</v>
          </cell>
          <cell r="W591">
            <v>0</v>
          </cell>
          <cell r="X591">
            <v>0</v>
          </cell>
          <cell r="Y591">
            <v>0</v>
          </cell>
          <cell r="Z591">
            <v>0</v>
          </cell>
          <cell r="AA591">
            <v>0</v>
          </cell>
          <cell r="AB591">
            <v>0</v>
          </cell>
          <cell r="AC591">
            <v>0</v>
          </cell>
          <cell r="AD591">
            <v>0</v>
          </cell>
          <cell r="AE591">
            <v>0</v>
          </cell>
          <cell r="AF591">
            <v>-1372291.72</v>
          </cell>
        </row>
        <row r="592">
          <cell r="A592">
            <v>452093</v>
          </cell>
          <cell r="B592">
            <v>0</v>
          </cell>
          <cell r="C592">
            <v>0</v>
          </cell>
          <cell r="D592">
            <v>0</v>
          </cell>
          <cell r="E592">
            <v>-1642341.9</v>
          </cell>
          <cell r="F592">
            <v>0</v>
          </cell>
          <cell r="G592">
            <v>0</v>
          </cell>
          <cell r="H592">
            <v>0</v>
          </cell>
          <cell r="I592">
            <v>-1642341.9</v>
          </cell>
          <cell r="J592">
            <v>0</v>
          </cell>
          <cell r="K592">
            <v>0</v>
          </cell>
          <cell r="L592">
            <v>0</v>
          </cell>
          <cell r="M592">
            <v>0</v>
          </cell>
          <cell r="N592">
            <v>-1642341.9</v>
          </cell>
          <cell r="O592">
            <v>0</v>
          </cell>
          <cell r="P592">
            <v>0</v>
          </cell>
          <cell r="Q592">
            <v>0</v>
          </cell>
          <cell r="R592">
            <v>0</v>
          </cell>
          <cell r="S592">
            <v>0</v>
          </cell>
          <cell r="T592">
            <v>0</v>
          </cell>
          <cell r="U592">
            <v>0</v>
          </cell>
          <cell r="V592">
            <v>0</v>
          </cell>
          <cell r="W592">
            <v>0</v>
          </cell>
          <cell r="X592">
            <v>0</v>
          </cell>
          <cell r="Y592">
            <v>0</v>
          </cell>
          <cell r="Z592">
            <v>0</v>
          </cell>
          <cell r="AA592">
            <v>0</v>
          </cell>
          <cell r="AB592">
            <v>0</v>
          </cell>
          <cell r="AC592">
            <v>0</v>
          </cell>
          <cell r="AD592">
            <v>0</v>
          </cell>
          <cell r="AE592">
            <v>0</v>
          </cell>
          <cell r="AF592">
            <v>-1642341.9</v>
          </cell>
        </row>
        <row r="593">
          <cell r="A593">
            <v>452094</v>
          </cell>
          <cell r="B593">
            <v>0</v>
          </cell>
          <cell r="C593">
            <v>0</v>
          </cell>
          <cell r="D593">
            <v>0</v>
          </cell>
          <cell r="E593">
            <v>-94624.41</v>
          </cell>
          <cell r="F593">
            <v>0</v>
          </cell>
          <cell r="G593">
            <v>0</v>
          </cell>
          <cell r="H593">
            <v>0</v>
          </cell>
          <cell r="I593">
            <v>-94624.41</v>
          </cell>
          <cell r="J593">
            <v>0</v>
          </cell>
          <cell r="K593">
            <v>0</v>
          </cell>
          <cell r="L593">
            <v>0</v>
          </cell>
          <cell r="M593">
            <v>0</v>
          </cell>
          <cell r="N593">
            <v>-94624.41</v>
          </cell>
          <cell r="O593">
            <v>0</v>
          </cell>
          <cell r="P593">
            <v>0</v>
          </cell>
          <cell r="Q593">
            <v>0</v>
          </cell>
          <cell r="R593">
            <v>0</v>
          </cell>
          <cell r="S593">
            <v>0</v>
          </cell>
          <cell r="T593">
            <v>0</v>
          </cell>
          <cell r="U593">
            <v>0</v>
          </cell>
          <cell r="V593">
            <v>0</v>
          </cell>
          <cell r="W593">
            <v>0</v>
          </cell>
          <cell r="X593">
            <v>0</v>
          </cell>
          <cell r="Y593">
            <v>0</v>
          </cell>
          <cell r="Z593">
            <v>0</v>
          </cell>
          <cell r="AA593">
            <v>0</v>
          </cell>
          <cell r="AB593">
            <v>0</v>
          </cell>
          <cell r="AC593">
            <v>0</v>
          </cell>
          <cell r="AD593">
            <v>0</v>
          </cell>
          <cell r="AE593">
            <v>0</v>
          </cell>
          <cell r="AF593">
            <v>-94624.41</v>
          </cell>
        </row>
        <row r="594">
          <cell r="A594">
            <v>452100</v>
          </cell>
          <cell r="B594">
            <v>-3241502.44</v>
          </cell>
          <cell r="C594">
            <v>0</v>
          </cell>
          <cell r="D594">
            <v>-3241502.44</v>
          </cell>
          <cell r="E594">
            <v>0</v>
          </cell>
          <cell r="F594">
            <v>0</v>
          </cell>
          <cell r="G594">
            <v>0</v>
          </cell>
          <cell r="H594">
            <v>0</v>
          </cell>
          <cell r="I594">
            <v>0</v>
          </cell>
          <cell r="J594">
            <v>0</v>
          </cell>
          <cell r="K594">
            <v>0</v>
          </cell>
          <cell r="L594">
            <v>0</v>
          </cell>
          <cell r="M594">
            <v>0</v>
          </cell>
          <cell r="N594">
            <v>-3241502.44</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-3241502.44</v>
          </cell>
        </row>
        <row r="595">
          <cell r="A595">
            <v>452101</v>
          </cell>
          <cell r="B595">
            <v>-116652.73</v>
          </cell>
          <cell r="C595">
            <v>0</v>
          </cell>
          <cell r="D595">
            <v>-116652.73</v>
          </cell>
          <cell r="E595">
            <v>0</v>
          </cell>
          <cell r="F595">
            <v>0</v>
          </cell>
          <cell r="G595">
            <v>0</v>
          </cell>
          <cell r="H595">
            <v>0</v>
          </cell>
          <cell r="I595">
            <v>0</v>
          </cell>
          <cell r="J595">
            <v>0</v>
          </cell>
          <cell r="K595">
            <v>0</v>
          </cell>
          <cell r="L595">
            <v>0</v>
          </cell>
          <cell r="M595">
            <v>0</v>
          </cell>
          <cell r="N595">
            <v>-116652.73</v>
          </cell>
          <cell r="O595">
            <v>0</v>
          </cell>
          <cell r="P595">
            <v>0</v>
          </cell>
          <cell r="Q595">
            <v>0</v>
          </cell>
          <cell r="R595">
            <v>0</v>
          </cell>
          <cell r="S595">
            <v>0</v>
          </cell>
          <cell r="T595">
            <v>0</v>
          </cell>
          <cell r="U595">
            <v>0</v>
          </cell>
          <cell r="V595">
            <v>0</v>
          </cell>
          <cell r="W595">
            <v>0</v>
          </cell>
          <cell r="X595">
            <v>0</v>
          </cell>
          <cell r="Y595">
            <v>0</v>
          </cell>
          <cell r="Z595">
            <v>0</v>
          </cell>
          <cell r="AA595">
            <v>0</v>
          </cell>
          <cell r="AB595">
            <v>0</v>
          </cell>
          <cell r="AC595">
            <v>0</v>
          </cell>
          <cell r="AD595">
            <v>0</v>
          </cell>
          <cell r="AE595">
            <v>0</v>
          </cell>
          <cell r="AF595">
            <v>-116652.73</v>
          </cell>
        </row>
        <row r="596">
          <cell r="A596">
            <v>452106</v>
          </cell>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cell r="P596">
            <v>0</v>
          </cell>
          <cell r="Q596">
            <v>0</v>
          </cell>
          <cell r="R596">
            <v>0</v>
          </cell>
          <cell r="S596">
            <v>0</v>
          </cell>
          <cell r="T596">
            <v>0</v>
          </cell>
          <cell r="U596">
            <v>0</v>
          </cell>
          <cell r="V596">
            <v>0</v>
          </cell>
          <cell r="W596">
            <v>0</v>
          </cell>
          <cell r="X596">
            <v>0</v>
          </cell>
          <cell r="Y596">
            <v>0</v>
          </cell>
          <cell r="Z596">
            <v>0</v>
          </cell>
          <cell r="AA596">
            <v>0</v>
          </cell>
          <cell r="AB596">
            <v>0</v>
          </cell>
          <cell r="AC596">
            <v>0</v>
          </cell>
          <cell r="AD596">
            <v>0</v>
          </cell>
          <cell r="AE596">
            <v>0</v>
          </cell>
          <cell r="AF596">
            <v>0</v>
          </cell>
        </row>
        <row r="597">
          <cell r="A597">
            <v>452107</v>
          </cell>
          <cell r="B597">
            <v>0</v>
          </cell>
          <cell r="C597">
            <v>0</v>
          </cell>
          <cell r="D597">
            <v>0</v>
          </cell>
          <cell r="E597">
            <v>0</v>
          </cell>
          <cell r="F597">
            <v>0</v>
          </cell>
          <cell r="G597">
            <v>0</v>
          </cell>
          <cell r="H597">
            <v>0</v>
          </cell>
          <cell r="I597">
            <v>0</v>
          </cell>
          <cell r="J597">
            <v>0</v>
          </cell>
          <cell r="K597">
            <v>0</v>
          </cell>
          <cell r="L597">
            <v>0</v>
          </cell>
          <cell r="M597">
            <v>0</v>
          </cell>
          <cell r="N597">
            <v>0</v>
          </cell>
          <cell r="O597">
            <v>0</v>
          </cell>
          <cell r="P597">
            <v>0</v>
          </cell>
          <cell r="Q597">
            <v>0</v>
          </cell>
          <cell r="R597">
            <v>0</v>
          </cell>
          <cell r="S597">
            <v>0</v>
          </cell>
          <cell r="T597">
            <v>0</v>
          </cell>
          <cell r="U597">
            <v>0</v>
          </cell>
          <cell r="V597">
            <v>0</v>
          </cell>
          <cell r="W597">
            <v>0</v>
          </cell>
          <cell r="X597">
            <v>0</v>
          </cell>
          <cell r="Y597">
            <v>0</v>
          </cell>
          <cell r="Z597">
            <v>0</v>
          </cell>
          <cell r="AA597">
            <v>0</v>
          </cell>
          <cell r="AB597">
            <v>0</v>
          </cell>
          <cell r="AC597">
            <v>0</v>
          </cell>
          <cell r="AD597">
            <v>0</v>
          </cell>
          <cell r="AE597">
            <v>0</v>
          </cell>
          <cell r="AF597">
            <v>0</v>
          </cell>
        </row>
        <row r="598">
          <cell r="A598">
            <v>452182</v>
          </cell>
          <cell r="B598">
            <v>-1957027.43</v>
          </cell>
          <cell r="C598">
            <v>0</v>
          </cell>
          <cell r="D598">
            <v>-1957027.43</v>
          </cell>
          <cell r="E598">
            <v>0</v>
          </cell>
          <cell r="F598">
            <v>0</v>
          </cell>
          <cell r="G598">
            <v>0</v>
          </cell>
          <cell r="H598">
            <v>0</v>
          </cell>
          <cell r="I598">
            <v>0</v>
          </cell>
          <cell r="J598">
            <v>0</v>
          </cell>
          <cell r="K598">
            <v>0</v>
          </cell>
          <cell r="L598">
            <v>0</v>
          </cell>
          <cell r="M598">
            <v>0</v>
          </cell>
          <cell r="N598">
            <v>-1957027.43</v>
          </cell>
          <cell r="O598">
            <v>0</v>
          </cell>
          <cell r="P598">
            <v>0</v>
          </cell>
          <cell r="Q598">
            <v>0</v>
          </cell>
          <cell r="R598">
            <v>0</v>
          </cell>
          <cell r="S598">
            <v>0</v>
          </cell>
          <cell r="T598">
            <v>0</v>
          </cell>
          <cell r="U598">
            <v>0</v>
          </cell>
          <cell r="V598">
            <v>0</v>
          </cell>
          <cell r="W598">
            <v>0</v>
          </cell>
          <cell r="X598">
            <v>0</v>
          </cell>
          <cell r="Y598">
            <v>0</v>
          </cell>
          <cell r="Z598">
            <v>0</v>
          </cell>
          <cell r="AA598">
            <v>0</v>
          </cell>
          <cell r="AB598">
            <v>0</v>
          </cell>
          <cell r="AC598">
            <v>0</v>
          </cell>
          <cell r="AD598">
            <v>0</v>
          </cell>
          <cell r="AE598">
            <v>0</v>
          </cell>
          <cell r="AF598">
            <v>-1957027.43</v>
          </cell>
        </row>
        <row r="599">
          <cell r="A599">
            <v>452999</v>
          </cell>
          <cell r="B599">
            <v>0.09</v>
          </cell>
          <cell r="C599">
            <v>0</v>
          </cell>
          <cell r="D599">
            <v>0.09</v>
          </cell>
          <cell r="E599">
            <v>-0.01</v>
          </cell>
          <cell r="F599">
            <v>0</v>
          </cell>
          <cell r="G599">
            <v>0</v>
          </cell>
          <cell r="H599">
            <v>0.01</v>
          </cell>
          <cell r="I599">
            <v>0</v>
          </cell>
          <cell r="J599">
            <v>0</v>
          </cell>
          <cell r="K599">
            <v>-1</v>
          </cell>
          <cell r="L599">
            <v>-1</v>
          </cell>
          <cell r="M599">
            <v>0</v>
          </cell>
          <cell r="N599">
            <v>-0.91</v>
          </cell>
          <cell r="O599">
            <v>0</v>
          </cell>
          <cell r="P599">
            <v>0</v>
          </cell>
          <cell r="Q599">
            <v>0</v>
          </cell>
          <cell r="R599">
            <v>-0.04</v>
          </cell>
          <cell r="S599">
            <v>0</v>
          </cell>
          <cell r="T599">
            <v>0</v>
          </cell>
          <cell r="U599">
            <v>0</v>
          </cell>
          <cell r="V599">
            <v>0</v>
          </cell>
          <cell r="W599">
            <v>0</v>
          </cell>
          <cell r="X599">
            <v>0</v>
          </cell>
          <cell r="Y599">
            <v>0</v>
          </cell>
          <cell r="Z599">
            <v>0</v>
          </cell>
          <cell r="AA599">
            <v>0</v>
          </cell>
          <cell r="AB599">
            <v>0</v>
          </cell>
          <cell r="AC599">
            <v>0</v>
          </cell>
          <cell r="AD599">
            <v>0</v>
          </cell>
          <cell r="AE599">
            <v>0</v>
          </cell>
          <cell r="AF599">
            <v>-0.95</v>
          </cell>
        </row>
        <row r="600">
          <cell r="A600">
            <v>453000</v>
          </cell>
          <cell r="B600">
            <v>-437916267.30000001</v>
          </cell>
          <cell r="C600">
            <v>0</v>
          </cell>
          <cell r="D600">
            <v>-437916267.30000001</v>
          </cell>
          <cell r="E600">
            <v>-567476931.5</v>
          </cell>
          <cell r="F600">
            <v>0</v>
          </cell>
          <cell r="G600">
            <v>0</v>
          </cell>
          <cell r="H600">
            <v>0</v>
          </cell>
          <cell r="I600">
            <v>-567476931.5</v>
          </cell>
          <cell r="J600">
            <v>0</v>
          </cell>
          <cell r="K600">
            <v>0</v>
          </cell>
          <cell r="L600">
            <v>0</v>
          </cell>
          <cell r="M600">
            <v>0</v>
          </cell>
          <cell r="N600">
            <v>-1005393199</v>
          </cell>
          <cell r="O600">
            <v>-4114515.46</v>
          </cell>
          <cell r="P600">
            <v>-14671001.720000001</v>
          </cell>
          <cell r="Q600">
            <v>0</v>
          </cell>
          <cell r="R600">
            <v>-8674482.6999999993</v>
          </cell>
          <cell r="S600">
            <v>0</v>
          </cell>
          <cell r="T600">
            <v>0</v>
          </cell>
          <cell r="U600">
            <v>0</v>
          </cell>
          <cell r="V600">
            <v>0</v>
          </cell>
          <cell r="W600">
            <v>0</v>
          </cell>
          <cell r="X600">
            <v>0</v>
          </cell>
          <cell r="Y600">
            <v>0</v>
          </cell>
          <cell r="Z600">
            <v>0</v>
          </cell>
          <cell r="AA600">
            <v>0</v>
          </cell>
          <cell r="AB600">
            <v>0</v>
          </cell>
          <cell r="AC600">
            <v>0</v>
          </cell>
          <cell r="AD600">
            <v>0</v>
          </cell>
          <cell r="AE600">
            <v>0</v>
          </cell>
          <cell r="AF600">
            <v>-1032853199</v>
          </cell>
        </row>
        <row r="601">
          <cell r="A601">
            <v>453030</v>
          </cell>
          <cell r="B601">
            <v>-30418889.780000001</v>
          </cell>
          <cell r="C601">
            <v>0</v>
          </cell>
          <cell r="D601">
            <v>-30418889.780000001</v>
          </cell>
          <cell r="E601">
            <v>-39634274.670000002</v>
          </cell>
          <cell r="F601">
            <v>0</v>
          </cell>
          <cell r="G601">
            <v>0</v>
          </cell>
          <cell r="H601">
            <v>0</v>
          </cell>
          <cell r="I601">
            <v>-39634274.670000002</v>
          </cell>
          <cell r="J601">
            <v>0</v>
          </cell>
          <cell r="K601">
            <v>0</v>
          </cell>
          <cell r="L601">
            <v>0</v>
          </cell>
          <cell r="M601">
            <v>0</v>
          </cell>
          <cell r="N601">
            <v>-70053164.450000003</v>
          </cell>
          <cell r="O601">
            <v>32860.660000000003</v>
          </cell>
          <cell r="P601">
            <v>-484000</v>
          </cell>
          <cell r="Q601">
            <v>0</v>
          </cell>
          <cell r="R601">
            <v>61159.01</v>
          </cell>
          <cell r="S601">
            <v>0</v>
          </cell>
          <cell r="T601">
            <v>0</v>
          </cell>
          <cell r="U601">
            <v>0</v>
          </cell>
          <cell r="V601">
            <v>0</v>
          </cell>
          <cell r="W601">
            <v>0</v>
          </cell>
          <cell r="X601">
            <v>0</v>
          </cell>
          <cell r="Y601">
            <v>0</v>
          </cell>
          <cell r="Z601">
            <v>0</v>
          </cell>
          <cell r="AA601">
            <v>0</v>
          </cell>
          <cell r="AB601">
            <v>0</v>
          </cell>
          <cell r="AC601">
            <v>0</v>
          </cell>
          <cell r="AD601">
            <v>0</v>
          </cell>
          <cell r="AE601">
            <v>0</v>
          </cell>
          <cell r="AF601">
            <v>-70443144.780000001</v>
          </cell>
        </row>
        <row r="602">
          <cell r="A602">
            <v>453050</v>
          </cell>
          <cell r="B602">
            <v>-34581697.409999996</v>
          </cell>
          <cell r="C602">
            <v>0</v>
          </cell>
          <cell r="D602">
            <v>-34581697.409999996</v>
          </cell>
          <cell r="E602">
            <v>-44973027.259999998</v>
          </cell>
          <cell r="F602">
            <v>0</v>
          </cell>
          <cell r="G602">
            <v>0</v>
          </cell>
          <cell r="H602">
            <v>0</v>
          </cell>
          <cell r="I602">
            <v>-44973027.259999998</v>
          </cell>
          <cell r="J602">
            <v>0</v>
          </cell>
          <cell r="K602">
            <v>0</v>
          </cell>
          <cell r="L602">
            <v>0</v>
          </cell>
          <cell r="M602">
            <v>0</v>
          </cell>
          <cell r="N602">
            <v>-79554724.670000002</v>
          </cell>
          <cell r="O602">
            <v>7572392.9800000004</v>
          </cell>
          <cell r="P602">
            <v>-957167.84</v>
          </cell>
          <cell r="Q602">
            <v>0</v>
          </cell>
          <cell r="R602">
            <v>-835925.13</v>
          </cell>
          <cell r="S602">
            <v>0</v>
          </cell>
          <cell r="T602">
            <v>0</v>
          </cell>
          <cell r="U602">
            <v>0</v>
          </cell>
          <cell r="V602">
            <v>0</v>
          </cell>
          <cell r="W602">
            <v>0</v>
          </cell>
          <cell r="X602">
            <v>0</v>
          </cell>
          <cell r="Y602">
            <v>0</v>
          </cell>
          <cell r="Z602">
            <v>0</v>
          </cell>
          <cell r="AA602">
            <v>0</v>
          </cell>
          <cell r="AB602">
            <v>0</v>
          </cell>
          <cell r="AC602">
            <v>0</v>
          </cell>
          <cell r="AD602">
            <v>0</v>
          </cell>
          <cell r="AE602">
            <v>0</v>
          </cell>
          <cell r="AF602">
            <v>-73775424.659999996</v>
          </cell>
        </row>
        <row r="603">
          <cell r="A603">
            <v>453060</v>
          </cell>
          <cell r="B603">
            <v>42198.28</v>
          </cell>
          <cell r="C603">
            <v>0</v>
          </cell>
          <cell r="D603">
            <v>42198.28</v>
          </cell>
          <cell r="E603">
            <v>61856.7</v>
          </cell>
          <cell r="F603">
            <v>0</v>
          </cell>
          <cell r="G603">
            <v>0</v>
          </cell>
          <cell r="H603">
            <v>0</v>
          </cell>
          <cell r="I603">
            <v>61856.7</v>
          </cell>
          <cell r="J603">
            <v>0</v>
          </cell>
          <cell r="K603">
            <v>0</v>
          </cell>
          <cell r="L603">
            <v>0</v>
          </cell>
          <cell r="M603">
            <v>0</v>
          </cell>
          <cell r="N603">
            <v>104054.98</v>
          </cell>
          <cell r="O603">
            <v>-5951783.96</v>
          </cell>
          <cell r="P603">
            <v>0</v>
          </cell>
          <cell r="Q603">
            <v>0</v>
          </cell>
          <cell r="R603">
            <v>0</v>
          </cell>
          <cell r="S603">
            <v>0</v>
          </cell>
          <cell r="T603">
            <v>0</v>
          </cell>
          <cell r="U603">
            <v>0</v>
          </cell>
          <cell r="V603">
            <v>0</v>
          </cell>
          <cell r="W603">
            <v>0</v>
          </cell>
          <cell r="X603">
            <v>0</v>
          </cell>
          <cell r="Y603">
            <v>0</v>
          </cell>
          <cell r="Z603">
            <v>0</v>
          </cell>
          <cell r="AA603">
            <v>0</v>
          </cell>
          <cell r="AB603">
            <v>0</v>
          </cell>
          <cell r="AC603">
            <v>0</v>
          </cell>
          <cell r="AD603">
            <v>0</v>
          </cell>
          <cell r="AE603">
            <v>0</v>
          </cell>
          <cell r="AF603">
            <v>-5847728.9800000004</v>
          </cell>
        </row>
        <row r="604">
          <cell r="A604">
            <v>453070</v>
          </cell>
          <cell r="B604">
            <v>-15007423.800000001</v>
          </cell>
          <cell r="C604">
            <v>0</v>
          </cell>
          <cell r="D604">
            <v>-15007423.800000001</v>
          </cell>
          <cell r="E604">
            <v>-18529754.300000001</v>
          </cell>
          <cell r="F604">
            <v>0</v>
          </cell>
          <cell r="G604">
            <v>0</v>
          </cell>
          <cell r="H604">
            <v>0</v>
          </cell>
          <cell r="I604">
            <v>-18529754.300000001</v>
          </cell>
          <cell r="J604">
            <v>0</v>
          </cell>
          <cell r="K604">
            <v>0</v>
          </cell>
          <cell r="L604">
            <v>0</v>
          </cell>
          <cell r="M604">
            <v>0</v>
          </cell>
          <cell r="N604">
            <v>-33537178.100000001</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-33537178.100000001</v>
          </cell>
        </row>
        <row r="605">
          <cell r="A605">
            <v>453090</v>
          </cell>
          <cell r="B605">
            <v>18934032.890000001</v>
          </cell>
          <cell r="C605">
            <v>0</v>
          </cell>
          <cell r="D605">
            <v>18934032.890000001</v>
          </cell>
          <cell r="E605">
            <v>23151966.870000001</v>
          </cell>
          <cell r="F605">
            <v>0</v>
          </cell>
          <cell r="G605">
            <v>0</v>
          </cell>
          <cell r="H605">
            <v>0</v>
          </cell>
          <cell r="I605">
            <v>23151966.870000001</v>
          </cell>
          <cell r="J605">
            <v>0</v>
          </cell>
          <cell r="K605">
            <v>0</v>
          </cell>
          <cell r="L605">
            <v>0</v>
          </cell>
          <cell r="M605">
            <v>0</v>
          </cell>
          <cell r="N605">
            <v>42085999.759999998</v>
          </cell>
          <cell r="O605">
            <v>79000</v>
          </cell>
          <cell r="P605">
            <v>535000</v>
          </cell>
          <cell r="Q605">
            <v>0</v>
          </cell>
          <cell r="R605">
            <v>300000</v>
          </cell>
          <cell r="S605">
            <v>-7214672</v>
          </cell>
          <cell r="T605">
            <v>0</v>
          </cell>
          <cell r="U605">
            <v>0</v>
          </cell>
          <cell r="V605">
            <v>0</v>
          </cell>
          <cell r="W605">
            <v>0</v>
          </cell>
          <cell r="X605">
            <v>0</v>
          </cell>
          <cell r="Y605">
            <v>0</v>
          </cell>
          <cell r="Z605">
            <v>0</v>
          </cell>
          <cell r="AA605">
            <v>0</v>
          </cell>
          <cell r="AB605">
            <v>0</v>
          </cell>
          <cell r="AC605">
            <v>0</v>
          </cell>
          <cell r="AD605">
            <v>0</v>
          </cell>
          <cell r="AE605">
            <v>0</v>
          </cell>
          <cell r="AF605">
            <v>35785327.759999998</v>
          </cell>
        </row>
        <row r="606">
          <cell r="A606">
            <v>453092</v>
          </cell>
          <cell r="B606">
            <v>0</v>
          </cell>
          <cell r="C606">
            <v>0</v>
          </cell>
          <cell r="D606">
            <v>0</v>
          </cell>
          <cell r="E606">
            <v>26096.9</v>
          </cell>
          <cell r="F606">
            <v>0</v>
          </cell>
          <cell r="G606">
            <v>0</v>
          </cell>
          <cell r="H606">
            <v>0</v>
          </cell>
          <cell r="I606">
            <v>26096.9</v>
          </cell>
          <cell r="J606">
            <v>0</v>
          </cell>
          <cell r="K606">
            <v>0</v>
          </cell>
          <cell r="L606">
            <v>0</v>
          </cell>
          <cell r="M606">
            <v>0</v>
          </cell>
          <cell r="N606">
            <v>26096.9</v>
          </cell>
          <cell r="O606">
            <v>0</v>
          </cell>
          <cell r="P606">
            <v>0</v>
          </cell>
          <cell r="Q606">
            <v>0</v>
          </cell>
          <cell r="R606">
            <v>0</v>
          </cell>
          <cell r="S606">
            <v>0</v>
          </cell>
          <cell r="T606">
            <v>0</v>
          </cell>
          <cell r="U606">
            <v>0</v>
          </cell>
          <cell r="V606">
            <v>0</v>
          </cell>
          <cell r="W606">
            <v>0</v>
          </cell>
          <cell r="X606">
            <v>0</v>
          </cell>
          <cell r="Y606">
            <v>0</v>
          </cell>
          <cell r="Z606">
            <v>0</v>
          </cell>
          <cell r="AA606">
            <v>0</v>
          </cell>
          <cell r="AB606">
            <v>0</v>
          </cell>
          <cell r="AC606">
            <v>0</v>
          </cell>
          <cell r="AD606">
            <v>0</v>
          </cell>
          <cell r="AE606">
            <v>0</v>
          </cell>
          <cell r="AF606">
            <v>26096.9</v>
          </cell>
        </row>
        <row r="607">
          <cell r="A607">
            <v>453100</v>
          </cell>
          <cell r="B607">
            <v>1018444.88</v>
          </cell>
          <cell r="C607">
            <v>0</v>
          </cell>
          <cell r="D607">
            <v>1018444.88</v>
          </cell>
          <cell r="E607">
            <v>1350031.59</v>
          </cell>
          <cell r="F607">
            <v>0</v>
          </cell>
          <cell r="G607">
            <v>0</v>
          </cell>
          <cell r="H607">
            <v>0</v>
          </cell>
          <cell r="I607">
            <v>1350031.59</v>
          </cell>
          <cell r="J607">
            <v>0</v>
          </cell>
          <cell r="K607">
            <v>0</v>
          </cell>
          <cell r="L607">
            <v>0</v>
          </cell>
          <cell r="M607">
            <v>0</v>
          </cell>
          <cell r="N607">
            <v>2368476.4700000002</v>
          </cell>
          <cell r="O607">
            <v>5238.4399999999996</v>
          </cell>
          <cell r="P607">
            <v>14554.03</v>
          </cell>
          <cell r="Q607">
            <v>0</v>
          </cell>
          <cell r="R607">
            <v>12786.65</v>
          </cell>
          <cell r="S607">
            <v>0</v>
          </cell>
          <cell r="T607">
            <v>0</v>
          </cell>
          <cell r="U607">
            <v>0</v>
          </cell>
          <cell r="V607">
            <v>0</v>
          </cell>
          <cell r="W607">
            <v>0</v>
          </cell>
          <cell r="X607">
            <v>0</v>
          </cell>
          <cell r="Y607">
            <v>0</v>
          </cell>
          <cell r="Z607">
            <v>0</v>
          </cell>
          <cell r="AA607">
            <v>0</v>
          </cell>
          <cell r="AB607">
            <v>0</v>
          </cell>
          <cell r="AC607">
            <v>0</v>
          </cell>
          <cell r="AD607">
            <v>0</v>
          </cell>
          <cell r="AE607">
            <v>0</v>
          </cell>
          <cell r="AF607">
            <v>2401055.59</v>
          </cell>
        </row>
        <row r="608">
          <cell r="A608">
            <v>453110</v>
          </cell>
          <cell r="B608">
            <v>39077.08</v>
          </cell>
          <cell r="C608">
            <v>0</v>
          </cell>
          <cell r="D608">
            <v>39077.08</v>
          </cell>
          <cell r="E608">
            <v>51799.85</v>
          </cell>
          <cell r="F608">
            <v>0</v>
          </cell>
          <cell r="G608">
            <v>0</v>
          </cell>
          <cell r="H608">
            <v>0</v>
          </cell>
          <cell r="I608">
            <v>51799.85</v>
          </cell>
          <cell r="J608">
            <v>0</v>
          </cell>
          <cell r="K608">
            <v>0</v>
          </cell>
          <cell r="L608">
            <v>0</v>
          </cell>
          <cell r="M608">
            <v>0</v>
          </cell>
          <cell r="N608">
            <v>90876.93</v>
          </cell>
          <cell r="O608">
            <v>0</v>
          </cell>
          <cell r="P608">
            <v>0</v>
          </cell>
          <cell r="Q608">
            <v>0</v>
          </cell>
          <cell r="R608">
            <v>0</v>
          </cell>
          <cell r="S608">
            <v>0</v>
          </cell>
          <cell r="T608">
            <v>0</v>
          </cell>
          <cell r="U608">
            <v>0</v>
          </cell>
          <cell r="V608">
            <v>0</v>
          </cell>
          <cell r="W608">
            <v>0</v>
          </cell>
          <cell r="X608">
            <v>0</v>
          </cell>
          <cell r="Y608">
            <v>0</v>
          </cell>
          <cell r="Z608">
            <v>0</v>
          </cell>
          <cell r="AA608">
            <v>0</v>
          </cell>
          <cell r="AB608">
            <v>0</v>
          </cell>
          <cell r="AC608">
            <v>0</v>
          </cell>
          <cell r="AD608">
            <v>0</v>
          </cell>
          <cell r="AE608">
            <v>0</v>
          </cell>
          <cell r="AF608">
            <v>90876.93</v>
          </cell>
        </row>
        <row r="609">
          <cell r="A609">
            <v>453120</v>
          </cell>
          <cell r="B609">
            <v>2448699.79</v>
          </cell>
          <cell r="C609">
            <v>0</v>
          </cell>
          <cell r="D609">
            <v>2448699.79</v>
          </cell>
          <cell r="E609">
            <v>3245950.88</v>
          </cell>
          <cell r="F609">
            <v>0</v>
          </cell>
          <cell r="G609">
            <v>0</v>
          </cell>
          <cell r="H609">
            <v>0</v>
          </cell>
          <cell r="I609">
            <v>3245950.88</v>
          </cell>
          <cell r="J609">
            <v>0</v>
          </cell>
          <cell r="K609">
            <v>0</v>
          </cell>
          <cell r="L609">
            <v>0</v>
          </cell>
          <cell r="M609">
            <v>0</v>
          </cell>
          <cell r="N609">
            <v>5694650.6699999999</v>
          </cell>
          <cell r="O609">
            <v>10445.68</v>
          </cell>
          <cell r="P609">
            <v>38341.69</v>
          </cell>
          <cell r="Q609">
            <v>0</v>
          </cell>
          <cell r="R609">
            <v>39579.19</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5783017.2300000004</v>
          </cell>
        </row>
        <row r="610">
          <cell r="A610">
            <v>453130</v>
          </cell>
          <cell r="B610">
            <v>1088700.07</v>
          </cell>
          <cell r="C610">
            <v>0</v>
          </cell>
          <cell r="D610">
            <v>1088700.07</v>
          </cell>
          <cell r="E610">
            <v>1443160.57</v>
          </cell>
          <cell r="F610">
            <v>0</v>
          </cell>
          <cell r="G610">
            <v>0</v>
          </cell>
          <cell r="H610">
            <v>0</v>
          </cell>
          <cell r="I610">
            <v>1443160.57</v>
          </cell>
          <cell r="J610">
            <v>0</v>
          </cell>
          <cell r="K610">
            <v>0</v>
          </cell>
          <cell r="L610">
            <v>0</v>
          </cell>
          <cell r="M610">
            <v>0</v>
          </cell>
          <cell r="N610">
            <v>2531860.64</v>
          </cell>
          <cell r="O610">
            <v>0</v>
          </cell>
          <cell r="P610">
            <v>1267.6199999999999</v>
          </cell>
          <cell r="Q610">
            <v>0</v>
          </cell>
          <cell r="R610">
            <v>977.76</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2534106.02</v>
          </cell>
        </row>
        <row r="611">
          <cell r="A611">
            <v>453140</v>
          </cell>
          <cell r="B611">
            <v>172691.92</v>
          </cell>
          <cell r="C611">
            <v>0</v>
          </cell>
          <cell r="D611">
            <v>172691.92</v>
          </cell>
          <cell r="E611">
            <v>228916.96</v>
          </cell>
          <cell r="F611">
            <v>0</v>
          </cell>
          <cell r="G611">
            <v>0</v>
          </cell>
          <cell r="H611">
            <v>0</v>
          </cell>
          <cell r="I611">
            <v>228916.96</v>
          </cell>
          <cell r="J611">
            <v>0</v>
          </cell>
          <cell r="K611">
            <v>0</v>
          </cell>
          <cell r="L611">
            <v>0</v>
          </cell>
          <cell r="M611">
            <v>0</v>
          </cell>
          <cell r="N611">
            <v>401608.88</v>
          </cell>
          <cell r="O611">
            <v>45500</v>
          </cell>
          <cell r="P611">
            <v>10249.75</v>
          </cell>
          <cell r="Q611">
            <v>0</v>
          </cell>
          <cell r="R611">
            <v>5897</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463255.63</v>
          </cell>
        </row>
        <row r="612">
          <cell r="A612">
            <v>453150</v>
          </cell>
          <cell r="B612">
            <v>28100.15</v>
          </cell>
          <cell r="C612">
            <v>0</v>
          </cell>
          <cell r="D612">
            <v>28100.15</v>
          </cell>
          <cell r="E612">
            <v>37249.03</v>
          </cell>
          <cell r="F612">
            <v>0</v>
          </cell>
          <cell r="G612">
            <v>0</v>
          </cell>
          <cell r="H612">
            <v>0</v>
          </cell>
          <cell r="I612">
            <v>37249.03</v>
          </cell>
          <cell r="J612">
            <v>0</v>
          </cell>
          <cell r="K612">
            <v>0</v>
          </cell>
          <cell r="L612">
            <v>0</v>
          </cell>
          <cell r="M612">
            <v>0</v>
          </cell>
          <cell r="N612">
            <v>65349.18</v>
          </cell>
          <cell r="O612">
            <v>872820.35</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938169.53</v>
          </cell>
        </row>
        <row r="613">
          <cell r="A613">
            <v>453160</v>
          </cell>
          <cell r="B613">
            <v>0</v>
          </cell>
          <cell r="C613">
            <v>0</v>
          </cell>
          <cell r="D613">
            <v>0</v>
          </cell>
          <cell r="E613">
            <v>0</v>
          </cell>
          <cell r="F613">
            <v>0</v>
          </cell>
          <cell r="G613">
            <v>0</v>
          </cell>
          <cell r="H613">
            <v>0</v>
          </cell>
          <cell r="I613">
            <v>0</v>
          </cell>
          <cell r="J613">
            <v>0</v>
          </cell>
          <cell r="K613">
            <v>0</v>
          </cell>
          <cell r="L613">
            <v>0</v>
          </cell>
          <cell r="M613">
            <v>0</v>
          </cell>
          <cell r="N613">
            <v>0</v>
          </cell>
          <cell r="O613">
            <v>0</v>
          </cell>
          <cell r="P613">
            <v>0</v>
          </cell>
          <cell r="Q613">
            <v>0</v>
          </cell>
          <cell r="R613">
            <v>0</v>
          </cell>
          <cell r="S613">
            <v>0</v>
          </cell>
          <cell r="T613">
            <v>0</v>
          </cell>
          <cell r="U613">
            <v>0</v>
          </cell>
          <cell r="V613">
            <v>0</v>
          </cell>
          <cell r="W613">
            <v>0</v>
          </cell>
          <cell r="X613">
            <v>0</v>
          </cell>
          <cell r="Y613">
            <v>0</v>
          </cell>
          <cell r="Z613">
            <v>0</v>
          </cell>
          <cell r="AA613">
            <v>0</v>
          </cell>
          <cell r="AB613">
            <v>0</v>
          </cell>
          <cell r="AC613">
            <v>0</v>
          </cell>
          <cell r="AD613">
            <v>0</v>
          </cell>
          <cell r="AE613">
            <v>0</v>
          </cell>
          <cell r="AF613">
            <v>0</v>
          </cell>
        </row>
        <row r="614">
          <cell r="A614">
            <v>453169</v>
          </cell>
          <cell r="B614">
            <v>481017.29</v>
          </cell>
          <cell r="C614">
            <v>0</v>
          </cell>
          <cell r="D614">
            <v>481017.29</v>
          </cell>
          <cell r="E614">
            <v>637627.57999999996</v>
          </cell>
          <cell r="F614">
            <v>0</v>
          </cell>
          <cell r="G614">
            <v>0</v>
          </cell>
          <cell r="H614">
            <v>0</v>
          </cell>
          <cell r="I614">
            <v>637627.57999999996</v>
          </cell>
          <cell r="J614">
            <v>0</v>
          </cell>
          <cell r="K614">
            <v>0</v>
          </cell>
          <cell r="L614">
            <v>0</v>
          </cell>
          <cell r="M614">
            <v>0</v>
          </cell>
          <cell r="N614">
            <v>1118644.8700000001</v>
          </cell>
          <cell r="O614">
            <v>0</v>
          </cell>
          <cell r="P614">
            <v>0</v>
          </cell>
          <cell r="Q614">
            <v>0</v>
          </cell>
          <cell r="R614">
            <v>0</v>
          </cell>
          <cell r="S614">
            <v>0</v>
          </cell>
          <cell r="T614">
            <v>0</v>
          </cell>
          <cell r="U614">
            <v>0</v>
          </cell>
          <cell r="V614">
            <v>0</v>
          </cell>
          <cell r="W614">
            <v>0</v>
          </cell>
          <cell r="X614">
            <v>0</v>
          </cell>
          <cell r="Y614">
            <v>0</v>
          </cell>
          <cell r="Z614">
            <v>0</v>
          </cell>
          <cell r="AA614">
            <v>0</v>
          </cell>
          <cell r="AB614">
            <v>0</v>
          </cell>
          <cell r="AC614">
            <v>0</v>
          </cell>
          <cell r="AD614">
            <v>0</v>
          </cell>
          <cell r="AE614">
            <v>0</v>
          </cell>
          <cell r="AF614">
            <v>1118644.8700000001</v>
          </cell>
        </row>
        <row r="615">
          <cell r="A615">
            <v>453170</v>
          </cell>
          <cell r="B615">
            <v>-321634.73</v>
          </cell>
          <cell r="C615">
            <v>0</v>
          </cell>
          <cell r="D615">
            <v>-321634.73</v>
          </cell>
          <cell r="E615">
            <v>-426353.02</v>
          </cell>
          <cell r="F615">
            <v>0</v>
          </cell>
          <cell r="G615">
            <v>0</v>
          </cell>
          <cell r="H615">
            <v>0</v>
          </cell>
          <cell r="I615">
            <v>-426353.02</v>
          </cell>
          <cell r="J615">
            <v>0</v>
          </cell>
          <cell r="K615">
            <v>0</v>
          </cell>
          <cell r="L615">
            <v>0</v>
          </cell>
          <cell r="M615">
            <v>0</v>
          </cell>
          <cell r="N615">
            <v>-747987.75</v>
          </cell>
          <cell r="O615">
            <v>0</v>
          </cell>
          <cell r="P615">
            <v>0</v>
          </cell>
          <cell r="Q615">
            <v>0</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-747987.75</v>
          </cell>
        </row>
        <row r="616">
          <cell r="A616">
            <v>453220</v>
          </cell>
          <cell r="B616">
            <v>-16207779.060000001</v>
          </cell>
          <cell r="C616">
            <v>0</v>
          </cell>
          <cell r="D616">
            <v>-16207779.060000001</v>
          </cell>
          <cell r="E616">
            <v>-21484729.920000002</v>
          </cell>
          <cell r="F616">
            <v>0</v>
          </cell>
          <cell r="G616">
            <v>0</v>
          </cell>
          <cell r="H616">
            <v>0</v>
          </cell>
          <cell r="I616">
            <v>-21484729.920000002</v>
          </cell>
          <cell r="J616">
            <v>0</v>
          </cell>
          <cell r="K616">
            <v>0.01</v>
          </cell>
          <cell r="L616">
            <v>0.01</v>
          </cell>
          <cell r="M616">
            <v>0</v>
          </cell>
          <cell r="N616">
            <v>-37692508.969999999</v>
          </cell>
          <cell r="O616">
            <v>-87521.88</v>
          </cell>
          <cell r="P616">
            <v>-827695.68</v>
          </cell>
          <cell r="Q616">
            <v>0</v>
          </cell>
          <cell r="R616">
            <v>-343984.37</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-38951710.899999999</v>
          </cell>
        </row>
        <row r="617">
          <cell r="A617">
            <v>453230</v>
          </cell>
          <cell r="B617">
            <v>-677974.31</v>
          </cell>
          <cell r="C617">
            <v>0</v>
          </cell>
          <cell r="D617">
            <v>-677974.31</v>
          </cell>
          <cell r="E617">
            <v>-898710.08</v>
          </cell>
          <cell r="F617">
            <v>0</v>
          </cell>
          <cell r="G617">
            <v>0</v>
          </cell>
          <cell r="H617">
            <v>0</v>
          </cell>
          <cell r="I617">
            <v>-898710.08</v>
          </cell>
          <cell r="J617">
            <v>0</v>
          </cell>
          <cell r="K617">
            <v>0</v>
          </cell>
          <cell r="L617">
            <v>0</v>
          </cell>
          <cell r="M617">
            <v>0</v>
          </cell>
          <cell r="N617">
            <v>-1576684.39</v>
          </cell>
          <cell r="O617">
            <v>0</v>
          </cell>
          <cell r="P617">
            <v>-34287.68</v>
          </cell>
          <cell r="Q617">
            <v>0</v>
          </cell>
          <cell r="R617">
            <v>-34304.92</v>
          </cell>
          <cell r="S617">
            <v>0</v>
          </cell>
          <cell r="T617">
            <v>0</v>
          </cell>
          <cell r="U617">
            <v>0</v>
          </cell>
          <cell r="V617">
            <v>0</v>
          </cell>
          <cell r="W617">
            <v>0</v>
          </cell>
          <cell r="X617">
            <v>0</v>
          </cell>
          <cell r="Y617">
            <v>0</v>
          </cell>
          <cell r="Z617">
            <v>0</v>
          </cell>
          <cell r="AA617">
            <v>0</v>
          </cell>
          <cell r="AB617">
            <v>0</v>
          </cell>
          <cell r="AC617">
            <v>0</v>
          </cell>
          <cell r="AD617">
            <v>0</v>
          </cell>
          <cell r="AE617">
            <v>0</v>
          </cell>
          <cell r="AF617">
            <v>-1645276.99</v>
          </cell>
        </row>
        <row r="618">
          <cell r="A618">
            <v>453250</v>
          </cell>
          <cell r="B618">
            <v>-1080557.7</v>
          </cell>
          <cell r="C618">
            <v>0</v>
          </cell>
          <cell r="D618">
            <v>-1080557.7</v>
          </cell>
          <cell r="E618">
            <v>-1432366.78</v>
          </cell>
          <cell r="F618">
            <v>0</v>
          </cell>
          <cell r="G618">
            <v>0</v>
          </cell>
          <cell r="H618">
            <v>0</v>
          </cell>
          <cell r="I618">
            <v>-1432366.78</v>
          </cell>
          <cell r="J618">
            <v>0</v>
          </cell>
          <cell r="K618">
            <v>0</v>
          </cell>
          <cell r="L618">
            <v>0</v>
          </cell>
          <cell r="M618">
            <v>0</v>
          </cell>
          <cell r="N618">
            <v>-2512924.48</v>
          </cell>
          <cell r="O618">
            <v>-12089.52</v>
          </cell>
          <cell r="P618">
            <v>-47945.08</v>
          </cell>
          <cell r="Q618">
            <v>0</v>
          </cell>
          <cell r="R618">
            <v>-22567.62</v>
          </cell>
          <cell r="S618">
            <v>0</v>
          </cell>
          <cell r="T618">
            <v>0</v>
          </cell>
          <cell r="U618">
            <v>0</v>
          </cell>
          <cell r="V618">
            <v>0</v>
          </cell>
          <cell r="W618">
            <v>0</v>
          </cell>
          <cell r="X618">
            <v>0</v>
          </cell>
          <cell r="Y618">
            <v>0</v>
          </cell>
          <cell r="Z618">
            <v>0</v>
          </cell>
          <cell r="AA618">
            <v>0</v>
          </cell>
          <cell r="AB618">
            <v>0</v>
          </cell>
          <cell r="AC618">
            <v>0</v>
          </cell>
          <cell r="AD618">
            <v>0</v>
          </cell>
          <cell r="AE618">
            <v>0</v>
          </cell>
          <cell r="AF618">
            <v>-2595526.7000000002</v>
          </cell>
        </row>
        <row r="619">
          <cell r="A619">
            <v>453320</v>
          </cell>
          <cell r="B619">
            <v>-135934926</v>
          </cell>
          <cell r="C619">
            <v>0</v>
          </cell>
          <cell r="D619">
            <v>-135934926</v>
          </cell>
          <cell r="E619">
            <v>-177259072</v>
          </cell>
          <cell r="F619">
            <v>0</v>
          </cell>
          <cell r="G619">
            <v>0</v>
          </cell>
          <cell r="H619">
            <v>0</v>
          </cell>
          <cell r="I619">
            <v>-177259072</v>
          </cell>
          <cell r="J619">
            <v>0</v>
          </cell>
          <cell r="K619">
            <v>0</v>
          </cell>
          <cell r="L619">
            <v>0</v>
          </cell>
          <cell r="M619">
            <v>0</v>
          </cell>
          <cell r="N619">
            <v>-313193998</v>
          </cell>
          <cell r="O619">
            <v>0</v>
          </cell>
          <cell r="P619">
            <v>-2183000</v>
          </cell>
          <cell r="Q619">
            <v>0</v>
          </cell>
          <cell r="R619">
            <v>-3185625.08</v>
          </cell>
          <cell r="S619">
            <v>1125003.77</v>
          </cell>
          <cell r="T619">
            <v>0</v>
          </cell>
          <cell r="U619">
            <v>0</v>
          </cell>
          <cell r="V619">
            <v>0</v>
          </cell>
          <cell r="W619">
            <v>0</v>
          </cell>
          <cell r="X619">
            <v>0</v>
          </cell>
          <cell r="Y619">
            <v>0</v>
          </cell>
          <cell r="Z619">
            <v>0</v>
          </cell>
          <cell r="AA619">
            <v>0</v>
          </cell>
          <cell r="AB619">
            <v>0</v>
          </cell>
          <cell r="AC619">
            <v>0</v>
          </cell>
          <cell r="AD619">
            <v>0</v>
          </cell>
          <cell r="AE619">
            <v>0</v>
          </cell>
          <cell r="AF619">
            <v>-317437619.30000001</v>
          </cell>
        </row>
        <row r="620">
          <cell r="A620">
            <v>453330</v>
          </cell>
          <cell r="B620">
            <v>9097188</v>
          </cell>
          <cell r="C620">
            <v>0</v>
          </cell>
          <cell r="D620">
            <v>9097188</v>
          </cell>
          <cell r="E620">
            <v>12575265</v>
          </cell>
          <cell r="F620">
            <v>0</v>
          </cell>
          <cell r="G620">
            <v>0</v>
          </cell>
          <cell r="H620">
            <v>0</v>
          </cell>
          <cell r="I620">
            <v>12575265</v>
          </cell>
          <cell r="J620">
            <v>0</v>
          </cell>
          <cell r="K620">
            <v>0</v>
          </cell>
          <cell r="L620">
            <v>0</v>
          </cell>
          <cell r="M620">
            <v>0</v>
          </cell>
          <cell r="N620">
            <v>21672453</v>
          </cell>
          <cell r="O620">
            <v>0</v>
          </cell>
          <cell r="P620">
            <v>152000</v>
          </cell>
          <cell r="Q620">
            <v>0</v>
          </cell>
          <cell r="R620">
            <v>330691.71999999997</v>
          </cell>
          <cell r="S620">
            <v>0</v>
          </cell>
          <cell r="T620">
            <v>0</v>
          </cell>
          <cell r="U620">
            <v>0</v>
          </cell>
          <cell r="V620">
            <v>0</v>
          </cell>
          <cell r="W620">
            <v>0</v>
          </cell>
          <cell r="X620">
            <v>0</v>
          </cell>
          <cell r="Y620">
            <v>0</v>
          </cell>
          <cell r="Z620">
            <v>0</v>
          </cell>
          <cell r="AA620">
            <v>0</v>
          </cell>
          <cell r="AB620">
            <v>0</v>
          </cell>
          <cell r="AC620">
            <v>0</v>
          </cell>
          <cell r="AD620">
            <v>0</v>
          </cell>
          <cell r="AE620">
            <v>0</v>
          </cell>
          <cell r="AF620">
            <v>22155144.719999999</v>
          </cell>
        </row>
        <row r="621">
          <cell r="A621">
            <v>453350</v>
          </cell>
          <cell r="B621">
            <v>-3594470</v>
          </cell>
          <cell r="C621">
            <v>0</v>
          </cell>
          <cell r="D621">
            <v>-3594470</v>
          </cell>
          <cell r="E621">
            <v>-4687717</v>
          </cell>
          <cell r="F621">
            <v>0</v>
          </cell>
          <cell r="G621">
            <v>0</v>
          </cell>
          <cell r="H621">
            <v>0</v>
          </cell>
          <cell r="I621">
            <v>-4687717</v>
          </cell>
          <cell r="J621">
            <v>0</v>
          </cell>
          <cell r="K621">
            <v>0</v>
          </cell>
          <cell r="L621">
            <v>0</v>
          </cell>
          <cell r="M621">
            <v>0</v>
          </cell>
          <cell r="N621">
            <v>-8282187</v>
          </cell>
          <cell r="O621">
            <v>0</v>
          </cell>
          <cell r="P621">
            <v>0</v>
          </cell>
          <cell r="Q621">
            <v>0</v>
          </cell>
          <cell r="R621">
            <v>-83658.960000000006</v>
          </cell>
          <cell r="S621">
            <v>0</v>
          </cell>
          <cell r="T621">
            <v>0</v>
          </cell>
          <cell r="U621">
            <v>0</v>
          </cell>
          <cell r="V621">
            <v>0</v>
          </cell>
          <cell r="W621">
            <v>0</v>
          </cell>
          <cell r="X621">
            <v>0</v>
          </cell>
          <cell r="Y621">
            <v>0</v>
          </cell>
          <cell r="Z621">
            <v>0</v>
          </cell>
          <cell r="AA621">
            <v>0</v>
          </cell>
          <cell r="AB621">
            <v>0</v>
          </cell>
          <cell r="AC621">
            <v>0</v>
          </cell>
          <cell r="AD621">
            <v>0</v>
          </cell>
          <cell r="AE621">
            <v>0</v>
          </cell>
          <cell r="AF621">
            <v>-8365845.96</v>
          </cell>
        </row>
        <row r="622">
          <cell r="A622">
            <v>480000</v>
          </cell>
          <cell r="B622">
            <v>-1162362.6000000001</v>
          </cell>
          <cell r="C622">
            <v>0</v>
          </cell>
          <cell r="D622">
            <v>-1162362.6000000001</v>
          </cell>
          <cell r="E622">
            <v>-2944649.4</v>
          </cell>
          <cell r="F622">
            <v>0</v>
          </cell>
          <cell r="G622">
            <v>0</v>
          </cell>
          <cell r="H622">
            <v>0</v>
          </cell>
          <cell r="I622">
            <v>-2944649.4</v>
          </cell>
          <cell r="J622">
            <v>0</v>
          </cell>
          <cell r="K622">
            <v>0</v>
          </cell>
          <cell r="L622">
            <v>0</v>
          </cell>
          <cell r="M622">
            <v>0</v>
          </cell>
          <cell r="N622">
            <v>-4107012</v>
          </cell>
          <cell r="O622">
            <v>0</v>
          </cell>
          <cell r="P622">
            <v>0</v>
          </cell>
          <cell r="Q622">
            <v>0</v>
          </cell>
          <cell r="R622">
            <v>0</v>
          </cell>
          <cell r="S622">
            <v>0</v>
          </cell>
          <cell r="T622">
            <v>0</v>
          </cell>
          <cell r="U622">
            <v>0</v>
          </cell>
          <cell r="V622">
            <v>0</v>
          </cell>
          <cell r="W622">
            <v>0</v>
          </cell>
          <cell r="X622">
            <v>0</v>
          </cell>
          <cell r="Y622">
            <v>0</v>
          </cell>
          <cell r="Z622">
            <v>0</v>
          </cell>
          <cell r="AA622">
            <v>0</v>
          </cell>
          <cell r="AB622">
            <v>0</v>
          </cell>
          <cell r="AC622">
            <v>0</v>
          </cell>
          <cell r="AD622">
            <v>0</v>
          </cell>
          <cell r="AE622">
            <v>4107012</v>
          </cell>
          <cell r="AF622">
            <v>0</v>
          </cell>
        </row>
        <row r="623">
          <cell r="A623">
            <v>481000</v>
          </cell>
          <cell r="B623">
            <v>-2205745619</v>
          </cell>
          <cell r="C623">
            <v>-7899504</v>
          </cell>
          <cell r="D623">
            <v>-2213645123</v>
          </cell>
          <cell r="E623">
            <v>-1406684610</v>
          </cell>
          <cell r="F623">
            <v>-15633834.73</v>
          </cell>
          <cell r="G623">
            <v>0</v>
          </cell>
          <cell r="H623">
            <v>-4315.1400000000003</v>
          </cell>
          <cell r="I623">
            <v>-1422322760</v>
          </cell>
          <cell r="J623">
            <v>0</v>
          </cell>
          <cell r="K623">
            <v>0.38</v>
          </cell>
          <cell r="L623">
            <v>0.38</v>
          </cell>
          <cell r="M623">
            <v>0</v>
          </cell>
          <cell r="N623">
            <v>-3635967882</v>
          </cell>
          <cell r="O623">
            <v>-68195913.170000002</v>
          </cell>
          <cell r="P623">
            <v>-31526079.890000001</v>
          </cell>
          <cell r="Q623">
            <v>3152907.53</v>
          </cell>
          <cell r="R623">
            <v>0.97</v>
          </cell>
          <cell r="S623">
            <v>-72206109.700000003</v>
          </cell>
          <cell r="T623">
            <v>782.99</v>
          </cell>
          <cell r="U623">
            <v>1965235.24</v>
          </cell>
          <cell r="V623">
            <v>0</v>
          </cell>
          <cell r="W623">
            <v>0</v>
          </cell>
          <cell r="X623">
            <v>0</v>
          </cell>
          <cell r="Y623">
            <v>0</v>
          </cell>
          <cell r="Z623">
            <v>0</v>
          </cell>
          <cell r="AA623">
            <v>0</v>
          </cell>
          <cell r="AB623">
            <v>0</v>
          </cell>
          <cell r="AC623">
            <v>0</v>
          </cell>
          <cell r="AD623">
            <v>0</v>
          </cell>
          <cell r="AE623">
            <v>15514480.42</v>
          </cell>
          <cell r="AF623">
            <v>-3787262578</v>
          </cell>
        </row>
        <row r="624">
          <cell r="A624">
            <v>481120</v>
          </cell>
          <cell r="B624">
            <v>-237837650</v>
          </cell>
          <cell r="C624">
            <v>0</v>
          </cell>
          <cell r="D624">
            <v>-237837650</v>
          </cell>
          <cell r="E624">
            <v>-134055350</v>
          </cell>
          <cell r="F624">
            <v>0</v>
          </cell>
          <cell r="G624">
            <v>0</v>
          </cell>
          <cell r="H624">
            <v>0</v>
          </cell>
          <cell r="I624">
            <v>-134055350</v>
          </cell>
          <cell r="J624">
            <v>0</v>
          </cell>
          <cell r="K624">
            <v>0</v>
          </cell>
          <cell r="L624">
            <v>0</v>
          </cell>
          <cell r="M624">
            <v>0</v>
          </cell>
          <cell r="N624">
            <v>-371893000</v>
          </cell>
          <cell r="O624">
            <v>-323000000</v>
          </cell>
          <cell r="P624">
            <v>0</v>
          </cell>
          <cell r="Q624">
            <v>0</v>
          </cell>
          <cell r="R624">
            <v>0</v>
          </cell>
          <cell r="S624">
            <v>0</v>
          </cell>
          <cell r="T624">
            <v>0</v>
          </cell>
          <cell r="U624">
            <v>0</v>
          </cell>
          <cell r="V624">
            <v>0</v>
          </cell>
          <cell r="W624">
            <v>0</v>
          </cell>
          <cell r="X624">
            <v>0</v>
          </cell>
          <cell r="Y624">
            <v>0</v>
          </cell>
          <cell r="Z624">
            <v>0</v>
          </cell>
          <cell r="AA624">
            <v>0</v>
          </cell>
          <cell r="AB624">
            <v>0</v>
          </cell>
          <cell r="AC624">
            <v>0</v>
          </cell>
          <cell r="AD624">
            <v>0</v>
          </cell>
          <cell r="AE624">
            <v>371893000</v>
          </cell>
          <cell r="AF624">
            <v>-323000000</v>
          </cell>
        </row>
        <row r="625">
          <cell r="A625">
            <v>481121</v>
          </cell>
          <cell r="B625">
            <v>-2083014515</v>
          </cell>
          <cell r="C625">
            <v>0</v>
          </cell>
          <cell r="D625">
            <v>-2083014515</v>
          </cell>
          <cell r="E625">
            <v>-907985494.10000002</v>
          </cell>
          <cell r="F625">
            <v>0</v>
          </cell>
          <cell r="G625">
            <v>0</v>
          </cell>
          <cell r="H625">
            <v>-0.48</v>
          </cell>
          <cell r="I625">
            <v>-907985494.60000002</v>
          </cell>
          <cell r="J625">
            <v>0</v>
          </cell>
          <cell r="K625">
            <v>0</v>
          </cell>
          <cell r="L625">
            <v>0</v>
          </cell>
          <cell r="M625">
            <v>0</v>
          </cell>
          <cell r="N625">
            <v>-2991000010</v>
          </cell>
          <cell r="O625">
            <v>-3314000000</v>
          </cell>
          <cell r="P625">
            <v>0</v>
          </cell>
          <cell r="Q625">
            <v>-10</v>
          </cell>
          <cell r="R625">
            <v>0</v>
          </cell>
          <cell r="S625">
            <v>-51501490.060000002</v>
          </cell>
          <cell r="T625">
            <v>-783.15</v>
          </cell>
          <cell r="U625">
            <v>-1930557.61</v>
          </cell>
          <cell r="V625">
            <v>0</v>
          </cell>
          <cell r="W625">
            <v>0</v>
          </cell>
          <cell r="X625">
            <v>0</v>
          </cell>
          <cell r="Y625">
            <v>0</v>
          </cell>
          <cell r="Z625">
            <v>0</v>
          </cell>
          <cell r="AA625">
            <v>0</v>
          </cell>
          <cell r="AB625">
            <v>0</v>
          </cell>
          <cell r="AC625">
            <v>0</v>
          </cell>
          <cell r="AD625">
            <v>0</v>
          </cell>
          <cell r="AE625">
            <v>3044432852</v>
          </cell>
          <cell r="AF625">
            <v>-3313999999</v>
          </cell>
        </row>
        <row r="626">
          <cell r="A626">
            <v>482000</v>
          </cell>
          <cell r="B626">
            <v>156599308.5</v>
          </cell>
          <cell r="C626">
            <v>0</v>
          </cell>
          <cell r="D626">
            <v>156599308.5</v>
          </cell>
          <cell r="E626">
            <v>38000000</v>
          </cell>
          <cell r="F626">
            <v>0</v>
          </cell>
          <cell r="G626">
            <v>0</v>
          </cell>
          <cell r="H626">
            <v>0</v>
          </cell>
          <cell r="I626">
            <v>38000000</v>
          </cell>
          <cell r="J626">
            <v>0</v>
          </cell>
          <cell r="K626">
            <v>0</v>
          </cell>
          <cell r="L626">
            <v>0</v>
          </cell>
          <cell r="M626">
            <v>0</v>
          </cell>
          <cell r="N626">
            <v>194599308.5</v>
          </cell>
          <cell r="O626">
            <v>194600000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-194599308.5</v>
          </cell>
          <cell r="AF626">
            <v>194600000</v>
          </cell>
        </row>
        <row r="627">
          <cell r="A627">
            <v>482010</v>
          </cell>
          <cell r="B627">
            <v>0</v>
          </cell>
          <cell r="C627">
            <v>0</v>
          </cell>
          <cell r="D627">
            <v>0</v>
          </cell>
          <cell r="E627">
            <v>0</v>
          </cell>
          <cell r="F627">
            <v>0</v>
          </cell>
          <cell r="G627">
            <v>0</v>
          </cell>
          <cell r="H627">
            <v>0</v>
          </cell>
          <cell r="I627">
            <v>0</v>
          </cell>
          <cell r="J627">
            <v>0</v>
          </cell>
          <cell r="K627">
            <v>0</v>
          </cell>
          <cell r="L627">
            <v>0</v>
          </cell>
          <cell r="M627">
            <v>0</v>
          </cell>
          <cell r="N627">
            <v>0</v>
          </cell>
          <cell r="O627">
            <v>0</v>
          </cell>
          <cell r="P627">
            <v>0</v>
          </cell>
          <cell r="Q627">
            <v>0</v>
          </cell>
          <cell r="R627">
            <v>0</v>
          </cell>
          <cell r="S627">
            <v>0</v>
          </cell>
          <cell r="T627">
            <v>0</v>
          </cell>
          <cell r="U627">
            <v>0</v>
          </cell>
          <cell r="V627">
            <v>0</v>
          </cell>
          <cell r="W627">
            <v>0</v>
          </cell>
          <cell r="X627">
            <v>0</v>
          </cell>
          <cell r="Y627">
            <v>0</v>
          </cell>
          <cell r="Z627">
            <v>0</v>
          </cell>
          <cell r="AA627">
            <v>0</v>
          </cell>
          <cell r="AB627">
            <v>0</v>
          </cell>
          <cell r="AC627">
            <v>0</v>
          </cell>
          <cell r="AD627">
            <v>0</v>
          </cell>
          <cell r="AE627">
            <v>0</v>
          </cell>
          <cell r="AF627">
            <v>0</v>
          </cell>
        </row>
        <row r="628">
          <cell r="A628">
            <v>486000</v>
          </cell>
          <cell r="B628">
            <v>6356031.1799999997</v>
          </cell>
          <cell r="C628">
            <v>0</v>
          </cell>
          <cell r="D628">
            <v>6356031.1799999997</v>
          </cell>
          <cell r="E628">
            <v>2113341.5699999998</v>
          </cell>
          <cell r="F628">
            <v>0</v>
          </cell>
          <cell r="G628">
            <v>0</v>
          </cell>
          <cell r="H628">
            <v>0</v>
          </cell>
          <cell r="I628">
            <v>2113341.5699999998</v>
          </cell>
          <cell r="J628">
            <v>0</v>
          </cell>
          <cell r="K628">
            <v>0</v>
          </cell>
          <cell r="L628">
            <v>0</v>
          </cell>
          <cell r="M628">
            <v>0</v>
          </cell>
          <cell r="N628">
            <v>8469372.75</v>
          </cell>
          <cell r="O628">
            <v>0</v>
          </cell>
          <cell r="P628">
            <v>0</v>
          </cell>
          <cell r="Q628">
            <v>0</v>
          </cell>
          <cell r="R628">
            <v>568414.12</v>
          </cell>
          <cell r="S628">
            <v>0</v>
          </cell>
          <cell r="T628">
            <v>0</v>
          </cell>
          <cell r="U628">
            <v>0</v>
          </cell>
          <cell r="V628">
            <v>0</v>
          </cell>
          <cell r="W628">
            <v>0</v>
          </cell>
          <cell r="X628">
            <v>0</v>
          </cell>
          <cell r="Y628">
            <v>0</v>
          </cell>
          <cell r="Z628">
            <v>0</v>
          </cell>
          <cell r="AA628">
            <v>0</v>
          </cell>
          <cell r="AB628">
            <v>0</v>
          </cell>
          <cell r="AC628">
            <v>0</v>
          </cell>
          <cell r="AD628">
            <v>0</v>
          </cell>
          <cell r="AE628">
            <v>0</v>
          </cell>
          <cell r="AF628">
            <v>9037786.8699999992</v>
          </cell>
        </row>
        <row r="629">
          <cell r="A629">
            <v>530000</v>
          </cell>
          <cell r="B629">
            <v>0</v>
          </cell>
          <cell r="C629">
            <v>0</v>
          </cell>
          <cell r="D629">
            <v>0</v>
          </cell>
          <cell r="E629">
            <v>0</v>
          </cell>
          <cell r="F629">
            <v>0</v>
          </cell>
          <cell r="G629">
            <v>0</v>
          </cell>
          <cell r="H629">
            <v>0</v>
          </cell>
          <cell r="I629">
            <v>0</v>
          </cell>
          <cell r="J629">
            <v>0</v>
          </cell>
          <cell r="K629">
            <v>0</v>
          </cell>
          <cell r="L629">
            <v>0</v>
          </cell>
          <cell r="M629">
            <v>0</v>
          </cell>
          <cell r="N629">
            <v>0</v>
          </cell>
          <cell r="O629">
            <v>0</v>
          </cell>
          <cell r="P629">
            <v>0</v>
          </cell>
          <cell r="Q629">
            <v>0</v>
          </cell>
          <cell r="R629">
            <v>-1858128.92</v>
          </cell>
          <cell r="S629">
            <v>564.79</v>
          </cell>
          <cell r="T629">
            <v>0</v>
          </cell>
          <cell r="U629">
            <v>0</v>
          </cell>
          <cell r="V629">
            <v>0</v>
          </cell>
          <cell r="W629">
            <v>0</v>
          </cell>
          <cell r="X629">
            <v>0</v>
          </cell>
          <cell r="Y629">
            <v>0</v>
          </cell>
          <cell r="Z629">
            <v>0</v>
          </cell>
          <cell r="AA629">
            <v>0</v>
          </cell>
          <cell r="AB629">
            <v>0</v>
          </cell>
          <cell r="AC629">
            <v>0</v>
          </cell>
          <cell r="AD629">
            <v>0</v>
          </cell>
          <cell r="AE629">
            <v>0</v>
          </cell>
          <cell r="AF629">
            <v>-1857564.13</v>
          </cell>
        </row>
        <row r="630">
          <cell r="A630">
            <v>530009</v>
          </cell>
          <cell r="B630">
            <v>0</v>
          </cell>
          <cell r="C630">
            <v>0</v>
          </cell>
          <cell r="D630">
            <v>0</v>
          </cell>
          <cell r="E630">
            <v>0</v>
          </cell>
          <cell r="F630">
            <v>0</v>
          </cell>
          <cell r="G630">
            <v>0</v>
          </cell>
          <cell r="H630">
            <v>0</v>
          </cell>
          <cell r="I630">
            <v>0</v>
          </cell>
          <cell r="J630">
            <v>0</v>
          </cell>
          <cell r="K630">
            <v>0</v>
          </cell>
          <cell r="L630">
            <v>0</v>
          </cell>
          <cell r="M630">
            <v>0</v>
          </cell>
          <cell r="N630">
            <v>0</v>
          </cell>
          <cell r="O630">
            <v>0</v>
          </cell>
          <cell r="P630">
            <v>0</v>
          </cell>
          <cell r="Q630">
            <v>0</v>
          </cell>
          <cell r="R630">
            <v>0</v>
          </cell>
          <cell r="S630">
            <v>0</v>
          </cell>
          <cell r="T630">
            <v>0</v>
          </cell>
          <cell r="U630">
            <v>0</v>
          </cell>
          <cell r="V630">
            <v>0</v>
          </cell>
          <cell r="W630">
            <v>0</v>
          </cell>
          <cell r="X630">
            <v>0</v>
          </cell>
          <cell r="Y630">
            <v>0</v>
          </cell>
          <cell r="Z630">
            <v>0</v>
          </cell>
          <cell r="AA630">
            <v>0</v>
          </cell>
          <cell r="AB630">
            <v>0</v>
          </cell>
          <cell r="AC630">
            <v>0</v>
          </cell>
          <cell r="AD630">
            <v>0</v>
          </cell>
          <cell r="AE630">
            <v>0</v>
          </cell>
          <cell r="AF630">
            <v>0</v>
          </cell>
        </row>
        <row r="631">
          <cell r="A631">
            <v>530010</v>
          </cell>
          <cell r="B631">
            <v>0</v>
          </cell>
          <cell r="C631">
            <v>0</v>
          </cell>
          <cell r="D631">
            <v>0</v>
          </cell>
          <cell r="E631">
            <v>-854745999.20000005</v>
          </cell>
          <cell r="F631">
            <v>0</v>
          </cell>
          <cell r="G631">
            <v>0</v>
          </cell>
          <cell r="H631">
            <v>0</v>
          </cell>
          <cell r="I631">
            <v>-854745999.20000005</v>
          </cell>
          <cell r="J631">
            <v>0</v>
          </cell>
          <cell r="K631">
            <v>0</v>
          </cell>
          <cell r="L631">
            <v>0</v>
          </cell>
          <cell r="M631">
            <v>0</v>
          </cell>
          <cell r="N631">
            <v>-854745999.20000005</v>
          </cell>
          <cell r="O631">
            <v>0</v>
          </cell>
          <cell r="P631">
            <v>0</v>
          </cell>
          <cell r="Q631">
            <v>0</v>
          </cell>
          <cell r="R631">
            <v>0</v>
          </cell>
          <cell r="S631">
            <v>-138411531.5</v>
          </cell>
          <cell r="T631">
            <v>0</v>
          </cell>
          <cell r="U631">
            <v>0</v>
          </cell>
          <cell r="V631">
            <v>0</v>
          </cell>
          <cell r="W631">
            <v>0</v>
          </cell>
          <cell r="X631">
            <v>0</v>
          </cell>
          <cell r="Y631">
            <v>0</v>
          </cell>
          <cell r="Z631">
            <v>0</v>
          </cell>
          <cell r="AA631">
            <v>0</v>
          </cell>
          <cell r="AB631">
            <v>0</v>
          </cell>
          <cell r="AC631">
            <v>0</v>
          </cell>
          <cell r="AD631">
            <v>0</v>
          </cell>
          <cell r="AE631">
            <v>0</v>
          </cell>
          <cell r="AF631">
            <v>-993157530.60000002</v>
          </cell>
        </row>
        <row r="632">
          <cell r="A632">
            <v>530011</v>
          </cell>
          <cell r="B632">
            <v>0</v>
          </cell>
          <cell r="C632">
            <v>0</v>
          </cell>
          <cell r="D632">
            <v>0</v>
          </cell>
          <cell r="E632">
            <v>0</v>
          </cell>
          <cell r="F632">
            <v>0</v>
          </cell>
          <cell r="G632">
            <v>0</v>
          </cell>
          <cell r="H632">
            <v>0</v>
          </cell>
          <cell r="I632">
            <v>0</v>
          </cell>
          <cell r="J632">
            <v>0</v>
          </cell>
          <cell r="K632">
            <v>0</v>
          </cell>
          <cell r="L632">
            <v>0</v>
          </cell>
          <cell r="M632">
            <v>0</v>
          </cell>
          <cell r="N632">
            <v>0</v>
          </cell>
          <cell r="O632">
            <v>0</v>
          </cell>
          <cell r="P632">
            <v>0</v>
          </cell>
          <cell r="Q632">
            <v>0</v>
          </cell>
          <cell r="R632">
            <v>-503238.54</v>
          </cell>
          <cell r="S632">
            <v>0</v>
          </cell>
          <cell r="T632">
            <v>0</v>
          </cell>
          <cell r="U632">
            <v>0</v>
          </cell>
          <cell r="V632">
            <v>0</v>
          </cell>
          <cell r="W632">
            <v>0</v>
          </cell>
          <cell r="X632">
            <v>0</v>
          </cell>
          <cell r="Y632">
            <v>0</v>
          </cell>
          <cell r="Z632">
            <v>0</v>
          </cell>
          <cell r="AA632">
            <v>0</v>
          </cell>
          <cell r="AB632">
            <v>0</v>
          </cell>
          <cell r="AC632">
            <v>0</v>
          </cell>
          <cell r="AD632">
            <v>0</v>
          </cell>
          <cell r="AE632">
            <v>0</v>
          </cell>
          <cell r="AF632">
            <v>-503238.54</v>
          </cell>
        </row>
        <row r="633">
          <cell r="A633">
            <v>530012</v>
          </cell>
          <cell r="B633">
            <v>0</v>
          </cell>
          <cell r="C633">
            <v>0</v>
          </cell>
          <cell r="D633">
            <v>0</v>
          </cell>
          <cell r="E633">
            <v>0</v>
          </cell>
          <cell r="F633">
            <v>0</v>
          </cell>
          <cell r="G633">
            <v>0</v>
          </cell>
          <cell r="H633">
            <v>0</v>
          </cell>
          <cell r="I633">
            <v>0</v>
          </cell>
          <cell r="J633">
            <v>0</v>
          </cell>
          <cell r="K633">
            <v>0</v>
          </cell>
          <cell r="L633">
            <v>0</v>
          </cell>
          <cell r="M633">
            <v>0</v>
          </cell>
          <cell r="N633">
            <v>0</v>
          </cell>
          <cell r="O633">
            <v>0</v>
          </cell>
          <cell r="P633">
            <v>0</v>
          </cell>
          <cell r="Q633">
            <v>0</v>
          </cell>
          <cell r="R633">
            <v>-44809.61</v>
          </cell>
          <cell r="S633">
            <v>0</v>
          </cell>
          <cell r="T633">
            <v>0</v>
          </cell>
          <cell r="U633">
            <v>0</v>
          </cell>
          <cell r="V633">
            <v>0</v>
          </cell>
          <cell r="W633">
            <v>0</v>
          </cell>
          <cell r="X633">
            <v>0</v>
          </cell>
          <cell r="Y633">
            <v>0</v>
          </cell>
          <cell r="Z633">
            <v>0</v>
          </cell>
          <cell r="AA633">
            <v>0</v>
          </cell>
          <cell r="AB633">
            <v>0</v>
          </cell>
          <cell r="AC633">
            <v>0</v>
          </cell>
          <cell r="AD633">
            <v>0</v>
          </cell>
          <cell r="AE633">
            <v>0</v>
          </cell>
          <cell r="AF633">
            <v>-44809.61</v>
          </cell>
        </row>
        <row r="634">
          <cell r="A634">
            <v>530013</v>
          </cell>
          <cell r="B634">
            <v>0</v>
          </cell>
          <cell r="C634">
            <v>0</v>
          </cell>
          <cell r="D634">
            <v>0</v>
          </cell>
          <cell r="E634">
            <v>0</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row>
        <row r="635">
          <cell r="A635">
            <v>530015</v>
          </cell>
          <cell r="B635">
            <v>0</v>
          </cell>
          <cell r="C635">
            <v>0</v>
          </cell>
          <cell r="D635">
            <v>0</v>
          </cell>
          <cell r="E635">
            <v>-160064.84</v>
          </cell>
          <cell r="F635">
            <v>0</v>
          </cell>
          <cell r="G635">
            <v>0</v>
          </cell>
          <cell r="H635">
            <v>0</v>
          </cell>
          <cell r="I635">
            <v>-160064.84</v>
          </cell>
          <cell r="J635">
            <v>0</v>
          </cell>
          <cell r="K635">
            <v>0</v>
          </cell>
          <cell r="L635">
            <v>0</v>
          </cell>
          <cell r="M635">
            <v>0</v>
          </cell>
          <cell r="N635">
            <v>-160064.84</v>
          </cell>
          <cell r="O635">
            <v>0</v>
          </cell>
          <cell r="P635">
            <v>0</v>
          </cell>
          <cell r="Q635">
            <v>0</v>
          </cell>
          <cell r="R635">
            <v>0</v>
          </cell>
          <cell r="S635">
            <v>0</v>
          </cell>
          <cell r="T635">
            <v>0</v>
          </cell>
          <cell r="U635">
            <v>0</v>
          </cell>
          <cell r="V635">
            <v>0</v>
          </cell>
          <cell r="W635">
            <v>0</v>
          </cell>
          <cell r="X635">
            <v>0</v>
          </cell>
          <cell r="Y635">
            <v>0</v>
          </cell>
          <cell r="Z635">
            <v>0</v>
          </cell>
          <cell r="AA635">
            <v>0</v>
          </cell>
          <cell r="AB635">
            <v>0</v>
          </cell>
          <cell r="AC635">
            <v>0</v>
          </cell>
          <cell r="AD635">
            <v>0</v>
          </cell>
          <cell r="AE635">
            <v>0</v>
          </cell>
          <cell r="AF635">
            <v>-160064.84</v>
          </cell>
        </row>
        <row r="636">
          <cell r="A636">
            <v>530018</v>
          </cell>
          <cell r="B636">
            <v>0</v>
          </cell>
          <cell r="C636">
            <v>0</v>
          </cell>
          <cell r="D636">
            <v>0</v>
          </cell>
          <cell r="E636">
            <v>-24561886.359999999</v>
          </cell>
          <cell r="F636">
            <v>0</v>
          </cell>
          <cell r="G636">
            <v>0</v>
          </cell>
          <cell r="H636">
            <v>0</v>
          </cell>
          <cell r="I636">
            <v>-24561886.359999999</v>
          </cell>
          <cell r="J636">
            <v>0</v>
          </cell>
          <cell r="K636">
            <v>0</v>
          </cell>
          <cell r="L636">
            <v>0</v>
          </cell>
          <cell r="M636">
            <v>0</v>
          </cell>
          <cell r="N636">
            <v>-24561886.359999999</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v>0</v>
          </cell>
          <cell r="AF636">
            <v>-24561886.359999999</v>
          </cell>
        </row>
        <row r="637">
          <cell r="A637">
            <v>530019</v>
          </cell>
          <cell r="B637">
            <v>0</v>
          </cell>
          <cell r="C637">
            <v>0</v>
          </cell>
          <cell r="D637">
            <v>0</v>
          </cell>
          <cell r="E637">
            <v>-803562.08</v>
          </cell>
          <cell r="F637">
            <v>0</v>
          </cell>
          <cell r="G637">
            <v>0</v>
          </cell>
          <cell r="H637">
            <v>0</v>
          </cell>
          <cell r="I637">
            <v>-803562.08</v>
          </cell>
          <cell r="J637">
            <v>0</v>
          </cell>
          <cell r="K637">
            <v>0</v>
          </cell>
          <cell r="L637">
            <v>0</v>
          </cell>
          <cell r="M637">
            <v>0</v>
          </cell>
          <cell r="N637">
            <v>-803562.08</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cell r="AF637">
            <v>-803562.08</v>
          </cell>
        </row>
        <row r="638">
          <cell r="A638">
            <v>530020</v>
          </cell>
          <cell r="B638">
            <v>0</v>
          </cell>
          <cell r="C638">
            <v>0</v>
          </cell>
          <cell r="D638">
            <v>0</v>
          </cell>
          <cell r="E638">
            <v>0</v>
          </cell>
          <cell r="F638">
            <v>0</v>
          </cell>
          <cell r="G638">
            <v>0</v>
          </cell>
          <cell r="H638">
            <v>0</v>
          </cell>
          <cell r="I638">
            <v>0</v>
          </cell>
          <cell r="J638">
            <v>0</v>
          </cell>
          <cell r="K638">
            <v>0</v>
          </cell>
          <cell r="L638">
            <v>0</v>
          </cell>
          <cell r="M638">
            <v>0</v>
          </cell>
          <cell r="N638">
            <v>0</v>
          </cell>
          <cell r="O638">
            <v>0</v>
          </cell>
          <cell r="P638">
            <v>0</v>
          </cell>
          <cell r="Q638">
            <v>0</v>
          </cell>
          <cell r="R638">
            <v>-501789.57</v>
          </cell>
          <cell r="S638">
            <v>0</v>
          </cell>
          <cell r="T638">
            <v>0</v>
          </cell>
          <cell r="U638">
            <v>0</v>
          </cell>
          <cell r="V638">
            <v>0</v>
          </cell>
          <cell r="W638">
            <v>0</v>
          </cell>
          <cell r="X638">
            <v>0</v>
          </cell>
          <cell r="Y638">
            <v>0</v>
          </cell>
          <cell r="Z638">
            <v>0</v>
          </cell>
          <cell r="AA638">
            <v>0</v>
          </cell>
          <cell r="AB638">
            <v>0</v>
          </cell>
          <cell r="AC638">
            <v>0</v>
          </cell>
          <cell r="AD638">
            <v>0</v>
          </cell>
          <cell r="AE638">
            <v>0</v>
          </cell>
          <cell r="AF638">
            <v>-501789.57</v>
          </cell>
        </row>
        <row r="639">
          <cell r="A639">
            <v>530021</v>
          </cell>
          <cell r="B639">
            <v>0</v>
          </cell>
          <cell r="C639">
            <v>0</v>
          </cell>
          <cell r="D639">
            <v>0</v>
          </cell>
          <cell r="E639">
            <v>0</v>
          </cell>
          <cell r="F639">
            <v>0</v>
          </cell>
          <cell r="G639">
            <v>0</v>
          </cell>
          <cell r="H639">
            <v>0</v>
          </cell>
          <cell r="I639">
            <v>0</v>
          </cell>
          <cell r="J639">
            <v>0</v>
          </cell>
          <cell r="K639">
            <v>0</v>
          </cell>
          <cell r="L639">
            <v>0</v>
          </cell>
          <cell r="M639">
            <v>0</v>
          </cell>
          <cell r="N639">
            <v>0</v>
          </cell>
          <cell r="O639">
            <v>0</v>
          </cell>
          <cell r="P639">
            <v>0</v>
          </cell>
          <cell r="Q639">
            <v>0</v>
          </cell>
          <cell r="R639">
            <v>-3931004.95</v>
          </cell>
          <cell r="S639">
            <v>0</v>
          </cell>
          <cell r="T639">
            <v>0</v>
          </cell>
          <cell r="U639">
            <v>0</v>
          </cell>
          <cell r="V639">
            <v>0</v>
          </cell>
          <cell r="W639">
            <v>0</v>
          </cell>
          <cell r="X639">
            <v>0</v>
          </cell>
          <cell r="Y639">
            <v>0</v>
          </cell>
          <cell r="Z639">
            <v>0</v>
          </cell>
          <cell r="AA639">
            <v>0</v>
          </cell>
          <cell r="AB639">
            <v>0</v>
          </cell>
          <cell r="AC639">
            <v>0</v>
          </cell>
          <cell r="AD639">
            <v>0</v>
          </cell>
          <cell r="AE639">
            <v>0</v>
          </cell>
          <cell r="AF639">
            <v>-3931004.95</v>
          </cell>
        </row>
        <row r="640">
          <cell r="A640">
            <v>530023</v>
          </cell>
          <cell r="B640">
            <v>0</v>
          </cell>
          <cell r="C640">
            <v>0</v>
          </cell>
          <cell r="D640">
            <v>0</v>
          </cell>
          <cell r="E640">
            <v>-5118675.84</v>
          </cell>
          <cell r="F640">
            <v>0</v>
          </cell>
          <cell r="G640">
            <v>0</v>
          </cell>
          <cell r="H640">
            <v>0</v>
          </cell>
          <cell r="I640">
            <v>-5118675.84</v>
          </cell>
          <cell r="J640">
            <v>0</v>
          </cell>
          <cell r="K640">
            <v>0</v>
          </cell>
          <cell r="L640">
            <v>0</v>
          </cell>
          <cell r="M640">
            <v>0</v>
          </cell>
          <cell r="N640">
            <v>-5118675.84</v>
          </cell>
          <cell r="O640">
            <v>0</v>
          </cell>
          <cell r="P640">
            <v>0</v>
          </cell>
          <cell r="Q640">
            <v>0</v>
          </cell>
          <cell r="R640">
            <v>0</v>
          </cell>
          <cell r="S640">
            <v>0</v>
          </cell>
          <cell r="T640">
            <v>0</v>
          </cell>
          <cell r="U640">
            <v>0</v>
          </cell>
          <cell r="V640">
            <v>0</v>
          </cell>
          <cell r="W640">
            <v>0</v>
          </cell>
          <cell r="X640">
            <v>0</v>
          </cell>
          <cell r="Y640">
            <v>0</v>
          </cell>
          <cell r="Z640">
            <v>0</v>
          </cell>
          <cell r="AA640">
            <v>0</v>
          </cell>
          <cell r="AB640">
            <v>0</v>
          </cell>
          <cell r="AC640">
            <v>0</v>
          </cell>
          <cell r="AD640">
            <v>0</v>
          </cell>
          <cell r="AE640">
            <v>0</v>
          </cell>
          <cell r="AF640">
            <v>-5118675.84</v>
          </cell>
        </row>
        <row r="641">
          <cell r="A641">
            <v>530024</v>
          </cell>
          <cell r="B641">
            <v>0</v>
          </cell>
          <cell r="C641">
            <v>0</v>
          </cell>
          <cell r="D641">
            <v>0</v>
          </cell>
          <cell r="E641">
            <v>-25566.42</v>
          </cell>
          <cell r="F641">
            <v>0</v>
          </cell>
          <cell r="G641">
            <v>0</v>
          </cell>
          <cell r="H641">
            <v>0</v>
          </cell>
          <cell r="I641">
            <v>-25566.42</v>
          </cell>
          <cell r="J641">
            <v>0</v>
          </cell>
          <cell r="K641">
            <v>0</v>
          </cell>
          <cell r="L641">
            <v>0</v>
          </cell>
          <cell r="M641">
            <v>0</v>
          </cell>
          <cell r="N641">
            <v>-25566.42</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cell r="AF641">
            <v>-25566.42</v>
          </cell>
        </row>
        <row r="642">
          <cell r="A642">
            <v>530025</v>
          </cell>
          <cell r="B642">
            <v>0</v>
          </cell>
          <cell r="C642">
            <v>0</v>
          </cell>
          <cell r="D642">
            <v>0</v>
          </cell>
          <cell r="E642">
            <v>9850266.5999999996</v>
          </cell>
          <cell r="F642">
            <v>0</v>
          </cell>
          <cell r="G642">
            <v>0</v>
          </cell>
          <cell r="H642">
            <v>0</v>
          </cell>
          <cell r="I642">
            <v>9850266.5999999996</v>
          </cell>
          <cell r="J642">
            <v>0</v>
          </cell>
          <cell r="K642">
            <v>0</v>
          </cell>
          <cell r="L642">
            <v>0</v>
          </cell>
          <cell r="M642">
            <v>0</v>
          </cell>
          <cell r="N642">
            <v>9850266.5999999996</v>
          </cell>
          <cell r="O642">
            <v>0</v>
          </cell>
          <cell r="P642">
            <v>0</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9850266.5999999996</v>
          </cell>
        </row>
        <row r="643">
          <cell r="A643">
            <v>530026</v>
          </cell>
          <cell r="B643">
            <v>0</v>
          </cell>
          <cell r="C643">
            <v>0</v>
          </cell>
          <cell r="D643">
            <v>0</v>
          </cell>
          <cell r="E643">
            <v>-6132624.3399999999</v>
          </cell>
          <cell r="F643">
            <v>0</v>
          </cell>
          <cell r="G643">
            <v>0</v>
          </cell>
          <cell r="H643">
            <v>0</v>
          </cell>
          <cell r="I643">
            <v>-6132624.3399999999</v>
          </cell>
          <cell r="J643">
            <v>0</v>
          </cell>
          <cell r="K643">
            <v>0</v>
          </cell>
          <cell r="L643">
            <v>0</v>
          </cell>
          <cell r="M643">
            <v>0</v>
          </cell>
          <cell r="N643">
            <v>-6132624.3399999999</v>
          </cell>
          <cell r="O643">
            <v>0</v>
          </cell>
          <cell r="P643">
            <v>0</v>
          </cell>
          <cell r="Q643">
            <v>0</v>
          </cell>
          <cell r="R643">
            <v>0</v>
          </cell>
          <cell r="S643">
            <v>0</v>
          </cell>
          <cell r="T643">
            <v>0</v>
          </cell>
          <cell r="U643">
            <v>0</v>
          </cell>
          <cell r="V643">
            <v>0</v>
          </cell>
          <cell r="W643">
            <v>0</v>
          </cell>
          <cell r="X643">
            <v>0</v>
          </cell>
          <cell r="Y643">
            <v>0</v>
          </cell>
          <cell r="Z643">
            <v>0</v>
          </cell>
          <cell r="AA643">
            <v>0</v>
          </cell>
          <cell r="AB643">
            <v>0</v>
          </cell>
          <cell r="AC643">
            <v>0</v>
          </cell>
          <cell r="AD643">
            <v>0</v>
          </cell>
          <cell r="AE643">
            <v>0</v>
          </cell>
          <cell r="AF643">
            <v>-6132624.3399999999</v>
          </cell>
        </row>
        <row r="644">
          <cell r="A644">
            <v>530027</v>
          </cell>
          <cell r="B644">
            <v>0</v>
          </cell>
          <cell r="C644">
            <v>0</v>
          </cell>
          <cell r="D644">
            <v>0</v>
          </cell>
          <cell r="E644">
            <v>488528.12</v>
          </cell>
          <cell r="F644">
            <v>0</v>
          </cell>
          <cell r="G644">
            <v>0</v>
          </cell>
          <cell r="H644">
            <v>0</v>
          </cell>
          <cell r="I644">
            <v>488528.12</v>
          </cell>
          <cell r="J644">
            <v>0</v>
          </cell>
          <cell r="K644">
            <v>0</v>
          </cell>
          <cell r="L644">
            <v>0</v>
          </cell>
          <cell r="M644">
            <v>0</v>
          </cell>
          <cell r="N644">
            <v>488528.12</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488528.12</v>
          </cell>
        </row>
        <row r="645">
          <cell r="A645">
            <v>530029</v>
          </cell>
          <cell r="B645">
            <v>0</v>
          </cell>
          <cell r="C645">
            <v>0</v>
          </cell>
          <cell r="D645">
            <v>0</v>
          </cell>
          <cell r="E645">
            <v>-9824700.1799999997</v>
          </cell>
          <cell r="F645">
            <v>0</v>
          </cell>
          <cell r="G645">
            <v>0</v>
          </cell>
          <cell r="H645">
            <v>0</v>
          </cell>
          <cell r="I645">
            <v>-9824700.1799999997</v>
          </cell>
          <cell r="J645">
            <v>0</v>
          </cell>
          <cell r="K645">
            <v>0</v>
          </cell>
          <cell r="L645">
            <v>0</v>
          </cell>
          <cell r="M645">
            <v>0</v>
          </cell>
          <cell r="N645">
            <v>-9824700.1799999997</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-9824700.1799999997</v>
          </cell>
        </row>
        <row r="646">
          <cell r="A646">
            <v>530030</v>
          </cell>
          <cell r="B646">
            <v>0</v>
          </cell>
          <cell r="C646">
            <v>0</v>
          </cell>
          <cell r="D646">
            <v>0</v>
          </cell>
          <cell r="E646">
            <v>-889184.6</v>
          </cell>
          <cell r="F646">
            <v>0</v>
          </cell>
          <cell r="G646">
            <v>0</v>
          </cell>
          <cell r="H646">
            <v>0</v>
          </cell>
          <cell r="I646">
            <v>-889184.6</v>
          </cell>
          <cell r="J646">
            <v>0</v>
          </cell>
          <cell r="K646">
            <v>0</v>
          </cell>
          <cell r="L646">
            <v>0</v>
          </cell>
          <cell r="M646">
            <v>0</v>
          </cell>
          <cell r="N646">
            <v>-889184.6</v>
          </cell>
          <cell r="O646">
            <v>0</v>
          </cell>
          <cell r="P646">
            <v>0</v>
          </cell>
          <cell r="Q646">
            <v>0</v>
          </cell>
          <cell r="R646">
            <v>0</v>
          </cell>
          <cell r="S646">
            <v>0</v>
          </cell>
          <cell r="T646">
            <v>0</v>
          </cell>
          <cell r="U646">
            <v>0</v>
          </cell>
          <cell r="V646">
            <v>0</v>
          </cell>
          <cell r="W646">
            <v>0</v>
          </cell>
          <cell r="X646">
            <v>0</v>
          </cell>
          <cell r="Y646">
            <v>0</v>
          </cell>
          <cell r="Z646">
            <v>0</v>
          </cell>
          <cell r="AA646">
            <v>0</v>
          </cell>
          <cell r="AB646">
            <v>0</v>
          </cell>
          <cell r="AC646">
            <v>0</v>
          </cell>
          <cell r="AD646">
            <v>0</v>
          </cell>
          <cell r="AE646">
            <v>0</v>
          </cell>
          <cell r="AF646">
            <v>-889184.6</v>
          </cell>
        </row>
        <row r="647">
          <cell r="A647">
            <v>530032</v>
          </cell>
          <cell r="B647">
            <v>-11644856.640000001</v>
          </cell>
          <cell r="C647">
            <v>0</v>
          </cell>
          <cell r="D647">
            <v>-11644856.640000001</v>
          </cell>
          <cell r="E647">
            <v>0</v>
          </cell>
          <cell r="F647">
            <v>0</v>
          </cell>
          <cell r="G647">
            <v>0</v>
          </cell>
          <cell r="H647">
            <v>0</v>
          </cell>
          <cell r="I647">
            <v>0</v>
          </cell>
          <cell r="J647">
            <v>0</v>
          </cell>
          <cell r="K647">
            <v>0</v>
          </cell>
          <cell r="L647">
            <v>0</v>
          </cell>
          <cell r="M647">
            <v>0</v>
          </cell>
          <cell r="N647">
            <v>-11644856.640000001</v>
          </cell>
          <cell r="O647">
            <v>0</v>
          </cell>
          <cell r="P647">
            <v>0</v>
          </cell>
          <cell r="Q647">
            <v>0</v>
          </cell>
          <cell r="R647">
            <v>0</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-11644856.640000001</v>
          </cell>
        </row>
        <row r="648">
          <cell r="A648">
            <v>530040</v>
          </cell>
          <cell r="B648">
            <v>0</v>
          </cell>
          <cell r="C648">
            <v>0</v>
          </cell>
          <cell r="D648">
            <v>0</v>
          </cell>
          <cell r="E648">
            <v>0</v>
          </cell>
          <cell r="F648">
            <v>0</v>
          </cell>
          <cell r="G648">
            <v>0</v>
          </cell>
          <cell r="H648">
            <v>0</v>
          </cell>
          <cell r="I648">
            <v>0</v>
          </cell>
          <cell r="J648">
            <v>0</v>
          </cell>
          <cell r="K648">
            <v>0</v>
          </cell>
          <cell r="L648">
            <v>0</v>
          </cell>
          <cell r="M648">
            <v>0</v>
          </cell>
          <cell r="N648">
            <v>0</v>
          </cell>
          <cell r="O648">
            <v>0</v>
          </cell>
          <cell r="P648">
            <v>0</v>
          </cell>
          <cell r="Q648">
            <v>0</v>
          </cell>
          <cell r="R648">
            <v>-8835.4</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-8835.4</v>
          </cell>
        </row>
        <row r="649">
          <cell r="A649">
            <v>530050</v>
          </cell>
          <cell r="B649">
            <v>0</v>
          </cell>
          <cell r="C649">
            <v>0</v>
          </cell>
          <cell r="D649">
            <v>0</v>
          </cell>
          <cell r="E649">
            <v>0</v>
          </cell>
          <cell r="F649">
            <v>0</v>
          </cell>
          <cell r="G649">
            <v>0</v>
          </cell>
          <cell r="H649">
            <v>0</v>
          </cell>
          <cell r="I649">
            <v>0</v>
          </cell>
          <cell r="J649">
            <v>0</v>
          </cell>
          <cell r="K649">
            <v>0</v>
          </cell>
          <cell r="L649">
            <v>0</v>
          </cell>
          <cell r="M649">
            <v>0</v>
          </cell>
          <cell r="N649">
            <v>0</v>
          </cell>
          <cell r="O649">
            <v>0</v>
          </cell>
          <cell r="P649">
            <v>0</v>
          </cell>
          <cell r="Q649">
            <v>0</v>
          </cell>
          <cell r="R649">
            <v>0</v>
          </cell>
          <cell r="S649">
            <v>0</v>
          </cell>
          <cell r="T649">
            <v>0</v>
          </cell>
          <cell r="U649">
            <v>0</v>
          </cell>
          <cell r="V649">
            <v>0</v>
          </cell>
          <cell r="W649">
            <v>0</v>
          </cell>
          <cell r="X649">
            <v>0</v>
          </cell>
          <cell r="Y649">
            <v>0</v>
          </cell>
          <cell r="Z649">
            <v>0</v>
          </cell>
          <cell r="AA649">
            <v>0</v>
          </cell>
          <cell r="AB649">
            <v>0</v>
          </cell>
          <cell r="AC649">
            <v>0</v>
          </cell>
          <cell r="AD649">
            <v>0</v>
          </cell>
          <cell r="AE649">
            <v>0</v>
          </cell>
          <cell r="AF649">
            <v>0</v>
          </cell>
        </row>
        <row r="650">
          <cell r="A650">
            <v>530060</v>
          </cell>
          <cell r="B650">
            <v>0</v>
          </cell>
          <cell r="C650">
            <v>0</v>
          </cell>
          <cell r="D650">
            <v>0</v>
          </cell>
          <cell r="E650">
            <v>-42819333.380000003</v>
          </cell>
          <cell r="F650">
            <v>0</v>
          </cell>
          <cell r="G650">
            <v>0</v>
          </cell>
          <cell r="H650">
            <v>0</v>
          </cell>
          <cell r="I650">
            <v>-42819333.380000003</v>
          </cell>
          <cell r="J650">
            <v>0</v>
          </cell>
          <cell r="K650">
            <v>0</v>
          </cell>
          <cell r="L650">
            <v>0</v>
          </cell>
          <cell r="M650">
            <v>0</v>
          </cell>
          <cell r="N650">
            <v>-42819333.380000003</v>
          </cell>
          <cell r="O650">
            <v>0</v>
          </cell>
          <cell r="P650">
            <v>0</v>
          </cell>
          <cell r="Q650">
            <v>0</v>
          </cell>
          <cell r="R650">
            <v>0</v>
          </cell>
          <cell r="S650">
            <v>0</v>
          </cell>
          <cell r="T650">
            <v>0</v>
          </cell>
          <cell r="U650">
            <v>0</v>
          </cell>
          <cell r="V650">
            <v>0</v>
          </cell>
          <cell r="W650">
            <v>0</v>
          </cell>
          <cell r="X650">
            <v>0</v>
          </cell>
          <cell r="Y650">
            <v>0</v>
          </cell>
          <cell r="Z650">
            <v>0</v>
          </cell>
          <cell r="AA650">
            <v>0</v>
          </cell>
          <cell r="AB650">
            <v>0</v>
          </cell>
          <cell r="AC650">
            <v>0</v>
          </cell>
          <cell r="AD650">
            <v>0</v>
          </cell>
          <cell r="AE650">
            <v>0</v>
          </cell>
          <cell r="AF650">
            <v>-42819333.380000003</v>
          </cell>
        </row>
        <row r="651">
          <cell r="A651">
            <v>530061</v>
          </cell>
          <cell r="B651">
            <v>0</v>
          </cell>
          <cell r="C651">
            <v>0</v>
          </cell>
          <cell r="D651">
            <v>0</v>
          </cell>
          <cell r="E651">
            <v>0</v>
          </cell>
          <cell r="F651">
            <v>0</v>
          </cell>
          <cell r="G651">
            <v>0</v>
          </cell>
          <cell r="H651">
            <v>0</v>
          </cell>
          <cell r="I651">
            <v>0</v>
          </cell>
          <cell r="J651">
            <v>0</v>
          </cell>
          <cell r="K651">
            <v>0</v>
          </cell>
          <cell r="L651">
            <v>0</v>
          </cell>
          <cell r="M651">
            <v>0</v>
          </cell>
          <cell r="N651">
            <v>0</v>
          </cell>
          <cell r="O651">
            <v>0</v>
          </cell>
          <cell r="P651">
            <v>0</v>
          </cell>
          <cell r="Q651">
            <v>0</v>
          </cell>
          <cell r="R651">
            <v>0</v>
          </cell>
          <cell r="S651">
            <v>0</v>
          </cell>
          <cell r="T651">
            <v>0</v>
          </cell>
          <cell r="U651">
            <v>0</v>
          </cell>
          <cell r="V651">
            <v>0</v>
          </cell>
          <cell r="W651">
            <v>0</v>
          </cell>
          <cell r="X651">
            <v>0</v>
          </cell>
          <cell r="Y651">
            <v>0</v>
          </cell>
          <cell r="Z651">
            <v>0</v>
          </cell>
          <cell r="AA651">
            <v>0</v>
          </cell>
          <cell r="AB651">
            <v>0</v>
          </cell>
          <cell r="AC651">
            <v>0</v>
          </cell>
          <cell r="AD651">
            <v>0</v>
          </cell>
          <cell r="AE651">
            <v>0</v>
          </cell>
          <cell r="AF651">
            <v>0</v>
          </cell>
        </row>
        <row r="652">
          <cell r="A652">
            <v>530070</v>
          </cell>
          <cell r="B652">
            <v>0</v>
          </cell>
          <cell r="C652">
            <v>0</v>
          </cell>
          <cell r="D652">
            <v>0</v>
          </cell>
          <cell r="E652">
            <v>-11678000.01</v>
          </cell>
          <cell r="F652">
            <v>0</v>
          </cell>
          <cell r="G652">
            <v>0</v>
          </cell>
          <cell r="H652">
            <v>0</v>
          </cell>
          <cell r="I652">
            <v>-11678000.01</v>
          </cell>
          <cell r="J652">
            <v>0</v>
          </cell>
          <cell r="K652">
            <v>0</v>
          </cell>
          <cell r="L652">
            <v>0</v>
          </cell>
          <cell r="M652">
            <v>0</v>
          </cell>
          <cell r="N652">
            <v>-11678000.01</v>
          </cell>
          <cell r="O652">
            <v>0</v>
          </cell>
          <cell r="P652">
            <v>0</v>
          </cell>
          <cell r="Q652">
            <v>0</v>
          </cell>
          <cell r="R652">
            <v>0</v>
          </cell>
          <cell r="S652">
            <v>0</v>
          </cell>
          <cell r="T652">
            <v>0</v>
          </cell>
          <cell r="U652">
            <v>0</v>
          </cell>
          <cell r="V652">
            <v>0</v>
          </cell>
          <cell r="W652">
            <v>0</v>
          </cell>
          <cell r="X652">
            <v>0</v>
          </cell>
          <cell r="Y652">
            <v>0</v>
          </cell>
          <cell r="Z652">
            <v>0</v>
          </cell>
          <cell r="AA652">
            <v>0</v>
          </cell>
          <cell r="AB652">
            <v>0</v>
          </cell>
          <cell r="AC652">
            <v>0</v>
          </cell>
          <cell r="AD652">
            <v>0</v>
          </cell>
          <cell r="AE652">
            <v>0</v>
          </cell>
          <cell r="AF652">
            <v>-11678000.01</v>
          </cell>
        </row>
        <row r="653">
          <cell r="A653">
            <v>530080</v>
          </cell>
          <cell r="B653">
            <v>0</v>
          </cell>
          <cell r="C653">
            <v>0</v>
          </cell>
          <cell r="D653">
            <v>0</v>
          </cell>
          <cell r="E653">
            <v>1762.38</v>
          </cell>
          <cell r="F653">
            <v>0</v>
          </cell>
          <cell r="G653">
            <v>0</v>
          </cell>
          <cell r="H653">
            <v>0</v>
          </cell>
          <cell r="I653">
            <v>1762.38</v>
          </cell>
          <cell r="J653">
            <v>0</v>
          </cell>
          <cell r="K653">
            <v>0</v>
          </cell>
          <cell r="L653">
            <v>0</v>
          </cell>
          <cell r="M653">
            <v>0</v>
          </cell>
          <cell r="N653">
            <v>1762.38</v>
          </cell>
          <cell r="O653">
            <v>0</v>
          </cell>
          <cell r="P653">
            <v>0</v>
          </cell>
          <cell r="Q653">
            <v>0</v>
          </cell>
          <cell r="R653">
            <v>0</v>
          </cell>
          <cell r="S653">
            <v>0</v>
          </cell>
          <cell r="T653">
            <v>0</v>
          </cell>
          <cell r="U653">
            <v>0</v>
          </cell>
          <cell r="V653">
            <v>0</v>
          </cell>
          <cell r="W653">
            <v>0</v>
          </cell>
          <cell r="X653">
            <v>0</v>
          </cell>
          <cell r="Y653">
            <v>0</v>
          </cell>
          <cell r="Z653">
            <v>0</v>
          </cell>
          <cell r="AA653">
            <v>0</v>
          </cell>
          <cell r="AB653">
            <v>0</v>
          </cell>
          <cell r="AC653">
            <v>0</v>
          </cell>
          <cell r="AD653">
            <v>0</v>
          </cell>
          <cell r="AE653">
            <v>0</v>
          </cell>
          <cell r="AF653">
            <v>1762.38</v>
          </cell>
        </row>
        <row r="654">
          <cell r="A654">
            <v>530100</v>
          </cell>
          <cell r="B654">
            <v>0</v>
          </cell>
          <cell r="C654">
            <v>0</v>
          </cell>
          <cell r="D654">
            <v>0</v>
          </cell>
          <cell r="E654">
            <v>42887350.950000003</v>
          </cell>
          <cell r="F654">
            <v>0</v>
          </cell>
          <cell r="G654">
            <v>0</v>
          </cell>
          <cell r="H654">
            <v>0</v>
          </cell>
          <cell r="I654">
            <v>42887350.950000003</v>
          </cell>
          <cell r="J654">
            <v>0</v>
          </cell>
          <cell r="K654">
            <v>0</v>
          </cell>
          <cell r="L654">
            <v>0</v>
          </cell>
          <cell r="M654">
            <v>0</v>
          </cell>
          <cell r="N654">
            <v>42887350.950000003</v>
          </cell>
          <cell r="O654">
            <v>0</v>
          </cell>
          <cell r="P654">
            <v>0</v>
          </cell>
          <cell r="Q654">
            <v>0</v>
          </cell>
          <cell r="R654">
            <v>0</v>
          </cell>
          <cell r="S654">
            <v>0</v>
          </cell>
          <cell r="T654">
            <v>0</v>
          </cell>
          <cell r="U654">
            <v>0</v>
          </cell>
          <cell r="V654">
            <v>0</v>
          </cell>
          <cell r="W654">
            <v>0</v>
          </cell>
          <cell r="X654">
            <v>0</v>
          </cell>
          <cell r="Y654">
            <v>0</v>
          </cell>
          <cell r="Z654">
            <v>0</v>
          </cell>
          <cell r="AA654">
            <v>0</v>
          </cell>
          <cell r="AB654">
            <v>0</v>
          </cell>
          <cell r="AC654">
            <v>0</v>
          </cell>
          <cell r="AD654">
            <v>0</v>
          </cell>
          <cell r="AE654">
            <v>0</v>
          </cell>
          <cell r="AF654">
            <v>42887350.950000003</v>
          </cell>
        </row>
        <row r="655">
          <cell r="A655">
            <v>530150</v>
          </cell>
          <cell r="B655">
            <v>0</v>
          </cell>
          <cell r="C655">
            <v>0</v>
          </cell>
          <cell r="D655">
            <v>0</v>
          </cell>
          <cell r="E655">
            <v>0</v>
          </cell>
          <cell r="F655">
            <v>0</v>
          </cell>
          <cell r="G655">
            <v>0</v>
          </cell>
          <cell r="H655">
            <v>0</v>
          </cell>
          <cell r="I655">
            <v>0</v>
          </cell>
          <cell r="J655">
            <v>0</v>
          </cell>
          <cell r="K655">
            <v>0</v>
          </cell>
          <cell r="L655">
            <v>0</v>
          </cell>
          <cell r="M655">
            <v>0</v>
          </cell>
          <cell r="N655">
            <v>0</v>
          </cell>
          <cell r="O655">
            <v>0</v>
          </cell>
          <cell r="P655">
            <v>0</v>
          </cell>
          <cell r="Q655">
            <v>0</v>
          </cell>
          <cell r="R655">
            <v>0</v>
          </cell>
          <cell r="S655">
            <v>0</v>
          </cell>
          <cell r="T655">
            <v>0</v>
          </cell>
          <cell r="U655">
            <v>0</v>
          </cell>
          <cell r="V655">
            <v>0</v>
          </cell>
          <cell r="W655">
            <v>0</v>
          </cell>
          <cell r="X655">
            <v>0</v>
          </cell>
          <cell r="Y655">
            <v>0</v>
          </cell>
          <cell r="Z655">
            <v>0</v>
          </cell>
          <cell r="AA655">
            <v>0</v>
          </cell>
          <cell r="AB655">
            <v>0</v>
          </cell>
          <cell r="AC655">
            <v>0</v>
          </cell>
          <cell r="AD655">
            <v>0</v>
          </cell>
          <cell r="AE655">
            <v>0</v>
          </cell>
          <cell r="AF655">
            <v>0</v>
          </cell>
        </row>
        <row r="656">
          <cell r="A656">
            <v>530210</v>
          </cell>
          <cell r="B656">
            <v>0</v>
          </cell>
          <cell r="C656">
            <v>0</v>
          </cell>
          <cell r="D656">
            <v>0</v>
          </cell>
          <cell r="E656">
            <v>0</v>
          </cell>
          <cell r="F656">
            <v>0</v>
          </cell>
          <cell r="G656">
            <v>0</v>
          </cell>
          <cell r="H656">
            <v>0</v>
          </cell>
          <cell r="I656">
            <v>0</v>
          </cell>
          <cell r="J656">
            <v>0</v>
          </cell>
          <cell r="K656">
            <v>0</v>
          </cell>
          <cell r="L656">
            <v>0</v>
          </cell>
          <cell r="M656">
            <v>0</v>
          </cell>
          <cell r="N656">
            <v>0</v>
          </cell>
          <cell r="O656">
            <v>0</v>
          </cell>
          <cell r="P656">
            <v>0</v>
          </cell>
          <cell r="Q656">
            <v>0</v>
          </cell>
          <cell r="R656">
            <v>0</v>
          </cell>
          <cell r="S656">
            <v>0</v>
          </cell>
          <cell r="T656">
            <v>0</v>
          </cell>
          <cell r="U656">
            <v>0</v>
          </cell>
          <cell r="V656">
            <v>0</v>
          </cell>
          <cell r="W656">
            <v>0</v>
          </cell>
          <cell r="X656">
            <v>0</v>
          </cell>
          <cell r="Y656">
            <v>0</v>
          </cell>
          <cell r="Z656">
            <v>0</v>
          </cell>
          <cell r="AA656">
            <v>0</v>
          </cell>
          <cell r="AB656">
            <v>0</v>
          </cell>
          <cell r="AC656">
            <v>0</v>
          </cell>
          <cell r="AD656">
            <v>0</v>
          </cell>
          <cell r="AE656">
            <v>0</v>
          </cell>
          <cell r="AF656">
            <v>0</v>
          </cell>
        </row>
        <row r="657">
          <cell r="A657">
            <v>530250</v>
          </cell>
          <cell r="B657">
            <v>0</v>
          </cell>
          <cell r="C657">
            <v>0</v>
          </cell>
          <cell r="D657">
            <v>0</v>
          </cell>
          <cell r="E657">
            <v>-3869909.8</v>
          </cell>
          <cell r="F657">
            <v>0</v>
          </cell>
          <cell r="G657">
            <v>0</v>
          </cell>
          <cell r="H657">
            <v>0</v>
          </cell>
          <cell r="I657">
            <v>-3869909.8</v>
          </cell>
          <cell r="J657">
            <v>0</v>
          </cell>
          <cell r="K657">
            <v>0</v>
          </cell>
          <cell r="L657">
            <v>0</v>
          </cell>
          <cell r="M657">
            <v>0</v>
          </cell>
          <cell r="N657">
            <v>-3869909.8</v>
          </cell>
          <cell r="O657">
            <v>0</v>
          </cell>
          <cell r="P657">
            <v>0</v>
          </cell>
          <cell r="Q657">
            <v>0</v>
          </cell>
          <cell r="R657">
            <v>0</v>
          </cell>
          <cell r="S657">
            <v>-441727.6</v>
          </cell>
          <cell r="T657">
            <v>0</v>
          </cell>
          <cell r="U657">
            <v>0</v>
          </cell>
          <cell r="V657">
            <v>0</v>
          </cell>
          <cell r="W657">
            <v>0</v>
          </cell>
          <cell r="X657">
            <v>0</v>
          </cell>
          <cell r="Y657">
            <v>0</v>
          </cell>
          <cell r="Z657">
            <v>0</v>
          </cell>
          <cell r="AA657">
            <v>0</v>
          </cell>
          <cell r="AB657">
            <v>0</v>
          </cell>
          <cell r="AC657">
            <v>0</v>
          </cell>
          <cell r="AD657">
            <v>0</v>
          </cell>
          <cell r="AE657">
            <v>0</v>
          </cell>
          <cell r="AF657">
            <v>-4311637.4000000004</v>
          </cell>
        </row>
        <row r="658">
          <cell r="A658">
            <v>530251</v>
          </cell>
          <cell r="B658">
            <v>0</v>
          </cell>
          <cell r="C658">
            <v>0</v>
          </cell>
          <cell r="D658">
            <v>0</v>
          </cell>
          <cell r="E658">
            <v>38887.03</v>
          </cell>
          <cell r="F658">
            <v>0</v>
          </cell>
          <cell r="G658">
            <v>0</v>
          </cell>
          <cell r="H658">
            <v>0</v>
          </cell>
          <cell r="I658">
            <v>38887.03</v>
          </cell>
          <cell r="J658">
            <v>0</v>
          </cell>
          <cell r="K658">
            <v>0</v>
          </cell>
          <cell r="L658">
            <v>0</v>
          </cell>
          <cell r="M658">
            <v>0</v>
          </cell>
          <cell r="N658">
            <v>38887.03</v>
          </cell>
          <cell r="O658">
            <v>0</v>
          </cell>
          <cell r="P658">
            <v>0</v>
          </cell>
          <cell r="Q658">
            <v>0</v>
          </cell>
          <cell r="R658">
            <v>0</v>
          </cell>
          <cell r="S658">
            <v>0</v>
          </cell>
          <cell r="T658">
            <v>0</v>
          </cell>
          <cell r="U658">
            <v>0</v>
          </cell>
          <cell r="V658">
            <v>0</v>
          </cell>
          <cell r="W658">
            <v>0</v>
          </cell>
          <cell r="X658">
            <v>0</v>
          </cell>
          <cell r="Y658">
            <v>0</v>
          </cell>
          <cell r="Z658">
            <v>0</v>
          </cell>
          <cell r="AA658">
            <v>0</v>
          </cell>
          <cell r="AB658">
            <v>0</v>
          </cell>
          <cell r="AC658">
            <v>0</v>
          </cell>
          <cell r="AD658">
            <v>0</v>
          </cell>
          <cell r="AE658">
            <v>0</v>
          </cell>
          <cell r="AF658">
            <v>38887.03</v>
          </cell>
        </row>
        <row r="659">
          <cell r="A659">
            <v>530300</v>
          </cell>
          <cell r="B659">
            <v>0</v>
          </cell>
          <cell r="C659">
            <v>0</v>
          </cell>
          <cell r="D659">
            <v>0</v>
          </cell>
          <cell r="E659">
            <v>0</v>
          </cell>
          <cell r="F659">
            <v>0</v>
          </cell>
          <cell r="G659">
            <v>0</v>
          </cell>
          <cell r="H659">
            <v>0</v>
          </cell>
          <cell r="I659">
            <v>0</v>
          </cell>
          <cell r="J659">
            <v>0</v>
          </cell>
          <cell r="K659">
            <v>0</v>
          </cell>
          <cell r="L659">
            <v>0</v>
          </cell>
          <cell r="M659">
            <v>0</v>
          </cell>
          <cell r="N659">
            <v>0</v>
          </cell>
          <cell r="O659">
            <v>0</v>
          </cell>
          <cell r="P659">
            <v>0</v>
          </cell>
          <cell r="Q659">
            <v>0</v>
          </cell>
          <cell r="R659">
            <v>0</v>
          </cell>
          <cell r="S659">
            <v>-21146204.969999999</v>
          </cell>
          <cell r="T659">
            <v>0</v>
          </cell>
          <cell r="U659">
            <v>0</v>
          </cell>
          <cell r="V659">
            <v>0</v>
          </cell>
          <cell r="W659">
            <v>0</v>
          </cell>
          <cell r="X659">
            <v>0</v>
          </cell>
          <cell r="Y659">
            <v>0</v>
          </cell>
          <cell r="Z659">
            <v>0</v>
          </cell>
          <cell r="AA659">
            <v>0</v>
          </cell>
          <cell r="AB659">
            <v>0</v>
          </cell>
          <cell r="AC659">
            <v>0</v>
          </cell>
          <cell r="AD659">
            <v>0</v>
          </cell>
          <cell r="AE659">
            <v>0</v>
          </cell>
          <cell r="AF659">
            <v>-21146204.969999999</v>
          </cell>
        </row>
        <row r="660">
          <cell r="A660">
            <v>530600</v>
          </cell>
          <cell r="B660">
            <v>0</v>
          </cell>
          <cell r="C660">
            <v>0</v>
          </cell>
          <cell r="D660">
            <v>0</v>
          </cell>
          <cell r="E660">
            <v>-157478158</v>
          </cell>
          <cell r="F660">
            <v>0</v>
          </cell>
          <cell r="G660">
            <v>0</v>
          </cell>
          <cell r="H660">
            <v>0</v>
          </cell>
          <cell r="I660">
            <v>-157478158</v>
          </cell>
          <cell r="J660">
            <v>0</v>
          </cell>
          <cell r="K660">
            <v>0</v>
          </cell>
          <cell r="L660">
            <v>0</v>
          </cell>
          <cell r="M660">
            <v>0</v>
          </cell>
          <cell r="N660">
            <v>-157478158</v>
          </cell>
          <cell r="O660">
            <v>0</v>
          </cell>
          <cell r="P660">
            <v>0</v>
          </cell>
          <cell r="Q660">
            <v>0</v>
          </cell>
          <cell r="R660">
            <v>0</v>
          </cell>
          <cell r="S660">
            <v>0</v>
          </cell>
          <cell r="T660">
            <v>0</v>
          </cell>
          <cell r="U660">
            <v>0</v>
          </cell>
          <cell r="V660">
            <v>0</v>
          </cell>
          <cell r="W660">
            <v>0</v>
          </cell>
          <cell r="X660">
            <v>0</v>
          </cell>
          <cell r="Y660">
            <v>0</v>
          </cell>
          <cell r="Z660">
            <v>0</v>
          </cell>
          <cell r="AA660">
            <v>0</v>
          </cell>
          <cell r="AB660">
            <v>0</v>
          </cell>
          <cell r="AC660">
            <v>0</v>
          </cell>
          <cell r="AD660">
            <v>0</v>
          </cell>
          <cell r="AE660">
            <v>0</v>
          </cell>
          <cell r="AF660">
            <v>-157478158</v>
          </cell>
        </row>
        <row r="661">
          <cell r="A661">
            <v>530610</v>
          </cell>
          <cell r="B661">
            <v>0</v>
          </cell>
          <cell r="C661">
            <v>0</v>
          </cell>
          <cell r="D661">
            <v>0</v>
          </cell>
          <cell r="E661">
            <v>-268499682.60000002</v>
          </cell>
          <cell r="F661">
            <v>0</v>
          </cell>
          <cell r="G661">
            <v>0</v>
          </cell>
          <cell r="H661">
            <v>0</v>
          </cell>
          <cell r="I661">
            <v>-268499682.60000002</v>
          </cell>
          <cell r="J661">
            <v>0</v>
          </cell>
          <cell r="K661">
            <v>0</v>
          </cell>
          <cell r="L661">
            <v>0</v>
          </cell>
          <cell r="M661">
            <v>0</v>
          </cell>
          <cell r="N661">
            <v>-268499682.60000002</v>
          </cell>
          <cell r="O661">
            <v>0</v>
          </cell>
          <cell r="P661">
            <v>0</v>
          </cell>
          <cell r="Q661">
            <v>0</v>
          </cell>
          <cell r="R661">
            <v>0</v>
          </cell>
          <cell r="S661">
            <v>0</v>
          </cell>
          <cell r="T661">
            <v>0</v>
          </cell>
          <cell r="U661">
            <v>0</v>
          </cell>
          <cell r="V661">
            <v>0</v>
          </cell>
          <cell r="W661">
            <v>0</v>
          </cell>
          <cell r="X661">
            <v>0</v>
          </cell>
          <cell r="Y661">
            <v>0</v>
          </cell>
          <cell r="Z661">
            <v>0</v>
          </cell>
          <cell r="AA661">
            <v>0</v>
          </cell>
          <cell r="AB661">
            <v>0</v>
          </cell>
          <cell r="AC661">
            <v>0</v>
          </cell>
          <cell r="AD661">
            <v>0</v>
          </cell>
          <cell r="AE661">
            <v>0</v>
          </cell>
          <cell r="AF661">
            <v>-268499682.60000002</v>
          </cell>
        </row>
        <row r="662">
          <cell r="A662">
            <v>530611</v>
          </cell>
          <cell r="B662">
            <v>0</v>
          </cell>
          <cell r="C662">
            <v>0</v>
          </cell>
          <cell r="D662">
            <v>0</v>
          </cell>
          <cell r="E662">
            <v>333333.33</v>
          </cell>
          <cell r="F662">
            <v>0</v>
          </cell>
          <cell r="G662">
            <v>0</v>
          </cell>
          <cell r="H662">
            <v>0</v>
          </cell>
          <cell r="I662">
            <v>333333.33</v>
          </cell>
          <cell r="J662">
            <v>0</v>
          </cell>
          <cell r="K662">
            <v>0</v>
          </cell>
          <cell r="L662">
            <v>0</v>
          </cell>
          <cell r="M662">
            <v>0</v>
          </cell>
          <cell r="N662">
            <v>333333.33</v>
          </cell>
          <cell r="O662">
            <v>0</v>
          </cell>
          <cell r="P662">
            <v>0</v>
          </cell>
          <cell r="Q662">
            <v>0</v>
          </cell>
          <cell r="R662">
            <v>0</v>
          </cell>
          <cell r="S662">
            <v>0</v>
          </cell>
          <cell r="T662">
            <v>0</v>
          </cell>
          <cell r="U662">
            <v>0</v>
          </cell>
          <cell r="V662">
            <v>0</v>
          </cell>
          <cell r="W662">
            <v>0</v>
          </cell>
          <cell r="X662">
            <v>0</v>
          </cell>
          <cell r="Y662">
            <v>0</v>
          </cell>
          <cell r="Z662">
            <v>0</v>
          </cell>
          <cell r="AA662">
            <v>0</v>
          </cell>
          <cell r="AB662">
            <v>0</v>
          </cell>
          <cell r="AC662">
            <v>0</v>
          </cell>
          <cell r="AD662">
            <v>0</v>
          </cell>
          <cell r="AE662">
            <v>0</v>
          </cell>
          <cell r="AF662">
            <v>333333.33</v>
          </cell>
        </row>
        <row r="663">
          <cell r="A663">
            <v>530620</v>
          </cell>
          <cell r="B663">
            <v>0</v>
          </cell>
          <cell r="C663">
            <v>0</v>
          </cell>
          <cell r="D663">
            <v>0</v>
          </cell>
          <cell r="E663">
            <v>-8069853.4299999997</v>
          </cell>
          <cell r="F663">
            <v>0</v>
          </cell>
          <cell r="G663">
            <v>0</v>
          </cell>
          <cell r="H663">
            <v>0</v>
          </cell>
          <cell r="I663">
            <v>-8069853.4299999997</v>
          </cell>
          <cell r="J663">
            <v>0</v>
          </cell>
          <cell r="K663">
            <v>0</v>
          </cell>
          <cell r="L663">
            <v>0</v>
          </cell>
          <cell r="M663">
            <v>0</v>
          </cell>
          <cell r="N663">
            <v>-8069853.4299999997</v>
          </cell>
          <cell r="O663">
            <v>0</v>
          </cell>
          <cell r="P663">
            <v>0</v>
          </cell>
          <cell r="Q663">
            <v>0</v>
          </cell>
          <cell r="R663">
            <v>0</v>
          </cell>
          <cell r="S663">
            <v>0</v>
          </cell>
          <cell r="T663">
            <v>0</v>
          </cell>
          <cell r="U663">
            <v>0</v>
          </cell>
          <cell r="V663">
            <v>0</v>
          </cell>
          <cell r="W663">
            <v>0</v>
          </cell>
          <cell r="X663">
            <v>0</v>
          </cell>
          <cell r="Y663">
            <v>0</v>
          </cell>
          <cell r="Z663">
            <v>0</v>
          </cell>
          <cell r="AA663">
            <v>0</v>
          </cell>
          <cell r="AB663">
            <v>0</v>
          </cell>
          <cell r="AC663">
            <v>0</v>
          </cell>
          <cell r="AD663">
            <v>0</v>
          </cell>
          <cell r="AE663">
            <v>0</v>
          </cell>
          <cell r="AF663">
            <v>-8069853.4299999997</v>
          </cell>
        </row>
        <row r="664">
          <cell r="A664">
            <v>530630</v>
          </cell>
          <cell r="B664">
            <v>0</v>
          </cell>
          <cell r="C664">
            <v>0</v>
          </cell>
          <cell r="D664">
            <v>0</v>
          </cell>
          <cell r="E664">
            <v>0</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0</v>
          </cell>
          <cell r="AC664">
            <v>0</v>
          </cell>
          <cell r="AD664">
            <v>0</v>
          </cell>
          <cell r="AE664">
            <v>0</v>
          </cell>
          <cell r="AF664">
            <v>0</v>
          </cell>
        </row>
        <row r="665">
          <cell r="A665">
            <v>530631</v>
          </cell>
          <cell r="B665">
            <v>0</v>
          </cell>
          <cell r="C665">
            <v>0</v>
          </cell>
          <cell r="D665">
            <v>0</v>
          </cell>
          <cell r="E665">
            <v>-236526.63</v>
          </cell>
          <cell r="F665">
            <v>0</v>
          </cell>
          <cell r="G665">
            <v>0</v>
          </cell>
          <cell r="H665">
            <v>0</v>
          </cell>
          <cell r="I665">
            <v>-236526.63</v>
          </cell>
          <cell r="J665">
            <v>0</v>
          </cell>
          <cell r="K665">
            <v>0</v>
          </cell>
          <cell r="L665">
            <v>0</v>
          </cell>
          <cell r="M665">
            <v>0</v>
          </cell>
          <cell r="N665">
            <v>-236526.63</v>
          </cell>
          <cell r="O665">
            <v>0</v>
          </cell>
          <cell r="P665">
            <v>0</v>
          </cell>
          <cell r="Q665">
            <v>0</v>
          </cell>
          <cell r="R665">
            <v>0</v>
          </cell>
          <cell r="S665">
            <v>0</v>
          </cell>
          <cell r="T665">
            <v>0</v>
          </cell>
          <cell r="U665">
            <v>0</v>
          </cell>
          <cell r="V665">
            <v>0</v>
          </cell>
          <cell r="W665">
            <v>0</v>
          </cell>
          <cell r="X665">
            <v>0</v>
          </cell>
          <cell r="Y665">
            <v>0</v>
          </cell>
          <cell r="Z665">
            <v>0</v>
          </cell>
          <cell r="AA665">
            <v>0</v>
          </cell>
          <cell r="AB665">
            <v>0</v>
          </cell>
          <cell r="AC665">
            <v>0</v>
          </cell>
          <cell r="AD665">
            <v>0</v>
          </cell>
          <cell r="AE665">
            <v>0</v>
          </cell>
          <cell r="AF665">
            <v>-236526.63</v>
          </cell>
        </row>
        <row r="666">
          <cell r="A666">
            <v>530632</v>
          </cell>
          <cell r="B666">
            <v>0</v>
          </cell>
          <cell r="C666">
            <v>0</v>
          </cell>
          <cell r="D666">
            <v>0</v>
          </cell>
          <cell r="E666">
            <v>-933646</v>
          </cell>
          <cell r="F666">
            <v>0</v>
          </cell>
          <cell r="G666">
            <v>0</v>
          </cell>
          <cell r="H666">
            <v>0</v>
          </cell>
          <cell r="I666">
            <v>-933646</v>
          </cell>
          <cell r="J666">
            <v>0</v>
          </cell>
          <cell r="K666">
            <v>0</v>
          </cell>
          <cell r="L666">
            <v>0</v>
          </cell>
          <cell r="M666">
            <v>0</v>
          </cell>
          <cell r="N666">
            <v>-933646</v>
          </cell>
          <cell r="O666">
            <v>0</v>
          </cell>
          <cell r="P666">
            <v>0</v>
          </cell>
          <cell r="Q666">
            <v>0</v>
          </cell>
          <cell r="R666">
            <v>0</v>
          </cell>
          <cell r="S666">
            <v>0</v>
          </cell>
          <cell r="T666">
            <v>0</v>
          </cell>
          <cell r="U666">
            <v>0</v>
          </cell>
          <cell r="V666">
            <v>0</v>
          </cell>
          <cell r="W666">
            <v>0</v>
          </cell>
          <cell r="X666">
            <v>0</v>
          </cell>
          <cell r="Y666">
            <v>0</v>
          </cell>
          <cell r="Z666">
            <v>0</v>
          </cell>
          <cell r="AA666">
            <v>0</v>
          </cell>
          <cell r="AB666">
            <v>0</v>
          </cell>
          <cell r="AC666">
            <v>0</v>
          </cell>
          <cell r="AD666">
            <v>0</v>
          </cell>
          <cell r="AE666">
            <v>0</v>
          </cell>
          <cell r="AF666">
            <v>-933646</v>
          </cell>
        </row>
        <row r="667">
          <cell r="A667">
            <v>530633</v>
          </cell>
          <cell r="B667">
            <v>0</v>
          </cell>
          <cell r="C667">
            <v>0</v>
          </cell>
          <cell r="D667">
            <v>0</v>
          </cell>
          <cell r="E667">
            <v>-949803.4</v>
          </cell>
          <cell r="F667">
            <v>0</v>
          </cell>
          <cell r="G667">
            <v>0</v>
          </cell>
          <cell r="H667">
            <v>0</v>
          </cell>
          <cell r="I667">
            <v>-949803.4</v>
          </cell>
          <cell r="J667">
            <v>0</v>
          </cell>
          <cell r="K667">
            <v>0</v>
          </cell>
          <cell r="L667">
            <v>0</v>
          </cell>
          <cell r="M667">
            <v>0</v>
          </cell>
          <cell r="N667">
            <v>-949803.4</v>
          </cell>
          <cell r="O667">
            <v>0</v>
          </cell>
          <cell r="P667">
            <v>0</v>
          </cell>
          <cell r="Q667">
            <v>0</v>
          </cell>
          <cell r="R667">
            <v>0</v>
          </cell>
          <cell r="S667">
            <v>0</v>
          </cell>
          <cell r="T667">
            <v>0</v>
          </cell>
          <cell r="U667">
            <v>0</v>
          </cell>
          <cell r="V667">
            <v>0</v>
          </cell>
          <cell r="W667">
            <v>0</v>
          </cell>
          <cell r="X667">
            <v>0</v>
          </cell>
          <cell r="Y667">
            <v>0</v>
          </cell>
          <cell r="Z667">
            <v>0</v>
          </cell>
          <cell r="AA667">
            <v>0</v>
          </cell>
          <cell r="AB667">
            <v>0</v>
          </cell>
          <cell r="AC667">
            <v>0</v>
          </cell>
          <cell r="AD667">
            <v>0</v>
          </cell>
          <cell r="AE667">
            <v>0</v>
          </cell>
          <cell r="AF667">
            <v>-949803.4</v>
          </cell>
        </row>
        <row r="668">
          <cell r="A668">
            <v>530640</v>
          </cell>
          <cell r="B668">
            <v>0</v>
          </cell>
          <cell r="C668">
            <v>0</v>
          </cell>
          <cell r="D668">
            <v>0</v>
          </cell>
          <cell r="E668">
            <v>0</v>
          </cell>
          <cell r="F668">
            <v>0</v>
          </cell>
          <cell r="G668">
            <v>0</v>
          </cell>
          <cell r="H668">
            <v>0</v>
          </cell>
          <cell r="I668">
            <v>0</v>
          </cell>
          <cell r="J668">
            <v>0</v>
          </cell>
          <cell r="K668">
            <v>0</v>
          </cell>
          <cell r="L668">
            <v>0</v>
          </cell>
          <cell r="M668">
            <v>0</v>
          </cell>
          <cell r="N668">
            <v>0</v>
          </cell>
          <cell r="O668">
            <v>0</v>
          </cell>
          <cell r="P668">
            <v>0</v>
          </cell>
          <cell r="Q668">
            <v>0</v>
          </cell>
          <cell r="R668">
            <v>0</v>
          </cell>
          <cell r="S668">
            <v>0</v>
          </cell>
          <cell r="T668">
            <v>0</v>
          </cell>
          <cell r="U668">
            <v>0</v>
          </cell>
          <cell r="V668">
            <v>0</v>
          </cell>
          <cell r="W668">
            <v>0</v>
          </cell>
          <cell r="X668">
            <v>0</v>
          </cell>
          <cell r="Y668">
            <v>0</v>
          </cell>
          <cell r="Z668">
            <v>0</v>
          </cell>
          <cell r="AA668">
            <v>0</v>
          </cell>
          <cell r="AB668">
            <v>0</v>
          </cell>
          <cell r="AC668">
            <v>0</v>
          </cell>
          <cell r="AD668">
            <v>0</v>
          </cell>
          <cell r="AE668">
            <v>0</v>
          </cell>
          <cell r="AF668">
            <v>0</v>
          </cell>
        </row>
        <row r="669">
          <cell r="A669">
            <v>530650</v>
          </cell>
          <cell r="B669">
            <v>0</v>
          </cell>
          <cell r="C669">
            <v>0</v>
          </cell>
          <cell r="D669">
            <v>0</v>
          </cell>
          <cell r="E669">
            <v>-226361.8</v>
          </cell>
          <cell r="F669">
            <v>0</v>
          </cell>
          <cell r="G669">
            <v>0</v>
          </cell>
          <cell r="H669">
            <v>0</v>
          </cell>
          <cell r="I669">
            <v>-226361.8</v>
          </cell>
          <cell r="J669">
            <v>0</v>
          </cell>
          <cell r="K669">
            <v>0</v>
          </cell>
          <cell r="L669">
            <v>0</v>
          </cell>
          <cell r="M669">
            <v>0</v>
          </cell>
          <cell r="N669">
            <v>-226361.8</v>
          </cell>
          <cell r="O669">
            <v>0</v>
          </cell>
          <cell r="P669">
            <v>0</v>
          </cell>
          <cell r="Q669">
            <v>0</v>
          </cell>
          <cell r="R669">
            <v>0</v>
          </cell>
          <cell r="S669">
            <v>0</v>
          </cell>
          <cell r="T669">
            <v>0</v>
          </cell>
          <cell r="U669">
            <v>0</v>
          </cell>
          <cell r="V669">
            <v>0</v>
          </cell>
          <cell r="W669">
            <v>0</v>
          </cell>
          <cell r="X669">
            <v>0</v>
          </cell>
          <cell r="Y669">
            <v>0</v>
          </cell>
          <cell r="Z669">
            <v>0</v>
          </cell>
          <cell r="AA669">
            <v>0</v>
          </cell>
          <cell r="AB669">
            <v>0</v>
          </cell>
          <cell r="AC669">
            <v>0</v>
          </cell>
          <cell r="AD669">
            <v>0</v>
          </cell>
          <cell r="AE669">
            <v>0</v>
          </cell>
          <cell r="AF669">
            <v>-226361.8</v>
          </cell>
        </row>
        <row r="670">
          <cell r="A670">
            <v>530660</v>
          </cell>
          <cell r="B670">
            <v>0</v>
          </cell>
          <cell r="C670">
            <v>0</v>
          </cell>
          <cell r="D670">
            <v>0</v>
          </cell>
          <cell r="E670">
            <v>-37360.54</v>
          </cell>
          <cell r="F670">
            <v>0</v>
          </cell>
          <cell r="G670">
            <v>0</v>
          </cell>
          <cell r="H670">
            <v>0</v>
          </cell>
          <cell r="I670">
            <v>-37360.54</v>
          </cell>
          <cell r="J670">
            <v>0</v>
          </cell>
          <cell r="K670">
            <v>0</v>
          </cell>
          <cell r="L670">
            <v>0</v>
          </cell>
          <cell r="M670">
            <v>0</v>
          </cell>
          <cell r="N670">
            <v>-37360.54</v>
          </cell>
          <cell r="O670">
            <v>0</v>
          </cell>
          <cell r="P670">
            <v>0</v>
          </cell>
          <cell r="Q670">
            <v>0</v>
          </cell>
          <cell r="R670">
            <v>0</v>
          </cell>
          <cell r="S670">
            <v>0</v>
          </cell>
          <cell r="T670">
            <v>0</v>
          </cell>
          <cell r="U670">
            <v>0</v>
          </cell>
          <cell r="V670">
            <v>0</v>
          </cell>
          <cell r="W670">
            <v>0</v>
          </cell>
          <cell r="X670">
            <v>0</v>
          </cell>
          <cell r="Y670">
            <v>0</v>
          </cell>
          <cell r="Z670">
            <v>0</v>
          </cell>
          <cell r="AA670">
            <v>0</v>
          </cell>
          <cell r="AB670">
            <v>0</v>
          </cell>
          <cell r="AC670">
            <v>0</v>
          </cell>
          <cell r="AD670">
            <v>0</v>
          </cell>
          <cell r="AE670">
            <v>0</v>
          </cell>
          <cell r="AF670">
            <v>-37360.54</v>
          </cell>
        </row>
        <row r="671">
          <cell r="A671">
            <v>530670</v>
          </cell>
          <cell r="B671">
            <v>0</v>
          </cell>
          <cell r="C671">
            <v>0</v>
          </cell>
          <cell r="D671">
            <v>0</v>
          </cell>
          <cell r="E671">
            <v>-574158.48</v>
          </cell>
          <cell r="F671">
            <v>0</v>
          </cell>
          <cell r="G671">
            <v>0</v>
          </cell>
          <cell r="H671">
            <v>0</v>
          </cell>
          <cell r="I671">
            <v>-574158.48</v>
          </cell>
          <cell r="J671">
            <v>0</v>
          </cell>
          <cell r="K671">
            <v>0</v>
          </cell>
          <cell r="L671">
            <v>0</v>
          </cell>
          <cell r="M671">
            <v>0</v>
          </cell>
          <cell r="N671">
            <v>-574158.48</v>
          </cell>
          <cell r="O671">
            <v>0</v>
          </cell>
          <cell r="P671">
            <v>0</v>
          </cell>
          <cell r="Q671">
            <v>0</v>
          </cell>
          <cell r="R671">
            <v>0</v>
          </cell>
          <cell r="S671">
            <v>0</v>
          </cell>
          <cell r="T671">
            <v>0</v>
          </cell>
          <cell r="U671">
            <v>0</v>
          </cell>
          <cell r="V671">
            <v>0</v>
          </cell>
          <cell r="W671">
            <v>0</v>
          </cell>
          <cell r="X671">
            <v>0</v>
          </cell>
          <cell r="Y671">
            <v>0</v>
          </cell>
          <cell r="Z671">
            <v>0</v>
          </cell>
          <cell r="AA671">
            <v>0</v>
          </cell>
          <cell r="AB671">
            <v>0</v>
          </cell>
          <cell r="AC671">
            <v>0</v>
          </cell>
          <cell r="AD671">
            <v>0</v>
          </cell>
          <cell r="AE671">
            <v>0</v>
          </cell>
          <cell r="AF671">
            <v>-574158.48</v>
          </cell>
        </row>
        <row r="672">
          <cell r="A672">
            <v>530680</v>
          </cell>
          <cell r="B672">
            <v>0</v>
          </cell>
          <cell r="C672">
            <v>0</v>
          </cell>
          <cell r="D672">
            <v>0</v>
          </cell>
          <cell r="E672">
            <v>0</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cell r="AF672">
            <v>0</v>
          </cell>
        </row>
        <row r="673">
          <cell r="A673">
            <v>530702</v>
          </cell>
          <cell r="B673">
            <v>0</v>
          </cell>
          <cell r="C673">
            <v>0</v>
          </cell>
          <cell r="D673">
            <v>0</v>
          </cell>
          <cell r="E673">
            <v>-153094.07</v>
          </cell>
          <cell r="F673">
            <v>0</v>
          </cell>
          <cell r="G673">
            <v>0</v>
          </cell>
          <cell r="H673">
            <v>0</v>
          </cell>
          <cell r="I673">
            <v>-153094.07</v>
          </cell>
          <cell r="J673">
            <v>0</v>
          </cell>
          <cell r="K673">
            <v>0</v>
          </cell>
          <cell r="L673">
            <v>0</v>
          </cell>
          <cell r="M673">
            <v>0</v>
          </cell>
          <cell r="N673">
            <v>-153094.07</v>
          </cell>
          <cell r="O673">
            <v>0</v>
          </cell>
          <cell r="P673">
            <v>0</v>
          </cell>
          <cell r="Q673">
            <v>0</v>
          </cell>
          <cell r="R673">
            <v>0</v>
          </cell>
          <cell r="S673">
            <v>0</v>
          </cell>
          <cell r="T673">
            <v>0</v>
          </cell>
          <cell r="U673">
            <v>0</v>
          </cell>
          <cell r="V673">
            <v>0</v>
          </cell>
          <cell r="W673">
            <v>0</v>
          </cell>
          <cell r="X673">
            <v>0</v>
          </cell>
          <cell r="Y673">
            <v>0</v>
          </cell>
          <cell r="Z673">
            <v>0</v>
          </cell>
          <cell r="AA673">
            <v>0</v>
          </cell>
          <cell r="AB673">
            <v>0</v>
          </cell>
          <cell r="AC673">
            <v>0</v>
          </cell>
          <cell r="AD673">
            <v>0</v>
          </cell>
          <cell r="AE673">
            <v>0</v>
          </cell>
          <cell r="AF673">
            <v>-153094.07</v>
          </cell>
        </row>
        <row r="674">
          <cell r="A674">
            <v>530703</v>
          </cell>
          <cell r="B674">
            <v>0</v>
          </cell>
          <cell r="C674">
            <v>-533333.31999999995</v>
          </cell>
          <cell r="D674">
            <v>-533333.31999999995</v>
          </cell>
          <cell r="E674">
            <v>-41800000</v>
          </cell>
          <cell r="F674">
            <v>0</v>
          </cell>
          <cell r="G674">
            <v>0</v>
          </cell>
          <cell r="H674">
            <v>0</v>
          </cell>
          <cell r="I674">
            <v>-41800000</v>
          </cell>
          <cell r="J674">
            <v>0</v>
          </cell>
          <cell r="K674">
            <v>0</v>
          </cell>
          <cell r="L674">
            <v>0</v>
          </cell>
          <cell r="M674">
            <v>0</v>
          </cell>
          <cell r="N674">
            <v>-42333333.32</v>
          </cell>
          <cell r="O674">
            <v>0</v>
          </cell>
          <cell r="P674">
            <v>0</v>
          </cell>
          <cell r="Q674">
            <v>0</v>
          </cell>
          <cell r="R674">
            <v>0</v>
          </cell>
          <cell r="S674">
            <v>0</v>
          </cell>
          <cell r="T674">
            <v>0</v>
          </cell>
          <cell r="U674">
            <v>0</v>
          </cell>
          <cell r="V674">
            <v>0</v>
          </cell>
          <cell r="W674">
            <v>0</v>
          </cell>
          <cell r="X674">
            <v>0</v>
          </cell>
          <cell r="Y674">
            <v>0</v>
          </cell>
          <cell r="Z674">
            <v>0</v>
          </cell>
          <cell r="AA674">
            <v>0</v>
          </cell>
          <cell r="AB674">
            <v>0</v>
          </cell>
          <cell r="AC674">
            <v>0</v>
          </cell>
          <cell r="AD674">
            <v>0</v>
          </cell>
          <cell r="AE674">
            <v>0</v>
          </cell>
          <cell r="AF674">
            <v>-42333333.32</v>
          </cell>
        </row>
        <row r="675">
          <cell r="A675">
            <v>530726</v>
          </cell>
          <cell r="B675">
            <v>0</v>
          </cell>
          <cell r="C675">
            <v>0</v>
          </cell>
          <cell r="D675">
            <v>0</v>
          </cell>
          <cell r="E675">
            <v>-89831403.010000005</v>
          </cell>
          <cell r="F675">
            <v>0</v>
          </cell>
          <cell r="G675">
            <v>0</v>
          </cell>
          <cell r="H675">
            <v>0</v>
          </cell>
          <cell r="I675">
            <v>-89831403.010000005</v>
          </cell>
          <cell r="J675">
            <v>0</v>
          </cell>
          <cell r="K675">
            <v>0</v>
          </cell>
          <cell r="L675">
            <v>0</v>
          </cell>
          <cell r="M675">
            <v>0</v>
          </cell>
          <cell r="N675">
            <v>-89831403.010000005</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-89831403.010000005</v>
          </cell>
        </row>
        <row r="676">
          <cell r="A676">
            <v>530727</v>
          </cell>
          <cell r="B676">
            <v>0</v>
          </cell>
          <cell r="C676">
            <v>0</v>
          </cell>
          <cell r="D676">
            <v>0</v>
          </cell>
          <cell r="E676">
            <v>-59358759.079999998</v>
          </cell>
          <cell r="F676">
            <v>0</v>
          </cell>
          <cell r="G676">
            <v>0</v>
          </cell>
          <cell r="H676">
            <v>0</v>
          </cell>
          <cell r="I676">
            <v>-59358759.079999998</v>
          </cell>
          <cell r="J676">
            <v>0</v>
          </cell>
          <cell r="K676">
            <v>0</v>
          </cell>
          <cell r="L676">
            <v>0</v>
          </cell>
          <cell r="M676">
            <v>0</v>
          </cell>
          <cell r="N676">
            <v>-59358759.079999998</v>
          </cell>
          <cell r="O676">
            <v>0</v>
          </cell>
          <cell r="P676">
            <v>0</v>
          </cell>
          <cell r="Q676">
            <v>0</v>
          </cell>
          <cell r="R676">
            <v>0</v>
          </cell>
          <cell r="S676">
            <v>0</v>
          </cell>
          <cell r="T676">
            <v>0</v>
          </cell>
          <cell r="U676">
            <v>0</v>
          </cell>
          <cell r="V676">
            <v>0</v>
          </cell>
          <cell r="W676">
            <v>0</v>
          </cell>
          <cell r="X676">
            <v>0</v>
          </cell>
          <cell r="Y676">
            <v>0</v>
          </cell>
          <cell r="Z676">
            <v>0</v>
          </cell>
          <cell r="AA676">
            <v>0</v>
          </cell>
          <cell r="AB676">
            <v>0</v>
          </cell>
          <cell r="AC676">
            <v>0</v>
          </cell>
          <cell r="AD676">
            <v>0</v>
          </cell>
          <cell r="AE676">
            <v>0</v>
          </cell>
          <cell r="AF676">
            <v>-59358759.079999998</v>
          </cell>
        </row>
        <row r="677">
          <cell r="A677">
            <v>530730</v>
          </cell>
          <cell r="B677">
            <v>0</v>
          </cell>
          <cell r="C677">
            <v>0</v>
          </cell>
          <cell r="D677">
            <v>0</v>
          </cell>
          <cell r="E677">
            <v>-5684676.2999999998</v>
          </cell>
          <cell r="F677">
            <v>0</v>
          </cell>
          <cell r="G677">
            <v>0</v>
          </cell>
          <cell r="H677">
            <v>0</v>
          </cell>
          <cell r="I677">
            <v>-5684676.2999999998</v>
          </cell>
          <cell r="J677">
            <v>0</v>
          </cell>
          <cell r="K677">
            <v>0</v>
          </cell>
          <cell r="L677">
            <v>0</v>
          </cell>
          <cell r="M677">
            <v>0</v>
          </cell>
          <cell r="N677">
            <v>-5684676.2999999998</v>
          </cell>
          <cell r="O677">
            <v>0</v>
          </cell>
          <cell r="P677">
            <v>0</v>
          </cell>
          <cell r="Q677">
            <v>0</v>
          </cell>
          <cell r="R677">
            <v>0</v>
          </cell>
          <cell r="S677">
            <v>0</v>
          </cell>
          <cell r="T677">
            <v>0</v>
          </cell>
          <cell r="U677">
            <v>0</v>
          </cell>
          <cell r="V677">
            <v>0</v>
          </cell>
          <cell r="W677">
            <v>0</v>
          </cell>
          <cell r="X677">
            <v>0</v>
          </cell>
          <cell r="Y677">
            <v>0</v>
          </cell>
          <cell r="Z677">
            <v>0</v>
          </cell>
          <cell r="AA677">
            <v>0</v>
          </cell>
          <cell r="AB677">
            <v>0</v>
          </cell>
          <cell r="AC677">
            <v>0</v>
          </cell>
          <cell r="AD677">
            <v>0</v>
          </cell>
          <cell r="AE677">
            <v>0</v>
          </cell>
          <cell r="AF677">
            <v>-5684676.2999999998</v>
          </cell>
        </row>
        <row r="678">
          <cell r="A678">
            <v>530731</v>
          </cell>
          <cell r="B678">
            <v>0</v>
          </cell>
          <cell r="C678">
            <v>0</v>
          </cell>
          <cell r="D678">
            <v>0</v>
          </cell>
          <cell r="E678">
            <v>-46071757.100000001</v>
          </cell>
          <cell r="F678">
            <v>0</v>
          </cell>
          <cell r="G678">
            <v>0</v>
          </cell>
          <cell r="H678">
            <v>0</v>
          </cell>
          <cell r="I678">
            <v>-46071757.100000001</v>
          </cell>
          <cell r="J678">
            <v>0</v>
          </cell>
          <cell r="K678">
            <v>0</v>
          </cell>
          <cell r="L678">
            <v>0</v>
          </cell>
          <cell r="M678">
            <v>0</v>
          </cell>
          <cell r="N678">
            <v>-46071757.100000001</v>
          </cell>
          <cell r="O678">
            <v>0</v>
          </cell>
          <cell r="P678">
            <v>0</v>
          </cell>
          <cell r="Q678">
            <v>0</v>
          </cell>
          <cell r="R678">
            <v>0</v>
          </cell>
          <cell r="S678">
            <v>0</v>
          </cell>
          <cell r="T678">
            <v>0</v>
          </cell>
          <cell r="U678">
            <v>0</v>
          </cell>
          <cell r="V678">
            <v>0</v>
          </cell>
          <cell r="W678">
            <v>0</v>
          </cell>
          <cell r="X678">
            <v>0</v>
          </cell>
          <cell r="Y678">
            <v>0</v>
          </cell>
          <cell r="Z678">
            <v>0</v>
          </cell>
          <cell r="AA678">
            <v>0</v>
          </cell>
          <cell r="AB678">
            <v>0</v>
          </cell>
          <cell r="AC678">
            <v>0</v>
          </cell>
          <cell r="AD678">
            <v>0</v>
          </cell>
          <cell r="AE678">
            <v>0</v>
          </cell>
          <cell r="AF678">
            <v>-46071757.100000001</v>
          </cell>
        </row>
        <row r="679">
          <cell r="A679">
            <v>530732</v>
          </cell>
          <cell r="B679">
            <v>0</v>
          </cell>
          <cell r="C679">
            <v>0</v>
          </cell>
          <cell r="D679">
            <v>0</v>
          </cell>
          <cell r="E679">
            <v>0</v>
          </cell>
          <cell r="F679">
            <v>0</v>
          </cell>
          <cell r="G679">
            <v>0</v>
          </cell>
          <cell r="H679">
            <v>0</v>
          </cell>
          <cell r="I679">
            <v>0</v>
          </cell>
          <cell r="J679">
            <v>0</v>
          </cell>
          <cell r="K679">
            <v>0</v>
          </cell>
          <cell r="L679">
            <v>0</v>
          </cell>
          <cell r="M679">
            <v>0</v>
          </cell>
          <cell r="N679">
            <v>0</v>
          </cell>
          <cell r="O679">
            <v>0</v>
          </cell>
          <cell r="P679">
            <v>0</v>
          </cell>
          <cell r="Q679">
            <v>0</v>
          </cell>
          <cell r="R679">
            <v>0</v>
          </cell>
          <cell r="S679">
            <v>0</v>
          </cell>
          <cell r="T679">
            <v>0</v>
          </cell>
          <cell r="U679">
            <v>0</v>
          </cell>
          <cell r="V679">
            <v>0</v>
          </cell>
          <cell r="W679">
            <v>0</v>
          </cell>
          <cell r="X679">
            <v>0</v>
          </cell>
          <cell r="Y679">
            <v>0</v>
          </cell>
          <cell r="Z679">
            <v>0</v>
          </cell>
          <cell r="AA679">
            <v>0</v>
          </cell>
          <cell r="AB679">
            <v>0</v>
          </cell>
          <cell r="AC679">
            <v>0</v>
          </cell>
          <cell r="AD679">
            <v>0</v>
          </cell>
          <cell r="AE679">
            <v>0</v>
          </cell>
          <cell r="AF679">
            <v>0</v>
          </cell>
        </row>
        <row r="680">
          <cell r="A680">
            <v>530744</v>
          </cell>
          <cell r="B680">
            <v>0</v>
          </cell>
          <cell r="C680">
            <v>0</v>
          </cell>
          <cell r="D680">
            <v>0</v>
          </cell>
          <cell r="E680">
            <v>0</v>
          </cell>
          <cell r="F680">
            <v>0</v>
          </cell>
          <cell r="G680">
            <v>0</v>
          </cell>
          <cell r="H680">
            <v>0</v>
          </cell>
          <cell r="I680">
            <v>0</v>
          </cell>
          <cell r="J680">
            <v>0</v>
          </cell>
          <cell r="K680">
            <v>0</v>
          </cell>
          <cell r="L680">
            <v>0</v>
          </cell>
          <cell r="M680">
            <v>0</v>
          </cell>
          <cell r="N680">
            <v>0</v>
          </cell>
          <cell r="O680">
            <v>0</v>
          </cell>
          <cell r="P680">
            <v>0</v>
          </cell>
          <cell r="Q680">
            <v>0</v>
          </cell>
          <cell r="R680">
            <v>0</v>
          </cell>
          <cell r="S680">
            <v>0</v>
          </cell>
          <cell r="T680">
            <v>0</v>
          </cell>
          <cell r="U680">
            <v>0</v>
          </cell>
          <cell r="V680">
            <v>0</v>
          </cell>
          <cell r="W680">
            <v>0</v>
          </cell>
          <cell r="X680">
            <v>0</v>
          </cell>
          <cell r="Y680">
            <v>0</v>
          </cell>
          <cell r="Z680">
            <v>0</v>
          </cell>
          <cell r="AA680">
            <v>0</v>
          </cell>
          <cell r="AB680">
            <v>0</v>
          </cell>
          <cell r="AC680">
            <v>0</v>
          </cell>
          <cell r="AD680">
            <v>0</v>
          </cell>
          <cell r="AE680">
            <v>0</v>
          </cell>
          <cell r="AF680">
            <v>0</v>
          </cell>
        </row>
        <row r="681">
          <cell r="A681">
            <v>530802</v>
          </cell>
          <cell r="B681">
            <v>0</v>
          </cell>
          <cell r="C681">
            <v>0</v>
          </cell>
          <cell r="D681">
            <v>0</v>
          </cell>
          <cell r="E681">
            <v>0</v>
          </cell>
          <cell r="F681">
            <v>0</v>
          </cell>
          <cell r="G681">
            <v>0</v>
          </cell>
          <cell r="H681">
            <v>0</v>
          </cell>
          <cell r="I681">
            <v>0</v>
          </cell>
          <cell r="J681">
            <v>0</v>
          </cell>
          <cell r="K681">
            <v>0</v>
          </cell>
          <cell r="L681">
            <v>0</v>
          </cell>
          <cell r="M681">
            <v>0</v>
          </cell>
          <cell r="N681">
            <v>0</v>
          </cell>
          <cell r="O681">
            <v>0</v>
          </cell>
          <cell r="P681">
            <v>0</v>
          </cell>
          <cell r="Q681">
            <v>0</v>
          </cell>
          <cell r="R681">
            <v>0</v>
          </cell>
          <cell r="S681">
            <v>0</v>
          </cell>
          <cell r="T681">
            <v>0</v>
          </cell>
          <cell r="U681">
            <v>0</v>
          </cell>
          <cell r="V681">
            <v>0</v>
          </cell>
          <cell r="W681">
            <v>0</v>
          </cell>
          <cell r="X681">
            <v>0</v>
          </cell>
          <cell r="Y681">
            <v>0</v>
          </cell>
          <cell r="Z681">
            <v>0</v>
          </cell>
          <cell r="AA681">
            <v>0</v>
          </cell>
          <cell r="AB681">
            <v>0</v>
          </cell>
          <cell r="AC681">
            <v>0</v>
          </cell>
          <cell r="AD681">
            <v>0</v>
          </cell>
          <cell r="AE681">
            <v>0</v>
          </cell>
          <cell r="AF681">
            <v>0</v>
          </cell>
        </row>
        <row r="682">
          <cell r="A682">
            <v>530803</v>
          </cell>
          <cell r="B682">
            <v>0</v>
          </cell>
          <cell r="C682">
            <v>0</v>
          </cell>
          <cell r="D682">
            <v>0</v>
          </cell>
          <cell r="E682">
            <v>0</v>
          </cell>
          <cell r="F682">
            <v>0</v>
          </cell>
          <cell r="G682">
            <v>0</v>
          </cell>
          <cell r="H682">
            <v>0</v>
          </cell>
          <cell r="I682">
            <v>0</v>
          </cell>
          <cell r="J682">
            <v>0</v>
          </cell>
          <cell r="K682">
            <v>0</v>
          </cell>
          <cell r="L682">
            <v>0</v>
          </cell>
          <cell r="M682">
            <v>0</v>
          </cell>
          <cell r="N682">
            <v>0</v>
          </cell>
          <cell r="O682">
            <v>0</v>
          </cell>
          <cell r="P682">
            <v>0</v>
          </cell>
          <cell r="Q682">
            <v>0</v>
          </cell>
          <cell r="R682">
            <v>0</v>
          </cell>
          <cell r="S682">
            <v>0</v>
          </cell>
          <cell r="T682">
            <v>0</v>
          </cell>
          <cell r="U682">
            <v>0</v>
          </cell>
          <cell r="V682">
            <v>0</v>
          </cell>
          <cell r="W682">
            <v>0</v>
          </cell>
          <cell r="X682">
            <v>0</v>
          </cell>
          <cell r="Y682">
            <v>0</v>
          </cell>
          <cell r="Z682">
            <v>0</v>
          </cell>
          <cell r="AA682">
            <v>0</v>
          </cell>
          <cell r="AB682">
            <v>0</v>
          </cell>
          <cell r="AC682">
            <v>0</v>
          </cell>
          <cell r="AD682">
            <v>0</v>
          </cell>
          <cell r="AE682">
            <v>0</v>
          </cell>
          <cell r="AF682">
            <v>0</v>
          </cell>
        </row>
        <row r="683">
          <cell r="A683">
            <v>530804</v>
          </cell>
          <cell r="B683">
            <v>0</v>
          </cell>
          <cell r="C683">
            <v>0</v>
          </cell>
          <cell r="D683">
            <v>0</v>
          </cell>
          <cell r="E683">
            <v>0</v>
          </cell>
          <cell r="F683">
            <v>0</v>
          </cell>
          <cell r="G683">
            <v>0</v>
          </cell>
          <cell r="H683">
            <v>0</v>
          </cell>
          <cell r="I683">
            <v>0</v>
          </cell>
          <cell r="J683">
            <v>0</v>
          </cell>
          <cell r="K683">
            <v>0</v>
          </cell>
          <cell r="L683">
            <v>0</v>
          </cell>
          <cell r="M683">
            <v>0</v>
          </cell>
          <cell r="N683">
            <v>0</v>
          </cell>
          <cell r="O683">
            <v>0</v>
          </cell>
          <cell r="P683">
            <v>0</v>
          </cell>
          <cell r="Q683">
            <v>0</v>
          </cell>
          <cell r="R683">
            <v>0</v>
          </cell>
          <cell r="S683">
            <v>0</v>
          </cell>
          <cell r="T683">
            <v>0</v>
          </cell>
          <cell r="U683">
            <v>0</v>
          </cell>
          <cell r="V683">
            <v>0</v>
          </cell>
          <cell r="W683">
            <v>0</v>
          </cell>
          <cell r="X683">
            <v>0</v>
          </cell>
          <cell r="Y683">
            <v>0</v>
          </cell>
          <cell r="Z683">
            <v>0</v>
          </cell>
          <cell r="AA683">
            <v>0</v>
          </cell>
          <cell r="AB683">
            <v>0</v>
          </cell>
          <cell r="AC683">
            <v>0</v>
          </cell>
          <cell r="AD683">
            <v>0</v>
          </cell>
          <cell r="AE683">
            <v>0</v>
          </cell>
          <cell r="AF683">
            <v>0</v>
          </cell>
        </row>
        <row r="684">
          <cell r="A684">
            <v>530805</v>
          </cell>
          <cell r="B684">
            <v>0</v>
          </cell>
          <cell r="C684">
            <v>0</v>
          </cell>
          <cell r="D684">
            <v>0</v>
          </cell>
          <cell r="E684">
            <v>-6174242.3399999999</v>
          </cell>
          <cell r="F684">
            <v>0</v>
          </cell>
          <cell r="G684">
            <v>0</v>
          </cell>
          <cell r="H684">
            <v>0</v>
          </cell>
          <cell r="I684">
            <v>-6174242.3399999999</v>
          </cell>
          <cell r="J684">
            <v>0</v>
          </cell>
          <cell r="K684">
            <v>0</v>
          </cell>
          <cell r="L684">
            <v>0</v>
          </cell>
          <cell r="M684">
            <v>0</v>
          </cell>
          <cell r="N684">
            <v>-6174242.3399999999</v>
          </cell>
          <cell r="O684">
            <v>0</v>
          </cell>
          <cell r="P684">
            <v>0</v>
          </cell>
          <cell r="Q684">
            <v>0</v>
          </cell>
          <cell r="R684">
            <v>0</v>
          </cell>
          <cell r="S684">
            <v>0</v>
          </cell>
          <cell r="T684">
            <v>0</v>
          </cell>
          <cell r="U684">
            <v>0</v>
          </cell>
          <cell r="V684">
            <v>0</v>
          </cell>
          <cell r="W684">
            <v>0</v>
          </cell>
          <cell r="X684">
            <v>0</v>
          </cell>
          <cell r="Y684">
            <v>0</v>
          </cell>
          <cell r="Z684">
            <v>0</v>
          </cell>
          <cell r="AA684">
            <v>0</v>
          </cell>
          <cell r="AB684">
            <v>0</v>
          </cell>
          <cell r="AC684">
            <v>0</v>
          </cell>
          <cell r="AD684">
            <v>0</v>
          </cell>
          <cell r="AE684">
            <v>0</v>
          </cell>
          <cell r="AF684">
            <v>-6174242.3399999999</v>
          </cell>
        </row>
        <row r="685">
          <cell r="A685">
            <v>530806</v>
          </cell>
          <cell r="B685">
            <v>0</v>
          </cell>
          <cell r="C685">
            <v>0</v>
          </cell>
          <cell r="D685">
            <v>0</v>
          </cell>
          <cell r="E685">
            <v>-392424.33</v>
          </cell>
          <cell r="F685">
            <v>0</v>
          </cell>
          <cell r="G685">
            <v>0</v>
          </cell>
          <cell r="H685">
            <v>0</v>
          </cell>
          <cell r="I685">
            <v>-392424.33</v>
          </cell>
          <cell r="J685">
            <v>0</v>
          </cell>
          <cell r="K685">
            <v>0</v>
          </cell>
          <cell r="L685">
            <v>0</v>
          </cell>
          <cell r="M685">
            <v>0</v>
          </cell>
          <cell r="N685">
            <v>-392424.33</v>
          </cell>
          <cell r="O685">
            <v>0</v>
          </cell>
          <cell r="P685">
            <v>0</v>
          </cell>
          <cell r="Q685">
            <v>0</v>
          </cell>
          <cell r="R685">
            <v>0</v>
          </cell>
          <cell r="S685">
            <v>0</v>
          </cell>
          <cell r="T685">
            <v>0</v>
          </cell>
          <cell r="U685">
            <v>0</v>
          </cell>
          <cell r="V685">
            <v>0</v>
          </cell>
          <cell r="W685">
            <v>0</v>
          </cell>
          <cell r="X685">
            <v>0</v>
          </cell>
          <cell r="Y685">
            <v>0</v>
          </cell>
          <cell r="Z685">
            <v>0</v>
          </cell>
          <cell r="AA685">
            <v>0</v>
          </cell>
          <cell r="AB685">
            <v>0</v>
          </cell>
          <cell r="AC685">
            <v>0</v>
          </cell>
          <cell r="AD685">
            <v>0</v>
          </cell>
          <cell r="AE685">
            <v>0</v>
          </cell>
          <cell r="AF685">
            <v>-392424.33</v>
          </cell>
        </row>
        <row r="686">
          <cell r="A686">
            <v>530807</v>
          </cell>
          <cell r="B686">
            <v>0</v>
          </cell>
          <cell r="C686">
            <v>0</v>
          </cell>
          <cell r="D686">
            <v>0</v>
          </cell>
          <cell r="E686">
            <v>0</v>
          </cell>
          <cell r="F686">
            <v>0</v>
          </cell>
          <cell r="G686">
            <v>0</v>
          </cell>
          <cell r="H686">
            <v>0</v>
          </cell>
          <cell r="I686">
            <v>0</v>
          </cell>
          <cell r="J686">
            <v>0</v>
          </cell>
          <cell r="K686">
            <v>0</v>
          </cell>
          <cell r="L686">
            <v>0</v>
          </cell>
          <cell r="M686">
            <v>0</v>
          </cell>
          <cell r="N686">
            <v>0</v>
          </cell>
          <cell r="O686">
            <v>0</v>
          </cell>
          <cell r="P686">
            <v>0</v>
          </cell>
          <cell r="Q686">
            <v>0</v>
          </cell>
          <cell r="R686">
            <v>0</v>
          </cell>
          <cell r="S686">
            <v>0</v>
          </cell>
          <cell r="T686">
            <v>0</v>
          </cell>
          <cell r="U686">
            <v>0</v>
          </cell>
          <cell r="V686">
            <v>0</v>
          </cell>
          <cell r="W686">
            <v>0</v>
          </cell>
          <cell r="X686">
            <v>0</v>
          </cell>
          <cell r="Y686">
            <v>0</v>
          </cell>
          <cell r="Z686">
            <v>0</v>
          </cell>
          <cell r="AA686">
            <v>0</v>
          </cell>
          <cell r="AB686">
            <v>0</v>
          </cell>
          <cell r="AC686">
            <v>0</v>
          </cell>
          <cell r="AD686">
            <v>0</v>
          </cell>
          <cell r="AE686">
            <v>0</v>
          </cell>
          <cell r="AF686">
            <v>0</v>
          </cell>
        </row>
        <row r="687">
          <cell r="A687">
            <v>530809</v>
          </cell>
          <cell r="B687">
            <v>0</v>
          </cell>
          <cell r="C687">
            <v>0</v>
          </cell>
          <cell r="D687">
            <v>0</v>
          </cell>
          <cell r="E687">
            <v>1050000</v>
          </cell>
          <cell r="F687">
            <v>0</v>
          </cell>
          <cell r="G687">
            <v>0</v>
          </cell>
          <cell r="H687">
            <v>0</v>
          </cell>
          <cell r="I687">
            <v>1050000</v>
          </cell>
          <cell r="J687">
            <v>0</v>
          </cell>
          <cell r="K687">
            <v>0</v>
          </cell>
          <cell r="L687">
            <v>0</v>
          </cell>
          <cell r="M687">
            <v>0</v>
          </cell>
          <cell r="N687">
            <v>1050000</v>
          </cell>
          <cell r="O687">
            <v>0</v>
          </cell>
          <cell r="P687">
            <v>0</v>
          </cell>
          <cell r="Q687">
            <v>0</v>
          </cell>
          <cell r="R687">
            <v>0</v>
          </cell>
          <cell r="S687">
            <v>0</v>
          </cell>
          <cell r="T687">
            <v>0</v>
          </cell>
          <cell r="U687">
            <v>0</v>
          </cell>
          <cell r="V687">
            <v>0</v>
          </cell>
          <cell r="W687">
            <v>0</v>
          </cell>
          <cell r="X687">
            <v>0</v>
          </cell>
          <cell r="Y687">
            <v>0</v>
          </cell>
          <cell r="Z687">
            <v>0</v>
          </cell>
          <cell r="AA687">
            <v>0</v>
          </cell>
          <cell r="AB687">
            <v>0</v>
          </cell>
          <cell r="AC687">
            <v>0</v>
          </cell>
          <cell r="AD687">
            <v>0</v>
          </cell>
          <cell r="AE687">
            <v>0</v>
          </cell>
          <cell r="AF687">
            <v>1050000</v>
          </cell>
        </row>
        <row r="688">
          <cell r="A688">
            <v>530810</v>
          </cell>
          <cell r="B688">
            <v>0</v>
          </cell>
          <cell r="C688">
            <v>0</v>
          </cell>
          <cell r="D688">
            <v>0</v>
          </cell>
          <cell r="E688">
            <v>-19399433.18</v>
          </cell>
          <cell r="F688">
            <v>0</v>
          </cell>
          <cell r="G688">
            <v>0</v>
          </cell>
          <cell r="H688">
            <v>0</v>
          </cell>
          <cell r="I688">
            <v>-19399433.18</v>
          </cell>
          <cell r="J688">
            <v>0</v>
          </cell>
          <cell r="K688">
            <v>0</v>
          </cell>
          <cell r="L688">
            <v>0</v>
          </cell>
          <cell r="M688">
            <v>0</v>
          </cell>
          <cell r="N688">
            <v>-19399433.18</v>
          </cell>
          <cell r="O688">
            <v>0</v>
          </cell>
          <cell r="P688">
            <v>0</v>
          </cell>
          <cell r="Q688">
            <v>0</v>
          </cell>
          <cell r="R688">
            <v>0</v>
          </cell>
          <cell r="S688">
            <v>0</v>
          </cell>
          <cell r="T688">
            <v>0</v>
          </cell>
          <cell r="U688">
            <v>0</v>
          </cell>
          <cell r="V688">
            <v>0</v>
          </cell>
          <cell r="W688">
            <v>0</v>
          </cell>
          <cell r="X688">
            <v>0</v>
          </cell>
          <cell r="Y688">
            <v>0</v>
          </cell>
          <cell r="Z688">
            <v>0</v>
          </cell>
          <cell r="AA688">
            <v>0</v>
          </cell>
          <cell r="AB688">
            <v>0</v>
          </cell>
          <cell r="AC688">
            <v>0</v>
          </cell>
          <cell r="AD688">
            <v>0</v>
          </cell>
          <cell r="AE688">
            <v>0</v>
          </cell>
          <cell r="AF688">
            <v>-19399433.18</v>
          </cell>
        </row>
        <row r="689">
          <cell r="A689">
            <v>530811</v>
          </cell>
          <cell r="B689">
            <v>0</v>
          </cell>
          <cell r="C689">
            <v>0</v>
          </cell>
          <cell r="D689">
            <v>0</v>
          </cell>
          <cell r="E689">
            <v>-1396486.76</v>
          </cell>
          <cell r="F689">
            <v>0</v>
          </cell>
          <cell r="G689">
            <v>0</v>
          </cell>
          <cell r="H689">
            <v>0</v>
          </cell>
          <cell r="I689">
            <v>-1396486.76</v>
          </cell>
          <cell r="J689">
            <v>0</v>
          </cell>
          <cell r="K689">
            <v>0</v>
          </cell>
          <cell r="L689">
            <v>0</v>
          </cell>
          <cell r="M689">
            <v>0</v>
          </cell>
          <cell r="N689">
            <v>-1396486.76</v>
          </cell>
          <cell r="O689">
            <v>0</v>
          </cell>
          <cell r="P689">
            <v>0</v>
          </cell>
          <cell r="Q689">
            <v>0</v>
          </cell>
          <cell r="R689">
            <v>0</v>
          </cell>
          <cell r="S689">
            <v>0</v>
          </cell>
          <cell r="T689">
            <v>0</v>
          </cell>
          <cell r="U689">
            <v>0</v>
          </cell>
          <cell r="V689">
            <v>0</v>
          </cell>
          <cell r="W689">
            <v>0</v>
          </cell>
          <cell r="X689">
            <v>0</v>
          </cell>
          <cell r="Y689">
            <v>0</v>
          </cell>
          <cell r="Z689">
            <v>0</v>
          </cell>
          <cell r="AA689">
            <v>0</v>
          </cell>
          <cell r="AB689">
            <v>0</v>
          </cell>
          <cell r="AC689">
            <v>0</v>
          </cell>
          <cell r="AD689">
            <v>0</v>
          </cell>
          <cell r="AE689">
            <v>0</v>
          </cell>
          <cell r="AF689">
            <v>-1396486.76</v>
          </cell>
        </row>
        <row r="690">
          <cell r="A690">
            <v>530812</v>
          </cell>
          <cell r="B690">
            <v>0</v>
          </cell>
          <cell r="C690">
            <v>0</v>
          </cell>
          <cell r="D690">
            <v>0</v>
          </cell>
          <cell r="E690">
            <v>19399433.170000002</v>
          </cell>
          <cell r="F690">
            <v>0</v>
          </cell>
          <cell r="G690">
            <v>0</v>
          </cell>
          <cell r="H690">
            <v>0</v>
          </cell>
          <cell r="I690">
            <v>19399433.170000002</v>
          </cell>
          <cell r="J690">
            <v>0</v>
          </cell>
          <cell r="K690">
            <v>0</v>
          </cell>
          <cell r="L690">
            <v>0</v>
          </cell>
          <cell r="M690">
            <v>0</v>
          </cell>
          <cell r="N690">
            <v>19399433.170000002</v>
          </cell>
          <cell r="O690">
            <v>0</v>
          </cell>
          <cell r="P690">
            <v>0</v>
          </cell>
          <cell r="Q690">
            <v>0</v>
          </cell>
          <cell r="R690">
            <v>0</v>
          </cell>
          <cell r="S690">
            <v>0</v>
          </cell>
          <cell r="T690">
            <v>0</v>
          </cell>
          <cell r="U690">
            <v>0</v>
          </cell>
          <cell r="V690">
            <v>0</v>
          </cell>
          <cell r="W690">
            <v>0</v>
          </cell>
          <cell r="X690">
            <v>0</v>
          </cell>
          <cell r="Y690">
            <v>0</v>
          </cell>
          <cell r="Z690">
            <v>0</v>
          </cell>
          <cell r="AA690">
            <v>0</v>
          </cell>
          <cell r="AB690">
            <v>0</v>
          </cell>
          <cell r="AC690">
            <v>0</v>
          </cell>
          <cell r="AD690">
            <v>0</v>
          </cell>
          <cell r="AE690">
            <v>0</v>
          </cell>
          <cell r="AF690">
            <v>19399433.170000002</v>
          </cell>
        </row>
        <row r="691">
          <cell r="A691">
            <v>530816</v>
          </cell>
          <cell r="B691">
            <v>0</v>
          </cell>
          <cell r="C691">
            <v>0</v>
          </cell>
          <cell r="D691">
            <v>0</v>
          </cell>
          <cell r="E691">
            <v>6174242.3200000003</v>
          </cell>
          <cell r="F691">
            <v>0</v>
          </cell>
          <cell r="G691">
            <v>0</v>
          </cell>
          <cell r="H691">
            <v>0</v>
          </cell>
          <cell r="I691">
            <v>6174242.3200000003</v>
          </cell>
          <cell r="J691">
            <v>0</v>
          </cell>
          <cell r="K691">
            <v>0</v>
          </cell>
          <cell r="L691">
            <v>0</v>
          </cell>
          <cell r="M691">
            <v>0</v>
          </cell>
          <cell r="N691">
            <v>6174242.3200000003</v>
          </cell>
          <cell r="O691">
            <v>0</v>
          </cell>
          <cell r="P691">
            <v>0</v>
          </cell>
          <cell r="Q691">
            <v>0</v>
          </cell>
          <cell r="R691">
            <v>0</v>
          </cell>
          <cell r="S691">
            <v>0</v>
          </cell>
          <cell r="T691">
            <v>0</v>
          </cell>
          <cell r="U691">
            <v>0</v>
          </cell>
          <cell r="V691">
            <v>0</v>
          </cell>
          <cell r="W691">
            <v>0</v>
          </cell>
          <cell r="X691">
            <v>0</v>
          </cell>
          <cell r="Y691">
            <v>0</v>
          </cell>
          <cell r="Z691">
            <v>0</v>
          </cell>
          <cell r="AA691">
            <v>0</v>
          </cell>
          <cell r="AB691">
            <v>0</v>
          </cell>
          <cell r="AC691">
            <v>0</v>
          </cell>
          <cell r="AD691">
            <v>0</v>
          </cell>
          <cell r="AE691">
            <v>0</v>
          </cell>
          <cell r="AF691">
            <v>6174242.3200000003</v>
          </cell>
        </row>
        <row r="692">
          <cell r="A692">
            <v>530817</v>
          </cell>
          <cell r="B692">
            <v>0</v>
          </cell>
          <cell r="C692">
            <v>0</v>
          </cell>
          <cell r="D692">
            <v>0</v>
          </cell>
          <cell r="E692">
            <v>392424.32</v>
          </cell>
          <cell r="F692">
            <v>0</v>
          </cell>
          <cell r="G692">
            <v>0</v>
          </cell>
          <cell r="H692">
            <v>0</v>
          </cell>
          <cell r="I692">
            <v>392424.32</v>
          </cell>
          <cell r="J692">
            <v>0</v>
          </cell>
          <cell r="K692">
            <v>0</v>
          </cell>
          <cell r="L692">
            <v>0</v>
          </cell>
          <cell r="M692">
            <v>0</v>
          </cell>
          <cell r="N692">
            <v>392424.32</v>
          </cell>
          <cell r="O692">
            <v>0</v>
          </cell>
          <cell r="P692">
            <v>0</v>
          </cell>
          <cell r="Q692">
            <v>0</v>
          </cell>
          <cell r="R692">
            <v>0</v>
          </cell>
          <cell r="S692">
            <v>0</v>
          </cell>
          <cell r="T692">
            <v>0</v>
          </cell>
          <cell r="U692">
            <v>0</v>
          </cell>
          <cell r="V692">
            <v>0</v>
          </cell>
          <cell r="W692">
            <v>0</v>
          </cell>
          <cell r="X692">
            <v>0</v>
          </cell>
          <cell r="Y692">
            <v>0</v>
          </cell>
          <cell r="Z692">
            <v>0</v>
          </cell>
          <cell r="AA692">
            <v>0</v>
          </cell>
          <cell r="AB692">
            <v>0</v>
          </cell>
          <cell r="AC692">
            <v>0</v>
          </cell>
          <cell r="AD692">
            <v>0</v>
          </cell>
          <cell r="AE692">
            <v>0</v>
          </cell>
          <cell r="AF692">
            <v>392424.32</v>
          </cell>
        </row>
        <row r="693">
          <cell r="A693">
            <v>540110</v>
          </cell>
          <cell r="B693">
            <v>0</v>
          </cell>
          <cell r="C693">
            <v>0</v>
          </cell>
          <cell r="D693">
            <v>0</v>
          </cell>
          <cell r="E693">
            <v>-209423.52</v>
          </cell>
          <cell r="F693">
            <v>0</v>
          </cell>
          <cell r="G693">
            <v>0</v>
          </cell>
          <cell r="H693">
            <v>0</v>
          </cell>
          <cell r="I693">
            <v>-209423.52</v>
          </cell>
          <cell r="J693">
            <v>0</v>
          </cell>
          <cell r="K693">
            <v>0</v>
          </cell>
          <cell r="L693">
            <v>0</v>
          </cell>
          <cell r="M693">
            <v>0</v>
          </cell>
          <cell r="N693">
            <v>-209423.52</v>
          </cell>
          <cell r="O693">
            <v>0</v>
          </cell>
          <cell r="P693">
            <v>0</v>
          </cell>
          <cell r="Q693">
            <v>0</v>
          </cell>
          <cell r="R693">
            <v>0</v>
          </cell>
          <cell r="S693">
            <v>0</v>
          </cell>
          <cell r="T693">
            <v>0</v>
          </cell>
          <cell r="U693">
            <v>0</v>
          </cell>
          <cell r="V693">
            <v>0</v>
          </cell>
          <cell r="W693">
            <v>0</v>
          </cell>
          <cell r="X693">
            <v>0</v>
          </cell>
          <cell r="Y693">
            <v>0</v>
          </cell>
          <cell r="Z693">
            <v>0</v>
          </cell>
          <cell r="AA693">
            <v>0</v>
          </cell>
          <cell r="AB693">
            <v>0</v>
          </cell>
          <cell r="AC693">
            <v>0</v>
          </cell>
          <cell r="AD693">
            <v>0</v>
          </cell>
          <cell r="AE693">
            <v>0</v>
          </cell>
          <cell r="AF693">
            <v>-209423.52</v>
          </cell>
        </row>
        <row r="694">
          <cell r="A694">
            <v>540111</v>
          </cell>
          <cell r="B694">
            <v>0</v>
          </cell>
          <cell r="C694">
            <v>0</v>
          </cell>
          <cell r="D694">
            <v>0</v>
          </cell>
          <cell r="E694">
            <v>209423.52</v>
          </cell>
          <cell r="F694">
            <v>0</v>
          </cell>
          <cell r="G694">
            <v>0</v>
          </cell>
          <cell r="H694">
            <v>0</v>
          </cell>
          <cell r="I694">
            <v>209423.52</v>
          </cell>
          <cell r="J694">
            <v>0</v>
          </cell>
          <cell r="K694">
            <v>0</v>
          </cell>
          <cell r="L694">
            <v>0</v>
          </cell>
          <cell r="M694">
            <v>0</v>
          </cell>
          <cell r="N694">
            <v>209423.52</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0</v>
          </cell>
          <cell r="AC694">
            <v>0</v>
          </cell>
          <cell r="AD694">
            <v>0</v>
          </cell>
          <cell r="AE694">
            <v>0</v>
          </cell>
          <cell r="AF694">
            <v>209423.52</v>
          </cell>
        </row>
        <row r="695">
          <cell r="A695">
            <v>540120</v>
          </cell>
          <cell r="B695">
            <v>0</v>
          </cell>
          <cell r="C695">
            <v>0</v>
          </cell>
          <cell r="D695">
            <v>0</v>
          </cell>
          <cell r="E695">
            <v>0</v>
          </cell>
          <cell r="F695">
            <v>0</v>
          </cell>
          <cell r="G695">
            <v>0</v>
          </cell>
          <cell r="H695">
            <v>0</v>
          </cell>
          <cell r="I695">
            <v>0</v>
          </cell>
          <cell r="J695">
            <v>0</v>
          </cell>
          <cell r="K695">
            <v>0</v>
          </cell>
          <cell r="L695">
            <v>0</v>
          </cell>
          <cell r="M695">
            <v>0</v>
          </cell>
          <cell r="N695">
            <v>0</v>
          </cell>
          <cell r="O695">
            <v>0</v>
          </cell>
          <cell r="P695">
            <v>0</v>
          </cell>
          <cell r="Q695">
            <v>0</v>
          </cell>
          <cell r="R695">
            <v>0</v>
          </cell>
          <cell r="S695">
            <v>0</v>
          </cell>
          <cell r="T695">
            <v>0</v>
          </cell>
          <cell r="U695">
            <v>0</v>
          </cell>
          <cell r="V695">
            <v>0</v>
          </cell>
          <cell r="W695">
            <v>0</v>
          </cell>
          <cell r="X695">
            <v>0</v>
          </cell>
          <cell r="Y695">
            <v>0</v>
          </cell>
          <cell r="Z695">
            <v>0</v>
          </cell>
          <cell r="AA695">
            <v>0</v>
          </cell>
          <cell r="AB695">
            <v>0</v>
          </cell>
          <cell r="AC695">
            <v>0</v>
          </cell>
          <cell r="AD695">
            <v>0</v>
          </cell>
          <cell r="AE695">
            <v>0</v>
          </cell>
          <cell r="AF695">
            <v>0</v>
          </cell>
        </row>
        <row r="696">
          <cell r="A696">
            <v>540130</v>
          </cell>
          <cell r="B696">
            <v>0</v>
          </cell>
          <cell r="C696">
            <v>0</v>
          </cell>
          <cell r="D696">
            <v>0</v>
          </cell>
          <cell r="E696">
            <v>0</v>
          </cell>
          <cell r="F696">
            <v>0</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v>0</v>
          </cell>
          <cell r="Z696">
            <v>0</v>
          </cell>
          <cell r="AA696">
            <v>0</v>
          </cell>
          <cell r="AB696">
            <v>0</v>
          </cell>
          <cell r="AC696">
            <v>0</v>
          </cell>
          <cell r="AD696">
            <v>0</v>
          </cell>
          <cell r="AE696">
            <v>0</v>
          </cell>
          <cell r="AF696">
            <v>0</v>
          </cell>
        </row>
        <row r="697">
          <cell r="A697">
            <v>550000</v>
          </cell>
          <cell r="B697">
            <v>-13868442.15</v>
          </cell>
          <cell r="C697">
            <v>0</v>
          </cell>
          <cell r="D697">
            <v>-13868442.15</v>
          </cell>
          <cell r="E697">
            <v>-8216173.9199999999</v>
          </cell>
          <cell r="F697">
            <v>0</v>
          </cell>
          <cell r="G697">
            <v>0</v>
          </cell>
          <cell r="H697">
            <v>0</v>
          </cell>
          <cell r="I697">
            <v>-8216173.9199999999</v>
          </cell>
          <cell r="J697">
            <v>0</v>
          </cell>
          <cell r="K697">
            <v>0</v>
          </cell>
          <cell r="L697">
            <v>0</v>
          </cell>
          <cell r="M697">
            <v>0</v>
          </cell>
          <cell r="N697">
            <v>-22084616.07</v>
          </cell>
          <cell r="O697">
            <v>0</v>
          </cell>
          <cell r="P697">
            <v>0</v>
          </cell>
          <cell r="Q697">
            <v>0</v>
          </cell>
          <cell r="R697">
            <v>-63492.06</v>
          </cell>
          <cell r="S697">
            <v>-765031.09</v>
          </cell>
          <cell r="T697">
            <v>0</v>
          </cell>
          <cell r="U697">
            <v>0</v>
          </cell>
          <cell r="V697">
            <v>0</v>
          </cell>
          <cell r="W697">
            <v>0</v>
          </cell>
          <cell r="X697">
            <v>0</v>
          </cell>
          <cell r="Y697">
            <v>0</v>
          </cell>
          <cell r="Z697">
            <v>0</v>
          </cell>
          <cell r="AA697">
            <v>0</v>
          </cell>
          <cell r="AB697">
            <v>0</v>
          </cell>
          <cell r="AC697">
            <v>0</v>
          </cell>
          <cell r="AD697">
            <v>0</v>
          </cell>
          <cell r="AE697">
            <v>0</v>
          </cell>
          <cell r="AF697">
            <v>-22913139.219999999</v>
          </cell>
        </row>
        <row r="698">
          <cell r="A698">
            <v>550200</v>
          </cell>
          <cell r="B698">
            <v>1017314.44</v>
          </cell>
          <cell r="C698">
            <v>0</v>
          </cell>
          <cell r="D698">
            <v>1017314.44</v>
          </cell>
          <cell r="E698">
            <v>-122.55</v>
          </cell>
          <cell r="F698">
            <v>0</v>
          </cell>
          <cell r="G698">
            <v>0</v>
          </cell>
          <cell r="H698">
            <v>0</v>
          </cell>
          <cell r="I698">
            <v>-122.55</v>
          </cell>
          <cell r="J698">
            <v>0</v>
          </cell>
          <cell r="K698">
            <v>0</v>
          </cell>
          <cell r="L698">
            <v>0</v>
          </cell>
          <cell r="M698">
            <v>0</v>
          </cell>
          <cell r="N698">
            <v>1017191.89</v>
          </cell>
          <cell r="O698">
            <v>0</v>
          </cell>
          <cell r="P698">
            <v>-6400</v>
          </cell>
          <cell r="Q698">
            <v>0</v>
          </cell>
          <cell r="R698">
            <v>-5970.29</v>
          </cell>
          <cell r="S698">
            <v>0</v>
          </cell>
          <cell r="T698">
            <v>0</v>
          </cell>
          <cell r="U698">
            <v>0</v>
          </cell>
          <cell r="V698">
            <v>0</v>
          </cell>
          <cell r="W698">
            <v>0</v>
          </cell>
          <cell r="X698">
            <v>0</v>
          </cell>
          <cell r="Y698">
            <v>0</v>
          </cell>
          <cell r="Z698">
            <v>0</v>
          </cell>
          <cell r="AA698">
            <v>0</v>
          </cell>
          <cell r="AB698">
            <v>0</v>
          </cell>
          <cell r="AC698">
            <v>0</v>
          </cell>
          <cell r="AD698">
            <v>0</v>
          </cell>
          <cell r="AE698">
            <v>0</v>
          </cell>
          <cell r="AF698">
            <v>1004821.6</v>
          </cell>
        </row>
        <row r="699">
          <cell r="A699">
            <v>550210</v>
          </cell>
          <cell r="B699">
            <v>0</v>
          </cell>
          <cell r="C699">
            <v>0</v>
          </cell>
          <cell r="D699">
            <v>0</v>
          </cell>
          <cell r="E699">
            <v>-1237208.75</v>
          </cell>
          <cell r="F699">
            <v>0</v>
          </cell>
          <cell r="G699">
            <v>0</v>
          </cell>
          <cell r="H699">
            <v>0</v>
          </cell>
          <cell r="I699">
            <v>-1237208.75</v>
          </cell>
          <cell r="J699">
            <v>0</v>
          </cell>
          <cell r="K699">
            <v>0</v>
          </cell>
          <cell r="L699">
            <v>0</v>
          </cell>
          <cell r="M699">
            <v>0</v>
          </cell>
          <cell r="N699">
            <v>-1237208.75</v>
          </cell>
          <cell r="O699">
            <v>0</v>
          </cell>
          <cell r="P699">
            <v>0</v>
          </cell>
          <cell r="Q699">
            <v>0</v>
          </cell>
          <cell r="R699">
            <v>0</v>
          </cell>
          <cell r="S699">
            <v>0</v>
          </cell>
          <cell r="T699">
            <v>0</v>
          </cell>
          <cell r="U699">
            <v>0</v>
          </cell>
          <cell r="V699">
            <v>0</v>
          </cell>
          <cell r="W699">
            <v>0</v>
          </cell>
          <cell r="X699">
            <v>0</v>
          </cell>
          <cell r="Y699">
            <v>0</v>
          </cell>
          <cell r="Z699">
            <v>0</v>
          </cell>
          <cell r="AA699">
            <v>0</v>
          </cell>
          <cell r="AB699">
            <v>0</v>
          </cell>
          <cell r="AC699">
            <v>0</v>
          </cell>
          <cell r="AD699">
            <v>0</v>
          </cell>
          <cell r="AE699">
            <v>0</v>
          </cell>
          <cell r="AF699">
            <v>-1237208.75</v>
          </cell>
        </row>
        <row r="700">
          <cell r="A700">
            <v>550711</v>
          </cell>
          <cell r="B700">
            <v>0</v>
          </cell>
          <cell r="C700">
            <v>0</v>
          </cell>
          <cell r="D700">
            <v>0</v>
          </cell>
          <cell r="E700">
            <v>0</v>
          </cell>
          <cell r="F700">
            <v>0</v>
          </cell>
          <cell r="G700">
            <v>0</v>
          </cell>
          <cell r="H700">
            <v>0</v>
          </cell>
          <cell r="I700">
            <v>0</v>
          </cell>
          <cell r="J700">
            <v>0</v>
          </cell>
          <cell r="K700">
            <v>0</v>
          </cell>
          <cell r="L700">
            <v>0</v>
          </cell>
          <cell r="M700">
            <v>0</v>
          </cell>
          <cell r="N700">
            <v>0</v>
          </cell>
          <cell r="O700">
            <v>0</v>
          </cell>
          <cell r="P700">
            <v>-1081632.95</v>
          </cell>
          <cell r="Q700">
            <v>-183.44</v>
          </cell>
          <cell r="R700">
            <v>0</v>
          </cell>
          <cell r="S700">
            <v>0</v>
          </cell>
          <cell r="T700">
            <v>0</v>
          </cell>
          <cell r="U700">
            <v>0</v>
          </cell>
          <cell r="V700">
            <v>0</v>
          </cell>
          <cell r="W700">
            <v>0</v>
          </cell>
          <cell r="X700">
            <v>0</v>
          </cell>
          <cell r="Y700">
            <v>0</v>
          </cell>
          <cell r="Z700">
            <v>0</v>
          </cell>
          <cell r="AA700">
            <v>0</v>
          </cell>
          <cell r="AB700">
            <v>0</v>
          </cell>
          <cell r="AC700">
            <v>0</v>
          </cell>
          <cell r="AD700">
            <v>0</v>
          </cell>
          <cell r="AE700">
            <v>0</v>
          </cell>
          <cell r="AF700">
            <v>-1081816.3899999999</v>
          </cell>
        </row>
        <row r="701">
          <cell r="A701">
            <v>550712</v>
          </cell>
          <cell r="B701">
            <v>0</v>
          </cell>
          <cell r="C701">
            <v>0</v>
          </cell>
          <cell r="D701">
            <v>0</v>
          </cell>
          <cell r="E701">
            <v>0</v>
          </cell>
          <cell r="F701">
            <v>0</v>
          </cell>
          <cell r="G701">
            <v>0</v>
          </cell>
          <cell r="H701">
            <v>0</v>
          </cell>
          <cell r="I701">
            <v>0</v>
          </cell>
          <cell r="J701">
            <v>0</v>
          </cell>
          <cell r="K701">
            <v>0</v>
          </cell>
          <cell r="L701">
            <v>0</v>
          </cell>
          <cell r="M701">
            <v>0</v>
          </cell>
          <cell r="N701">
            <v>0</v>
          </cell>
          <cell r="O701">
            <v>0</v>
          </cell>
          <cell r="P701">
            <v>-740885.25</v>
          </cell>
          <cell r="Q701">
            <v>0</v>
          </cell>
          <cell r="R701">
            <v>0</v>
          </cell>
          <cell r="S701">
            <v>0</v>
          </cell>
          <cell r="T701">
            <v>0</v>
          </cell>
          <cell r="U701">
            <v>0</v>
          </cell>
          <cell r="V701">
            <v>0</v>
          </cell>
          <cell r="W701">
            <v>0</v>
          </cell>
          <cell r="X701">
            <v>0</v>
          </cell>
          <cell r="Y701">
            <v>0</v>
          </cell>
          <cell r="Z701">
            <v>0</v>
          </cell>
          <cell r="AA701">
            <v>0</v>
          </cell>
          <cell r="AB701">
            <v>0</v>
          </cell>
          <cell r="AC701">
            <v>0</v>
          </cell>
          <cell r="AD701">
            <v>0</v>
          </cell>
          <cell r="AE701">
            <v>0</v>
          </cell>
          <cell r="AF701">
            <v>-740885.25</v>
          </cell>
        </row>
        <row r="702">
          <cell r="A702">
            <v>550713</v>
          </cell>
          <cell r="B702">
            <v>0</v>
          </cell>
          <cell r="C702">
            <v>0</v>
          </cell>
          <cell r="D702">
            <v>0</v>
          </cell>
          <cell r="E702">
            <v>0</v>
          </cell>
          <cell r="F702">
            <v>0</v>
          </cell>
          <cell r="G702">
            <v>0</v>
          </cell>
          <cell r="H702">
            <v>0</v>
          </cell>
          <cell r="I702">
            <v>0</v>
          </cell>
          <cell r="J702">
            <v>0</v>
          </cell>
          <cell r="K702">
            <v>0</v>
          </cell>
          <cell r="L702">
            <v>0</v>
          </cell>
          <cell r="M702">
            <v>0</v>
          </cell>
          <cell r="N702">
            <v>0</v>
          </cell>
          <cell r="O702">
            <v>0</v>
          </cell>
          <cell r="P702">
            <v>-13477246.26</v>
          </cell>
          <cell r="Q702">
            <v>0</v>
          </cell>
          <cell r="R702">
            <v>0</v>
          </cell>
          <cell r="S702">
            <v>0</v>
          </cell>
          <cell r="T702">
            <v>0</v>
          </cell>
          <cell r="U702">
            <v>0</v>
          </cell>
          <cell r="V702">
            <v>0</v>
          </cell>
          <cell r="W702">
            <v>0</v>
          </cell>
          <cell r="X702">
            <v>0</v>
          </cell>
          <cell r="Y702">
            <v>0</v>
          </cell>
          <cell r="Z702">
            <v>0</v>
          </cell>
          <cell r="AA702">
            <v>0</v>
          </cell>
          <cell r="AB702">
            <v>0</v>
          </cell>
          <cell r="AC702">
            <v>0</v>
          </cell>
          <cell r="AD702">
            <v>0</v>
          </cell>
          <cell r="AE702">
            <v>0</v>
          </cell>
          <cell r="AF702">
            <v>-13477246.26</v>
          </cell>
        </row>
        <row r="703">
          <cell r="A703">
            <v>550715</v>
          </cell>
          <cell r="B703">
            <v>0</v>
          </cell>
          <cell r="C703">
            <v>0</v>
          </cell>
          <cell r="D703">
            <v>0</v>
          </cell>
          <cell r="E703">
            <v>0</v>
          </cell>
          <cell r="F703">
            <v>0</v>
          </cell>
          <cell r="G703">
            <v>0</v>
          </cell>
          <cell r="H703">
            <v>0</v>
          </cell>
          <cell r="I703">
            <v>0</v>
          </cell>
          <cell r="J703">
            <v>0</v>
          </cell>
          <cell r="K703">
            <v>0</v>
          </cell>
          <cell r="L703">
            <v>0</v>
          </cell>
          <cell r="M703">
            <v>0</v>
          </cell>
          <cell r="N703">
            <v>0</v>
          </cell>
          <cell r="O703">
            <v>0</v>
          </cell>
          <cell r="P703">
            <v>-1688384.56</v>
          </cell>
          <cell r="Q703">
            <v>0</v>
          </cell>
          <cell r="R703">
            <v>0</v>
          </cell>
          <cell r="S703">
            <v>0</v>
          </cell>
          <cell r="T703">
            <v>0</v>
          </cell>
          <cell r="U703">
            <v>0</v>
          </cell>
          <cell r="V703">
            <v>0</v>
          </cell>
          <cell r="W703">
            <v>0</v>
          </cell>
          <cell r="X703">
            <v>0</v>
          </cell>
          <cell r="Y703">
            <v>0</v>
          </cell>
          <cell r="Z703">
            <v>0</v>
          </cell>
          <cell r="AA703">
            <v>0</v>
          </cell>
          <cell r="AB703">
            <v>0</v>
          </cell>
          <cell r="AC703">
            <v>0</v>
          </cell>
          <cell r="AD703">
            <v>0</v>
          </cell>
          <cell r="AE703">
            <v>0</v>
          </cell>
          <cell r="AF703">
            <v>-1688384.56</v>
          </cell>
        </row>
        <row r="704">
          <cell r="A704">
            <v>550717</v>
          </cell>
          <cell r="B704">
            <v>0</v>
          </cell>
          <cell r="C704">
            <v>0</v>
          </cell>
          <cell r="D704">
            <v>0</v>
          </cell>
          <cell r="E704">
            <v>0</v>
          </cell>
          <cell r="F704">
            <v>0</v>
          </cell>
          <cell r="G704">
            <v>0</v>
          </cell>
          <cell r="H704">
            <v>0</v>
          </cell>
          <cell r="I704">
            <v>0</v>
          </cell>
          <cell r="J704">
            <v>0</v>
          </cell>
          <cell r="K704">
            <v>0</v>
          </cell>
          <cell r="L704">
            <v>0</v>
          </cell>
          <cell r="M704">
            <v>0</v>
          </cell>
          <cell r="N704">
            <v>0</v>
          </cell>
          <cell r="O704">
            <v>0</v>
          </cell>
          <cell r="P704">
            <v>-932257.54</v>
          </cell>
          <cell r="Q704">
            <v>0</v>
          </cell>
          <cell r="R704">
            <v>0</v>
          </cell>
          <cell r="S704">
            <v>0</v>
          </cell>
          <cell r="T704">
            <v>0</v>
          </cell>
          <cell r="U704">
            <v>0</v>
          </cell>
          <cell r="V704">
            <v>0</v>
          </cell>
          <cell r="W704">
            <v>0</v>
          </cell>
          <cell r="X704">
            <v>0</v>
          </cell>
          <cell r="Y704">
            <v>0</v>
          </cell>
          <cell r="Z704">
            <v>0</v>
          </cell>
          <cell r="AA704">
            <v>0</v>
          </cell>
          <cell r="AB704">
            <v>0</v>
          </cell>
          <cell r="AC704">
            <v>0</v>
          </cell>
          <cell r="AD704">
            <v>0</v>
          </cell>
          <cell r="AE704">
            <v>0</v>
          </cell>
          <cell r="AF704">
            <v>-932257.54</v>
          </cell>
        </row>
        <row r="705">
          <cell r="A705">
            <v>550718</v>
          </cell>
          <cell r="B705">
            <v>0</v>
          </cell>
          <cell r="C705">
            <v>0</v>
          </cell>
          <cell r="D705">
            <v>0</v>
          </cell>
          <cell r="E705">
            <v>0</v>
          </cell>
          <cell r="F705">
            <v>0</v>
          </cell>
          <cell r="G705">
            <v>0</v>
          </cell>
          <cell r="H705">
            <v>0</v>
          </cell>
          <cell r="I705">
            <v>0</v>
          </cell>
          <cell r="J705">
            <v>0</v>
          </cell>
          <cell r="K705">
            <v>0</v>
          </cell>
          <cell r="L705">
            <v>0</v>
          </cell>
          <cell r="M705">
            <v>0</v>
          </cell>
          <cell r="N705">
            <v>0</v>
          </cell>
          <cell r="O705">
            <v>0</v>
          </cell>
          <cell r="P705">
            <v>-701587.33</v>
          </cell>
          <cell r="Q705">
            <v>0</v>
          </cell>
          <cell r="R705">
            <v>0</v>
          </cell>
          <cell r="S705">
            <v>0</v>
          </cell>
          <cell r="T705">
            <v>0</v>
          </cell>
          <cell r="U705">
            <v>0</v>
          </cell>
          <cell r="V705">
            <v>0</v>
          </cell>
          <cell r="W705">
            <v>0</v>
          </cell>
          <cell r="X705">
            <v>0</v>
          </cell>
          <cell r="Y705">
            <v>0</v>
          </cell>
          <cell r="Z705">
            <v>0</v>
          </cell>
          <cell r="AA705">
            <v>0</v>
          </cell>
          <cell r="AB705">
            <v>0</v>
          </cell>
          <cell r="AC705">
            <v>0</v>
          </cell>
          <cell r="AD705">
            <v>0</v>
          </cell>
          <cell r="AE705">
            <v>0</v>
          </cell>
          <cell r="AF705">
            <v>-701587.33</v>
          </cell>
        </row>
        <row r="706">
          <cell r="A706">
            <v>550719</v>
          </cell>
          <cell r="B706">
            <v>0</v>
          </cell>
          <cell r="C706">
            <v>0</v>
          </cell>
          <cell r="D706">
            <v>0</v>
          </cell>
          <cell r="E706">
            <v>0</v>
          </cell>
          <cell r="F706">
            <v>0</v>
          </cell>
          <cell r="G706">
            <v>0</v>
          </cell>
          <cell r="H706">
            <v>0</v>
          </cell>
          <cell r="I706">
            <v>0</v>
          </cell>
          <cell r="J706">
            <v>0</v>
          </cell>
          <cell r="K706">
            <v>0</v>
          </cell>
          <cell r="L706">
            <v>0</v>
          </cell>
          <cell r="M706">
            <v>0</v>
          </cell>
          <cell r="N706">
            <v>0</v>
          </cell>
          <cell r="O706">
            <v>0</v>
          </cell>
          <cell r="P706">
            <v>-226410.96</v>
          </cell>
          <cell r="Q706">
            <v>0</v>
          </cell>
          <cell r="R706">
            <v>0</v>
          </cell>
          <cell r="S706">
            <v>0</v>
          </cell>
          <cell r="T706">
            <v>0</v>
          </cell>
          <cell r="U706">
            <v>0</v>
          </cell>
          <cell r="V706">
            <v>0</v>
          </cell>
          <cell r="W706">
            <v>0</v>
          </cell>
          <cell r="X706">
            <v>0</v>
          </cell>
          <cell r="Y706">
            <v>0</v>
          </cell>
          <cell r="Z706">
            <v>0</v>
          </cell>
          <cell r="AA706">
            <v>0</v>
          </cell>
          <cell r="AB706">
            <v>0</v>
          </cell>
          <cell r="AC706">
            <v>0</v>
          </cell>
          <cell r="AD706">
            <v>0</v>
          </cell>
          <cell r="AE706">
            <v>0</v>
          </cell>
          <cell r="AF706">
            <v>-226410.96</v>
          </cell>
        </row>
        <row r="707">
          <cell r="A707">
            <v>550724</v>
          </cell>
          <cell r="B707">
            <v>0</v>
          </cell>
          <cell r="C707">
            <v>0</v>
          </cell>
          <cell r="D707">
            <v>0</v>
          </cell>
          <cell r="E707">
            <v>0</v>
          </cell>
          <cell r="F707">
            <v>0</v>
          </cell>
          <cell r="G707">
            <v>0</v>
          </cell>
          <cell r="H707">
            <v>0</v>
          </cell>
          <cell r="I707">
            <v>0</v>
          </cell>
          <cell r="J707">
            <v>0</v>
          </cell>
          <cell r="K707">
            <v>0</v>
          </cell>
          <cell r="L707">
            <v>0</v>
          </cell>
          <cell r="M707">
            <v>0</v>
          </cell>
          <cell r="N707">
            <v>0</v>
          </cell>
          <cell r="O707">
            <v>0</v>
          </cell>
          <cell r="P707">
            <v>-907743.72</v>
          </cell>
          <cell r="Q707">
            <v>0</v>
          </cell>
          <cell r="R707">
            <v>0</v>
          </cell>
          <cell r="S707">
            <v>0</v>
          </cell>
          <cell r="T707">
            <v>0</v>
          </cell>
          <cell r="U707">
            <v>0</v>
          </cell>
          <cell r="V707">
            <v>0</v>
          </cell>
          <cell r="W707">
            <v>0</v>
          </cell>
          <cell r="X707">
            <v>0</v>
          </cell>
          <cell r="Y707">
            <v>0</v>
          </cell>
          <cell r="Z707">
            <v>0</v>
          </cell>
          <cell r="AA707">
            <v>0</v>
          </cell>
          <cell r="AB707">
            <v>0</v>
          </cell>
          <cell r="AC707">
            <v>0</v>
          </cell>
          <cell r="AD707">
            <v>0</v>
          </cell>
          <cell r="AE707">
            <v>0</v>
          </cell>
          <cell r="AF707">
            <v>-907743.72</v>
          </cell>
        </row>
        <row r="708">
          <cell r="A708">
            <v>550851</v>
          </cell>
          <cell r="B708">
            <v>-38464.31</v>
          </cell>
          <cell r="C708">
            <v>0</v>
          </cell>
          <cell r="D708">
            <v>-38464.31</v>
          </cell>
          <cell r="E708">
            <v>-341809.12</v>
          </cell>
          <cell r="F708">
            <v>0</v>
          </cell>
          <cell r="G708">
            <v>0</v>
          </cell>
          <cell r="H708">
            <v>0</v>
          </cell>
          <cell r="I708">
            <v>-341809.12</v>
          </cell>
          <cell r="J708">
            <v>0</v>
          </cell>
          <cell r="K708">
            <v>0</v>
          </cell>
          <cell r="L708">
            <v>0</v>
          </cell>
          <cell r="M708">
            <v>0</v>
          </cell>
          <cell r="N708">
            <v>-380273.43</v>
          </cell>
          <cell r="O708">
            <v>0</v>
          </cell>
          <cell r="P708">
            <v>0</v>
          </cell>
          <cell r="Q708">
            <v>0</v>
          </cell>
          <cell r="R708">
            <v>-108.08</v>
          </cell>
          <cell r="S708">
            <v>-480849.27</v>
          </cell>
          <cell r="T708">
            <v>0</v>
          </cell>
          <cell r="U708">
            <v>0</v>
          </cell>
          <cell r="V708">
            <v>0</v>
          </cell>
          <cell r="W708">
            <v>0</v>
          </cell>
          <cell r="X708">
            <v>0</v>
          </cell>
          <cell r="Y708">
            <v>0</v>
          </cell>
          <cell r="Z708">
            <v>0</v>
          </cell>
          <cell r="AA708">
            <v>0</v>
          </cell>
          <cell r="AB708">
            <v>0</v>
          </cell>
          <cell r="AC708">
            <v>0</v>
          </cell>
          <cell r="AD708">
            <v>0</v>
          </cell>
          <cell r="AE708">
            <v>0</v>
          </cell>
          <cell r="AF708">
            <v>-861230.78</v>
          </cell>
        </row>
        <row r="709">
          <cell r="A709">
            <v>550890</v>
          </cell>
          <cell r="B709">
            <v>0</v>
          </cell>
          <cell r="C709">
            <v>0</v>
          </cell>
          <cell r="D709">
            <v>0</v>
          </cell>
          <cell r="E709">
            <v>0</v>
          </cell>
          <cell r="F709">
            <v>0</v>
          </cell>
          <cell r="G709">
            <v>0</v>
          </cell>
          <cell r="H709">
            <v>0</v>
          </cell>
          <cell r="I709">
            <v>0</v>
          </cell>
          <cell r="J709">
            <v>0</v>
          </cell>
          <cell r="K709">
            <v>0</v>
          </cell>
          <cell r="L709">
            <v>0</v>
          </cell>
          <cell r="M709">
            <v>0</v>
          </cell>
          <cell r="N709">
            <v>0</v>
          </cell>
          <cell r="O709">
            <v>0</v>
          </cell>
          <cell r="P709">
            <v>0</v>
          </cell>
          <cell r="Q709">
            <v>0</v>
          </cell>
          <cell r="R709">
            <v>2843.18</v>
          </cell>
          <cell r="S709">
            <v>0</v>
          </cell>
          <cell r="T709">
            <v>0</v>
          </cell>
          <cell r="U709">
            <v>0</v>
          </cell>
          <cell r="V709">
            <v>0</v>
          </cell>
          <cell r="W709">
            <v>0</v>
          </cell>
          <cell r="X709">
            <v>0</v>
          </cell>
          <cell r="Y709">
            <v>0</v>
          </cell>
          <cell r="Z709">
            <v>0</v>
          </cell>
          <cell r="AA709">
            <v>0</v>
          </cell>
          <cell r="AB709">
            <v>0</v>
          </cell>
          <cell r="AC709">
            <v>0</v>
          </cell>
          <cell r="AD709">
            <v>0</v>
          </cell>
          <cell r="AE709">
            <v>0</v>
          </cell>
          <cell r="AF709">
            <v>2843.18</v>
          </cell>
        </row>
        <row r="710">
          <cell r="A710">
            <v>550900</v>
          </cell>
          <cell r="B710">
            <v>0</v>
          </cell>
          <cell r="C710">
            <v>0</v>
          </cell>
          <cell r="D710">
            <v>0</v>
          </cell>
          <cell r="E710">
            <v>366757.14</v>
          </cell>
          <cell r="F710">
            <v>0</v>
          </cell>
          <cell r="G710">
            <v>0</v>
          </cell>
          <cell r="H710">
            <v>0</v>
          </cell>
          <cell r="I710">
            <v>366757.14</v>
          </cell>
          <cell r="J710">
            <v>0</v>
          </cell>
          <cell r="K710">
            <v>0</v>
          </cell>
          <cell r="L710">
            <v>0</v>
          </cell>
          <cell r="M710">
            <v>0</v>
          </cell>
          <cell r="N710">
            <v>366757.14</v>
          </cell>
          <cell r="O710">
            <v>0</v>
          </cell>
          <cell r="P710">
            <v>0</v>
          </cell>
          <cell r="Q710">
            <v>0</v>
          </cell>
          <cell r="R710">
            <v>-2910</v>
          </cell>
          <cell r="S710">
            <v>-449915.4</v>
          </cell>
          <cell r="T710">
            <v>0</v>
          </cell>
          <cell r="U710">
            <v>0</v>
          </cell>
          <cell r="V710">
            <v>0</v>
          </cell>
          <cell r="W710">
            <v>0</v>
          </cell>
          <cell r="X710">
            <v>0</v>
          </cell>
          <cell r="Y710">
            <v>0</v>
          </cell>
          <cell r="Z710">
            <v>0</v>
          </cell>
          <cell r="AA710">
            <v>0</v>
          </cell>
          <cell r="AB710">
            <v>0</v>
          </cell>
          <cell r="AC710">
            <v>0</v>
          </cell>
          <cell r="AD710">
            <v>0</v>
          </cell>
          <cell r="AE710">
            <v>0</v>
          </cell>
          <cell r="AF710">
            <v>-86068.26</v>
          </cell>
        </row>
        <row r="711">
          <cell r="A711">
            <v>551000</v>
          </cell>
          <cell r="B711">
            <v>-58748.27</v>
          </cell>
          <cell r="C711">
            <v>0</v>
          </cell>
          <cell r="D711">
            <v>-58748.27</v>
          </cell>
          <cell r="E711">
            <v>-32359.01</v>
          </cell>
          <cell r="F711">
            <v>0</v>
          </cell>
          <cell r="G711">
            <v>0</v>
          </cell>
          <cell r="H711">
            <v>0</v>
          </cell>
          <cell r="I711">
            <v>-32359.01</v>
          </cell>
          <cell r="J711">
            <v>0</v>
          </cell>
          <cell r="K711">
            <v>0</v>
          </cell>
          <cell r="L711">
            <v>0</v>
          </cell>
          <cell r="M711">
            <v>0</v>
          </cell>
          <cell r="N711">
            <v>-91107.28</v>
          </cell>
          <cell r="O711">
            <v>0</v>
          </cell>
          <cell r="P711">
            <v>0</v>
          </cell>
          <cell r="Q711">
            <v>0</v>
          </cell>
          <cell r="R711">
            <v>-4270.5200000000004</v>
          </cell>
          <cell r="S711">
            <v>0</v>
          </cell>
          <cell r="T711">
            <v>0</v>
          </cell>
          <cell r="U711">
            <v>0</v>
          </cell>
          <cell r="V711">
            <v>0</v>
          </cell>
          <cell r="W711">
            <v>0</v>
          </cell>
          <cell r="X711">
            <v>0</v>
          </cell>
          <cell r="Y711">
            <v>0</v>
          </cell>
          <cell r="Z711">
            <v>0</v>
          </cell>
          <cell r="AA711">
            <v>0</v>
          </cell>
          <cell r="AB711">
            <v>0</v>
          </cell>
          <cell r="AC711">
            <v>0</v>
          </cell>
          <cell r="AD711">
            <v>0</v>
          </cell>
          <cell r="AE711">
            <v>0</v>
          </cell>
          <cell r="AF711">
            <v>-95377.8</v>
          </cell>
        </row>
        <row r="712">
          <cell r="A712">
            <v>560001</v>
          </cell>
          <cell r="B712">
            <v>0</v>
          </cell>
          <cell r="C712">
            <v>0</v>
          </cell>
          <cell r="D712">
            <v>0</v>
          </cell>
          <cell r="E712">
            <v>1446315.95</v>
          </cell>
          <cell r="F712">
            <v>0</v>
          </cell>
          <cell r="G712">
            <v>0</v>
          </cell>
          <cell r="H712">
            <v>0</v>
          </cell>
          <cell r="I712">
            <v>1446315.95</v>
          </cell>
          <cell r="J712">
            <v>0</v>
          </cell>
          <cell r="K712">
            <v>0</v>
          </cell>
          <cell r="L712">
            <v>0</v>
          </cell>
          <cell r="M712">
            <v>0</v>
          </cell>
          <cell r="N712">
            <v>1446315.95</v>
          </cell>
          <cell r="O712">
            <v>0</v>
          </cell>
          <cell r="P712">
            <v>0</v>
          </cell>
          <cell r="Q712">
            <v>0</v>
          </cell>
          <cell r="R712">
            <v>0</v>
          </cell>
          <cell r="S712">
            <v>-749739.63</v>
          </cell>
          <cell r="T712">
            <v>0</v>
          </cell>
          <cell r="U712">
            <v>0</v>
          </cell>
          <cell r="V712">
            <v>0</v>
          </cell>
          <cell r="W712">
            <v>0</v>
          </cell>
          <cell r="X712">
            <v>0</v>
          </cell>
          <cell r="Y712">
            <v>0</v>
          </cell>
          <cell r="Z712">
            <v>0</v>
          </cell>
          <cell r="AA712">
            <v>0</v>
          </cell>
          <cell r="AB712">
            <v>0</v>
          </cell>
          <cell r="AC712">
            <v>0</v>
          </cell>
          <cell r="AD712">
            <v>0</v>
          </cell>
          <cell r="AE712">
            <v>0</v>
          </cell>
          <cell r="AF712">
            <v>696576.32</v>
          </cell>
        </row>
        <row r="713">
          <cell r="A713">
            <v>560030</v>
          </cell>
          <cell r="B713">
            <v>0</v>
          </cell>
          <cell r="C713">
            <v>0</v>
          </cell>
          <cell r="D713">
            <v>0</v>
          </cell>
          <cell r="E713">
            <v>0</v>
          </cell>
          <cell r="F713">
            <v>0</v>
          </cell>
          <cell r="G713">
            <v>0</v>
          </cell>
          <cell r="H713">
            <v>0</v>
          </cell>
          <cell r="I713">
            <v>0</v>
          </cell>
          <cell r="J713">
            <v>0</v>
          </cell>
          <cell r="K713">
            <v>0</v>
          </cell>
          <cell r="L713">
            <v>0</v>
          </cell>
          <cell r="M713">
            <v>0</v>
          </cell>
          <cell r="N713">
            <v>0</v>
          </cell>
          <cell r="O713">
            <v>0</v>
          </cell>
          <cell r="P713">
            <v>0</v>
          </cell>
          <cell r="Q713">
            <v>0</v>
          </cell>
          <cell r="R713">
            <v>-10753000</v>
          </cell>
          <cell r="S713">
            <v>0</v>
          </cell>
          <cell r="T713">
            <v>0</v>
          </cell>
          <cell r="U713">
            <v>0</v>
          </cell>
          <cell r="V713">
            <v>0</v>
          </cell>
          <cell r="W713">
            <v>0</v>
          </cell>
          <cell r="X713">
            <v>0</v>
          </cell>
          <cell r="Y713">
            <v>0</v>
          </cell>
          <cell r="Z713">
            <v>0</v>
          </cell>
          <cell r="AA713">
            <v>0</v>
          </cell>
          <cell r="AB713">
            <v>0</v>
          </cell>
          <cell r="AC713">
            <v>0</v>
          </cell>
          <cell r="AD713">
            <v>0</v>
          </cell>
          <cell r="AE713">
            <v>0</v>
          </cell>
          <cell r="AF713">
            <v>-10753000</v>
          </cell>
        </row>
        <row r="714">
          <cell r="A714">
            <v>560031</v>
          </cell>
          <cell r="B714">
            <v>0</v>
          </cell>
          <cell r="C714">
            <v>0</v>
          </cell>
          <cell r="D714">
            <v>0</v>
          </cell>
          <cell r="E714">
            <v>0</v>
          </cell>
          <cell r="F714">
            <v>0</v>
          </cell>
          <cell r="G714">
            <v>0</v>
          </cell>
          <cell r="H714">
            <v>0</v>
          </cell>
          <cell r="I714">
            <v>0</v>
          </cell>
          <cell r="J714">
            <v>0</v>
          </cell>
          <cell r="K714">
            <v>0</v>
          </cell>
          <cell r="L714">
            <v>0</v>
          </cell>
          <cell r="M714">
            <v>0</v>
          </cell>
          <cell r="N714">
            <v>0</v>
          </cell>
          <cell r="O714">
            <v>0</v>
          </cell>
          <cell r="P714">
            <v>0</v>
          </cell>
          <cell r="Q714">
            <v>0</v>
          </cell>
          <cell r="R714">
            <v>-1054510</v>
          </cell>
          <cell r="S714">
            <v>0</v>
          </cell>
          <cell r="T714">
            <v>0</v>
          </cell>
          <cell r="U714">
            <v>0</v>
          </cell>
          <cell r="V714">
            <v>0</v>
          </cell>
          <cell r="W714">
            <v>0</v>
          </cell>
          <cell r="X714">
            <v>0</v>
          </cell>
          <cell r="Y714">
            <v>0</v>
          </cell>
          <cell r="Z714">
            <v>0</v>
          </cell>
          <cell r="AA714">
            <v>0</v>
          </cell>
          <cell r="AB714">
            <v>0</v>
          </cell>
          <cell r="AC714">
            <v>0</v>
          </cell>
          <cell r="AD714">
            <v>0</v>
          </cell>
          <cell r="AE714">
            <v>0</v>
          </cell>
          <cell r="AF714">
            <v>-1054510</v>
          </cell>
        </row>
        <row r="715">
          <cell r="A715">
            <v>560040</v>
          </cell>
          <cell r="B715">
            <v>755593.64</v>
          </cell>
          <cell r="C715">
            <v>0</v>
          </cell>
          <cell r="D715">
            <v>755593.64</v>
          </cell>
          <cell r="E715">
            <v>0</v>
          </cell>
          <cell r="F715">
            <v>0</v>
          </cell>
          <cell r="G715">
            <v>0</v>
          </cell>
          <cell r="H715">
            <v>0</v>
          </cell>
          <cell r="I715">
            <v>0</v>
          </cell>
          <cell r="J715">
            <v>0</v>
          </cell>
          <cell r="K715">
            <v>0</v>
          </cell>
          <cell r="L715">
            <v>0</v>
          </cell>
          <cell r="M715">
            <v>0</v>
          </cell>
          <cell r="N715">
            <v>755593.64</v>
          </cell>
          <cell r="O715">
            <v>0</v>
          </cell>
          <cell r="P715">
            <v>0</v>
          </cell>
          <cell r="Q715">
            <v>0</v>
          </cell>
          <cell r="R715">
            <v>0</v>
          </cell>
          <cell r="S715">
            <v>0</v>
          </cell>
          <cell r="T715">
            <v>0</v>
          </cell>
          <cell r="U715">
            <v>0</v>
          </cell>
          <cell r="V715">
            <v>0</v>
          </cell>
          <cell r="W715">
            <v>0</v>
          </cell>
          <cell r="X715">
            <v>0</v>
          </cell>
          <cell r="Y715">
            <v>0</v>
          </cell>
          <cell r="Z715">
            <v>0</v>
          </cell>
          <cell r="AA715">
            <v>0</v>
          </cell>
          <cell r="AB715">
            <v>0</v>
          </cell>
          <cell r="AC715">
            <v>0</v>
          </cell>
          <cell r="AD715">
            <v>0</v>
          </cell>
          <cell r="AE715">
            <v>0</v>
          </cell>
          <cell r="AF715">
            <v>755593.64</v>
          </cell>
        </row>
        <row r="716">
          <cell r="A716">
            <v>560041</v>
          </cell>
          <cell r="B716">
            <v>345601.12</v>
          </cell>
          <cell r="C716">
            <v>0</v>
          </cell>
          <cell r="D716">
            <v>345601.12</v>
          </cell>
          <cell r="E716">
            <v>0</v>
          </cell>
          <cell r="F716">
            <v>0</v>
          </cell>
          <cell r="G716">
            <v>0</v>
          </cell>
          <cell r="H716">
            <v>0</v>
          </cell>
          <cell r="I716">
            <v>0</v>
          </cell>
          <cell r="J716">
            <v>0</v>
          </cell>
          <cell r="K716">
            <v>0</v>
          </cell>
          <cell r="L716">
            <v>0</v>
          </cell>
          <cell r="M716">
            <v>0</v>
          </cell>
          <cell r="N716">
            <v>345601.12</v>
          </cell>
          <cell r="O716">
            <v>0</v>
          </cell>
          <cell r="P716">
            <v>0</v>
          </cell>
          <cell r="Q716">
            <v>0</v>
          </cell>
          <cell r="R716">
            <v>0</v>
          </cell>
          <cell r="S716">
            <v>0</v>
          </cell>
          <cell r="T716">
            <v>0</v>
          </cell>
          <cell r="U716">
            <v>0</v>
          </cell>
          <cell r="V716">
            <v>0</v>
          </cell>
          <cell r="W716">
            <v>0</v>
          </cell>
          <cell r="X716">
            <v>0</v>
          </cell>
          <cell r="Y716">
            <v>0</v>
          </cell>
          <cell r="Z716">
            <v>0</v>
          </cell>
          <cell r="AA716">
            <v>0</v>
          </cell>
          <cell r="AB716">
            <v>0</v>
          </cell>
          <cell r="AC716">
            <v>0</v>
          </cell>
          <cell r="AD716">
            <v>0</v>
          </cell>
          <cell r="AE716">
            <v>0</v>
          </cell>
          <cell r="AF716">
            <v>345601.12</v>
          </cell>
        </row>
        <row r="717">
          <cell r="A717">
            <v>560051</v>
          </cell>
          <cell r="B717">
            <v>801466.86</v>
          </cell>
          <cell r="C717">
            <v>0</v>
          </cell>
          <cell r="D717">
            <v>801466.86</v>
          </cell>
          <cell r="E717">
            <v>0</v>
          </cell>
          <cell r="F717">
            <v>0</v>
          </cell>
          <cell r="G717">
            <v>0</v>
          </cell>
          <cell r="H717">
            <v>0</v>
          </cell>
          <cell r="I717">
            <v>0</v>
          </cell>
          <cell r="J717">
            <v>0</v>
          </cell>
          <cell r="K717">
            <v>0</v>
          </cell>
          <cell r="L717">
            <v>0</v>
          </cell>
          <cell r="M717">
            <v>0</v>
          </cell>
          <cell r="N717">
            <v>801466.86</v>
          </cell>
          <cell r="O717">
            <v>0</v>
          </cell>
          <cell r="P717">
            <v>0</v>
          </cell>
          <cell r="Q717">
            <v>0</v>
          </cell>
          <cell r="R717">
            <v>0</v>
          </cell>
          <cell r="S717">
            <v>0</v>
          </cell>
          <cell r="T717">
            <v>0</v>
          </cell>
          <cell r="U717">
            <v>0</v>
          </cell>
          <cell r="V717">
            <v>0</v>
          </cell>
          <cell r="W717">
            <v>0</v>
          </cell>
          <cell r="X717">
            <v>0</v>
          </cell>
          <cell r="Y717">
            <v>0</v>
          </cell>
          <cell r="Z717">
            <v>0</v>
          </cell>
          <cell r="AA717">
            <v>0</v>
          </cell>
          <cell r="AB717">
            <v>0</v>
          </cell>
          <cell r="AC717">
            <v>0</v>
          </cell>
          <cell r="AD717">
            <v>0</v>
          </cell>
          <cell r="AE717">
            <v>0</v>
          </cell>
          <cell r="AF717">
            <v>801466.86</v>
          </cell>
        </row>
        <row r="718">
          <cell r="A718">
            <v>560060</v>
          </cell>
          <cell r="B718">
            <v>4036416.92</v>
          </cell>
          <cell r="C718">
            <v>0</v>
          </cell>
          <cell r="D718">
            <v>4036416.92</v>
          </cell>
          <cell r="E718">
            <v>0</v>
          </cell>
          <cell r="F718">
            <v>0</v>
          </cell>
          <cell r="G718">
            <v>0</v>
          </cell>
          <cell r="H718">
            <v>0</v>
          </cell>
          <cell r="I718">
            <v>0</v>
          </cell>
          <cell r="J718">
            <v>0</v>
          </cell>
          <cell r="K718">
            <v>0</v>
          </cell>
          <cell r="L718">
            <v>0</v>
          </cell>
          <cell r="M718">
            <v>0</v>
          </cell>
          <cell r="N718">
            <v>4036416.92</v>
          </cell>
          <cell r="O718">
            <v>0</v>
          </cell>
          <cell r="P718">
            <v>0</v>
          </cell>
          <cell r="Q718">
            <v>0</v>
          </cell>
          <cell r="R718">
            <v>0</v>
          </cell>
          <cell r="S718">
            <v>0</v>
          </cell>
          <cell r="T718">
            <v>0</v>
          </cell>
          <cell r="U718">
            <v>0</v>
          </cell>
          <cell r="V718">
            <v>0</v>
          </cell>
          <cell r="W718">
            <v>0</v>
          </cell>
          <cell r="X718">
            <v>0</v>
          </cell>
          <cell r="Y718">
            <v>0</v>
          </cell>
          <cell r="Z718">
            <v>0</v>
          </cell>
          <cell r="AA718">
            <v>0</v>
          </cell>
          <cell r="AB718">
            <v>0</v>
          </cell>
          <cell r="AC718">
            <v>0</v>
          </cell>
          <cell r="AD718">
            <v>0</v>
          </cell>
          <cell r="AE718">
            <v>0</v>
          </cell>
          <cell r="AF718">
            <v>4036416.92</v>
          </cell>
        </row>
        <row r="719">
          <cell r="A719">
            <v>560726</v>
          </cell>
          <cell r="B719">
            <v>-314000377.39999998</v>
          </cell>
          <cell r="C719">
            <v>0</v>
          </cell>
          <cell r="D719">
            <v>-314000377.39999998</v>
          </cell>
          <cell r="E719">
            <v>0</v>
          </cell>
          <cell r="F719">
            <v>0</v>
          </cell>
          <cell r="G719">
            <v>0</v>
          </cell>
          <cell r="H719">
            <v>0</v>
          </cell>
          <cell r="I719">
            <v>0</v>
          </cell>
          <cell r="J719">
            <v>0</v>
          </cell>
          <cell r="K719">
            <v>0</v>
          </cell>
          <cell r="L719">
            <v>0</v>
          </cell>
          <cell r="M719">
            <v>0</v>
          </cell>
          <cell r="N719">
            <v>-314000377.39999998</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-314000377.39999998</v>
          </cell>
        </row>
        <row r="720">
          <cell r="A720">
            <v>560727</v>
          </cell>
          <cell r="B720">
            <v>-64402479.630000003</v>
          </cell>
          <cell r="C720">
            <v>0</v>
          </cell>
          <cell r="D720">
            <v>-64402479.630000003</v>
          </cell>
          <cell r="E720">
            <v>0</v>
          </cell>
          <cell r="F720">
            <v>0</v>
          </cell>
          <cell r="G720">
            <v>0</v>
          </cell>
          <cell r="H720">
            <v>0</v>
          </cell>
          <cell r="I720">
            <v>0</v>
          </cell>
          <cell r="J720">
            <v>0</v>
          </cell>
          <cell r="K720">
            <v>0</v>
          </cell>
          <cell r="L720">
            <v>0</v>
          </cell>
          <cell r="M720">
            <v>0</v>
          </cell>
          <cell r="N720">
            <v>-64402479.630000003</v>
          </cell>
          <cell r="O720">
            <v>0</v>
          </cell>
          <cell r="P720">
            <v>0</v>
          </cell>
          <cell r="Q720">
            <v>0</v>
          </cell>
          <cell r="R720">
            <v>0</v>
          </cell>
          <cell r="S720">
            <v>0</v>
          </cell>
          <cell r="T720">
            <v>0</v>
          </cell>
          <cell r="U720">
            <v>0</v>
          </cell>
          <cell r="V720">
            <v>0</v>
          </cell>
          <cell r="W720">
            <v>0</v>
          </cell>
          <cell r="X720">
            <v>0</v>
          </cell>
          <cell r="Y720">
            <v>0</v>
          </cell>
          <cell r="Z720">
            <v>0</v>
          </cell>
          <cell r="AA720">
            <v>0</v>
          </cell>
          <cell r="AB720">
            <v>0</v>
          </cell>
          <cell r="AC720">
            <v>0</v>
          </cell>
          <cell r="AD720">
            <v>0</v>
          </cell>
          <cell r="AE720">
            <v>0</v>
          </cell>
          <cell r="AF720">
            <v>-64402479.630000003</v>
          </cell>
        </row>
        <row r="721">
          <cell r="A721">
            <v>560728</v>
          </cell>
          <cell r="B721">
            <v>-132672387.90000001</v>
          </cell>
          <cell r="C721">
            <v>0</v>
          </cell>
          <cell r="D721">
            <v>-132672387.90000001</v>
          </cell>
          <cell r="E721">
            <v>0</v>
          </cell>
          <cell r="F721">
            <v>0</v>
          </cell>
          <cell r="G721">
            <v>0</v>
          </cell>
          <cell r="H721">
            <v>0</v>
          </cell>
          <cell r="I721">
            <v>0</v>
          </cell>
          <cell r="J721">
            <v>0</v>
          </cell>
          <cell r="K721">
            <v>0</v>
          </cell>
          <cell r="L721">
            <v>0</v>
          </cell>
          <cell r="M721">
            <v>0</v>
          </cell>
          <cell r="N721">
            <v>-132672387.90000001</v>
          </cell>
          <cell r="O721">
            <v>0</v>
          </cell>
          <cell r="P721">
            <v>0</v>
          </cell>
          <cell r="Q721">
            <v>0</v>
          </cell>
          <cell r="R721">
            <v>0</v>
          </cell>
          <cell r="S721">
            <v>0</v>
          </cell>
          <cell r="T721">
            <v>0</v>
          </cell>
          <cell r="U721">
            <v>0</v>
          </cell>
          <cell r="V721">
            <v>0</v>
          </cell>
          <cell r="W721">
            <v>0</v>
          </cell>
          <cell r="X721">
            <v>0</v>
          </cell>
          <cell r="Y721">
            <v>0</v>
          </cell>
          <cell r="Z721">
            <v>0</v>
          </cell>
          <cell r="AA721">
            <v>0</v>
          </cell>
          <cell r="AB721">
            <v>0</v>
          </cell>
          <cell r="AC721">
            <v>0</v>
          </cell>
          <cell r="AD721">
            <v>0</v>
          </cell>
          <cell r="AE721">
            <v>0</v>
          </cell>
          <cell r="AF721">
            <v>-132672387.90000001</v>
          </cell>
        </row>
        <row r="722">
          <cell r="A722">
            <v>560729</v>
          </cell>
          <cell r="B722">
            <v>-12168133.529999999</v>
          </cell>
          <cell r="C722">
            <v>0</v>
          </cell>
          <cell r="D722">
            <v>-12168133.529999999</v>
          </cell>
          <cell r="E722">
            <v>0</v>
          </cell>
          <cell r="F722">
            <v>0</v>
          </cell>
          <cell r="G722">
            <v>0</v>
          </cell>
          <cell r="H722">
            <v>0</v>
          </cell>
          <cell r="I722">
            <v>0</v>
          </cell>
          <cell r="J722">
            <v>0</v>
          </cell>
          <cell r="K722">
            <v>0</v>
          </cell>
          <cell r="L722">
            <v>0</v>
          </cell>
          <cell r="M722">
            <v>0</v>
          </cell>
          <cell r="N722">
            <v>-12168133.529999999</v>
          </cell>
          <cell r="O722">
            <v>0</v>
          </cell>
          <cell r="P722">
            <v>0</v>
          </cell>
          <cell r="Q722">
            <v>0</v>
          </cell>
          <cell r="R722">
            <v>0</v>
          </cell>
          <cell r="S722">
            <v>0</v>
          </cell>
          <cell r="T722">
            <v>0</v>
          </cell>
          <cell r="U722">
            <v>0</v>
          </cell>
          <cell r="V722">
            <v>0</v>
          </cell>
          <cell r="W722">
            <v>0</v>
          </cell>
          <cell r="X722">
            <v>0</v>
          </cell>
          <cell r="Y722">
            <v>0</v>
          </cell>
          <cell r="Z722">
            <v>0</v>
          </cell>
          <cell r="AA722">
            <v>0</v>
          </cell>
          <cell r="AB722">
            <v>0</v>
          </cell>
          <cell r="AC722">
            <v>0</v>
          </cell>
          <cell r="AD722">
            <v>0</v>
          </cell>
          <cell r="AE722">
            <v>0</v>
          </cell>
          <cell r="AF722">
            <v>-12168133.529999999</v>
          </cell>
        </row>
        <row r="723">
          <cell r="A723">
            <v>560732</v>
          </cell>
          <cell r="B723">
            <v>0</v>
          </cell>
          <cell r="C723">
            <v>0</v>
          </cell>
          <cell r="D723">
            <v>0</v>
          </cell>
          <cell r="E723">
            <v>0</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0</v>
          </cell>
          <cell r="U723">
            <v>0</v>
          </cell>
          <cell r="V723">
            <v>0</v>
          </cell>
          <cell r="W723">
            <v>0</v>
          </cell>
          <cell r="X723">
            <v>0</v>
          </cell>
          <cell r="Y723">
            <v>0</v>
          </cell>
          <cell r="Z723">
            <v>0</v>
          </cell>
          <cell r="AA723">
            <v>0</v>
          </cell>
          <cell r="AB723">
            <v>0</v>
          </cell>
          <cell r="AC723">
            <v>0</v>
          </cell>
          <cell r="AD723">
            <v>0</v>
          </cell>
          <cell r="AE723">
            <v>0</v>
          </cell>
          <cell r="AF723">
            <v>0</v>
          </cell>
        </row>
        <row r="724">
          <cell r="A724">
            <v>570000</v>
          </cell>
          <cell r="B724">
            <v>-846600.28</v>
          </cell>
          <cell r="C724">
            <v>0</v>
          </cell>
          <cell r="D724">
            <v>-846600.28</v>
          </cell>
          <cell r="E724">
            <v>-613983.4</v>
          </cell>
          <cell r="F724">
            <v>0</v>
          </cell>
          <cell r="G724">
            <v>0</v>
          </cell>
          <cell r="H724">
            <v>0</v>
          </cell>
          <cell r="I724">
            <v>-613983.4</v>
          </cell>
          <cell r="J724">
            <v>0</v>
          </cell>
          <cell r="K724">
            <v>0</v>
          </cell>
          <cell r="L724">
            <v>0</v>
          </cell>
          <cell r="M724">
            <v>0</v>
          </cell>
          <cell r="N724">
            <v>-1460583.68</v>
          </cell>
          <cell r="O724">
            <v>0</v>
          </cell>
          <cell r="P724">
            <v>-11166655.289999999</v>
          </cell>
          <cell r="Q724">
            <v>-147200</v>
          </cell>
          <cell r="R724">
            <v>-58486.57</v>
          </cell>
          <cell r="S724">
            <v>0</v>
          </cell>
          <cell r="T724">
            <v>0</v>
          </cell>
          <cell r="U724">
            <v>0</v>
          </cell>
          <cell r="V724">
            <v>0</v>
          </cell>
          <cell r="W724">
            <v>0</v>
          </cell>
          <cell r="X724">
            <v>0</v>
          </cell>
          <cell r="Y724">
            <v>0</v>
          </cell>
          <cell r="Z724">
            <v>0</v>
          </cell>
          <cell r="AA724">
            <v>0</v>
          </cell>
          <cell r="AB724">
            <v>0</v>
          </cell>
          <cell r="AC724">
            <v>0</v>
          </cell>
          <cell r="AD724">
            <v>0</v>
          </cell>
          <cell r="AE724">
            <v>294448.84000000003</v>
          </cell>
          <cell r="AF724">
            <v>-12538476.699999999</v>
          </cell>
        </row>
        <row r="725">
          <cell r="A725">
            <v>570050</v>
          </cell>
          <cell r="B725">
            <v>0</v>
          </cell>
          <cell r="C725">
            <v>0</v>
          </cell>
          <cell r="D725">
            <v>0</v>
          </cell>
          <cell r="E725">
            <v>0</v>
          </cell>
          <cell r="F725">
            <v>0</v>
          </cell>
          <cell r="G725">
            <v>0</v>
          </cell>
          <cell r="H725">
            <v>0</v>
          </cell>
          <cell r="I725">
            <v>0</v>
          </cell>
          <cell r="J725">
            <v>0</v>
          </cell>
          <cell r="K725">
            <v>0</v>
          </cell>
          <cell r="L725">
            <v>0</v>
          </cell>
          <cell r="M725">
            <v>0</v>
          </cell>
          <cell r="N725">
            <v>0</v>
          </cell>
          <cell r="O725">
            <v>-199712837.30000001</v>
          </cell>
          <cell r="P725">
            <v>0</v>
          </cell>
          <cell r="Q725">
            <v>0</v>
          </cell>
          <cell r="R725">
            <v>0</v>
          </cell>
          <cell r="S725">
            <v>0</v>
          </cell>
          <cell r="T725">
            <v>0</v>
          </cell>
          <cell r="U725">
            <v>0</v>
          </cell>
          <cell r="V725">
            <v>0</v>
          </cell>
          <cell r="W725">
            <v>0</v>
          </cell>
          <cell r="X725">
            <v>0</v>
          </cell>
          <cell r="Y725">
            <v>0</v>
          </cell>
          <cell r="Z725">
            <v>0</v>
          </cell>
          <cell r="AA725">
            <v>0</v>
          </cell>
          <cell r="AB725">
            <v>0</v>
          </cell>
          <cell r="AC725">
            <v>0</v>
          </cell>
          <cell r="AD725">
            <v>0</v>
          </cell>
          <cell r="AE725">
            <v>199712837.30000001</v>
          </cell>
          <cell r="AF725">
            <v>0</v>
          </cell>
        </row>
        <row r="726">
          <cell r="A726">
            <v>570999</v>
          </cell>
          <cell r="B726">
            <v>0</v>
          </cell>
          <cell r="C726">
            <v>0</v>
          </cell>
          <cell r="D726">
            <v>0</v>
          </cell>
          <cell r="E726">
            <v>0</v>
          </cell>
          <cell r="F726">
            <v>0</v>
          </cell>
          <cell r="G726">
            <v>0</v>
          </cell>
          <cell r="H726">
            <v>0</v>
          </cell>
          <cell r="I726">
            <v>0</v>
          </cell>
          <cell r="J726">
            <v>0</v>
          </cell>
          <cell r="K726">
            <v>0</v>
          </cell>
          <cell r="L726">
            <v>0</v>
          </cell>
          <cell r="M726">
            <v>0</v>
          </cell>
          <cell r="N726">
            <v>0</v>
          </cell>
          <cell r="O726">
            <v>0</v>
          </cell>
          <cell r="P726">
            <v>0</v>
          </cell>
          <cell r="Q726">
            <v>0</v>
          </cell>
          <cell r="R726">
            <v>0</v>
          </cell>
          <cell r="S726">
            <v>0</v>
          </cell>
          <cell r="T726">
            <v>0</v>
          </cell>
          <cell r="U726">
            <v>0</v>
          </cell>
          <cell r="V726">
            <v>0</v>
          </cell>
          <cell r="W726">
            <v>0</v>
          </cell>
          <cell r="X726">
            <v>0</v>
          </cell>
          <cell r="Y726">
            <v>0</v>
          </cell>
          <cell r="Z726">
            <v>0</v>
          </cell>
          <cell r="AA726">
            <v>0</v>
          </cell>
          <cell r="AB726">
            <v>0</v>
          </cell>
          <cell r="AC726">
            <v>0</v>
          </cell>
          <cell r="AD726">
            <v>0</v>
          </cell>
          <cell r="AE726">
            <v>12538477</v>
          </cell>
          <cell r="AF726">
            <v>12538477</v>
          </cell>
        </row>
        <row r="727">
          <cell r="A727">
            <v>580000</v>
          </cell>
          <cell r="B727">
            <v>0</v>
          </cell>
          <cell r="C727">
            <v>0</v>
          </cell>
          <cell r="D727">
            <v>0</v>
          </cell>
          <cell r="E727">
            <v>0</v>
          </cell>
          <cell r="F727">
            <v>0</v>
          </cell>
          <cell r="G727">
            <v>0</v>
          </cell>
          <cell r="H727">
            <v>0</v>
          </cell>
          <cell r="I727">
            <v>0</v>
          </cell>
          <cell r="J727">
            <v>0</v>
          </cell>
          <cell r="K727">
            <v>0</v>
          </cell>
          <cell r="L727">
            <v>0</v>
          </cell>
          <cell r="M727">
            <v>0</v>
          </cell>
          <cell r="N727">
            <v>0</v>
          </cell>
          <cell r="O727">
            <v>0</v>
          </cell>
          <cell r="P727">
            <v>0</v>
          </cell>
          <cell r="Q727">
            <v>0</v>
          </cell>
          <cell r="R727">
            <v>0</v>
          </cell>
          <cell r="S727">
            <v>0</v>
          </cell>
          <cell r="T727">
            <v>0</v>
          </cell>
          <cell r="U727">
            <v>0</v>
          </cell>
          <cell r="V727">
            <v>0</v>
          </cell>
          <cell r="W727">
            <v>0</v>
          </cell>
          <cell r="X727">
            <v>0</v>
          </cell>
          <cell r="Y727">
            <v>0</v>
          </cell>
          <cell r="Z727">
            <v>0</v>
          </cell>
          <cell r="AA727">
            <v>0</v>
          </cell>
          <cell r="AB727">
            <v>0</v>
          </cell>
          <cell r="AC727">
            <v>0</v>
          </cell>
          <cell r="AD727">
            <v>0</v>
          </cell>
          <cell r="AE727">
            <v>0</v>
          </cell>
          <cell r="AF727">
            <v>0</v>
          </cell>
        </row>
        <row r="728">
          <cell r="A728">
            <v>610000</v>
          </cell>
          <cell r="B728">
            <v>0</v>
          </cell>
          <cell r="C728">
            <v>0</v>
          </cell>
          <cell r="D728">
            <v>0</v>
          </cell>
          <cell r="E728">
            <v>0</v>
          </cell>
          <cell r="F728">
            <v>0</v>
          </cell>
          <cell r="G728">
            <v>0</v>
          </cell>
          <cell r="H728">
            <v>0</v>
          </cell>
          <cell r="I728">
            <v>0</v>
          </cell>
          <cell r="J728">
            <v>0</v>
          </cell>
          <cell r="K728">
            <v>0</v>
          </cell>
          <cell r="L728">
            <v>0</v>
          </cell>
          <cell r="M728">
            <v>0</v>
          </cell>
          <cell r="N728">
            <v>0</v>
          </cell>
          <cell r="O728">
            <v>0</v>
          </cell>
          <cell r="P728">
            <v>0</v>
          </cell>
          <cell r="Q728">
            <v>0</v>
          </cell>
          <cell r="R728">
            <v>0</v>
          </cell>
          <cell r="S728">
            <v>100889050</v>
          </cell>
          <cell r="T728">
            <v>0</v>
          </cell>
          <cell r="U728">
            <v>0</v>
          </cell>
          <cell r="V728">
            <v>0</v>
          </cell>
          <cell r="W728">
            <v>0</v>
          </cell>
          <cell r="X728">
            <v>0</v>
          </cell>
          <cell r="Y728">
            <v>0</v>
          </cell>
          <cell r="Z728">
            <v>0</v>
          </cell>
          <cell r="AA728">
            <v>0</v>
          </cell>
          <cell r="AB728">
            <v>0</v>
          </cell>
          <cell r="AC728">
            <v>0</v>
          </cell>
          <cell r="AD728">
            <v>0</v>
          </cell>
          <cell r="AE728">
            <v>0</v>
          </cell>
          <cell r="AF728">
            <v>100889050</v>
          </cell>
        </row>
        <row r="729">
          <cell r="A729">
            <v>610003</v>
          </cell>
          <cell r="B729">
            <v>0</v>
          </cell>
          <cell r="C729">
            <v>0</v>
          </cell>
          <cell r="D729">
            <v>0</v>
          </cell>
          <cell r="E729">
            <v>3822783.44</v>
          </cell>
          <cell r="F729">
            <v>0</v>
          </cell>
          <cell r="G729">
            <v>0</v>
          </cell>
          <cell r="H729">
            <v>0</v>
          </cell>
          <cell r="I729">
            <v>3822783.44</v>
          </cell>
          <cell r="J729">
            <v>0</v>
          </cell>
          <cell r="K729">
            <v>0</v>
          </cell>
          <cell r="L729">
            <v>0</v>
          </cell>
          <cell r="M729">
            <v>0</v>
          </cell>
          <cell r="N729">
            <v>3822783.44</v>
          </cell>
          <cell r="O729">
            <v>0</v>
          </cell>
          <cell r="P729">
            <v>0</v>
          </cell>
          <cell r="Q729">
            <v>0</v>
          </cell>
          <cell r="R729">
            <v>0</v>
          </cell>
          <cell r="S729">
            <v>441727.6</v>
          </cell>
          <cell r="T729">
            <v>0</v>
          </cell>
          <cell r="U729">
            <v>0</v>
          </cell>
          <cell r="V729">
            <v>0</v>
          </cell>
          <cell r="W729">
            <v>0</v>
          </cell>
          <cell r="X729">
            <v>0</v>
          </cell>
          <cell r="Y729">
            <v>0</v>
          </cell>
          <cell r="Z729">
            <v>0</v>
          </cell>
          <cell r="AA729">
            <v>0</v>
          </cell>
          <cell r="AB729">
            <v>0</v>
          </cell>
          <cell r="AC729">
            <v>0</v>
          </cell>
          <cell r="AD729">
            <v>0</v>
          </cell>
          <cell r="AE729">
            <v>0</v>
          </cell>
          <cell r="AF729">
            <v>4264511.04</v>
          </cell>
        </row>
        <row r="730">
          <cell r="A730">
            <v>610005</v>
          </cell>
          <cell r="B730">
            <v>0</v>
          </cell>
          <cell r="C730">
            <v>0</v>
          </cell>
          <cell r="D730">
            <v>0</v>
          </cell>
          <cell r="E730">
            <v>0</v>
          </cell>
          <cell r="F730">
            <v>0</v>
          </cell>
          <cell r="G730">
            <v>0</v>
          </cell>
          <cell r="H730">
            <v>0</v>
          </cell>
          <cell r="I730">
            <v>0</v>
          </cell>
          <cell r="J730">
            <v>0</v>
          </cell>
          <cell r="K730">
            <v>0</v>
          </cell>
          <cell r="L730">
            <v>0</v>
          </cell>
          <cell r="M730">
            <v>0</v>
          </cell>
          <cell r="N730">
            <v>0</v>
          </cell>
          <cell r="O730">
            <v>0</v>
          </cell>
          <cell r="P730">
            <v>0</v>
          </cell>
          <cell r="Q730">
            <v>0</v>
          </cell>
          <cell r="R730">
            <v>0</v>
          </cell>
          <cell r="S730">
            <v>-17126.16</v>
          </cell>
          <cell r="T730">
            <v>0</v>
          </cell>
          <cell r="U730">
            <v>0</v>
          </cell>
          <cell r="V730">
            <v>0</v>
          </cell>
          <cell r="W730">
            <v>0</v>
          </cell>
          <cell r="X730">
            <v>0</v>
          </cell>
          <cell r="Y730">
            <v>0</v>
          </cell>
          <cell r="Z730">
            <v>0</v>
          </cell>
          <cell r="AA730">
            <v>0</v>
          </cell>
          <cell r="AB730">
            <v>0</v>
          </cell>
          <cell r="AC730">
            <v>0</v>
          </cell>
          <cell r="AD730">
            <v>0</v>
          </cell>
          <cell r="AE730">
            <v>0</v>
          </cell>
          <cell r="AF730">
            <v>-17126.16</v>
          </cell>
        </row>
        <row r="731">
          <cell r="A731">
            <v>610080</v>
          </cell>
          <cell r="B731">
            <v>0</v>
          </cell>
          <cell r="C731">
            <v>0</v>
          </cell>
          <cell r="D731">
            <v>0</v>
          </cell>
          <cell r="E731">
            <v>-1762.38</v>
          </cell>
          <cell r="F731">
            <v>0</v>
          </cell>
          <cell r="G731">
            <v>0</v>
          </cell>
          <cell r="H731">
            <v>0</v>
          </cell>
          <cell r="I731">
            <v>-1762.38</v>
          </cell>
          <cell r="J731">
            <v>0</v>
          </cell>
          <cell r="K731">
            <v>0</v>
          </cell>
          <cell r="L731">
            <v>0</v>
          </cell>
          <cell r="M731">
            <v>0</v>
          </cell>
          <cell r="N731">
            <v>-1762.38</v>
          </cell>
          <cell r="O731">
            <v>0</v>
          </cell>
          <cell r="P731">
            <v>0</v>
          </cell>
          <cell r="Q731">
            <v>0</v>
          </cell>
          <cell r="R731">
            <v>0</v>
          </cell>
          <cell r="S731">
            <v>0</v>
          </cell>
          <cell r="T731">
            <v>0</v>
          </cell>
          <cell r="U731">
            <v>0</v>
          </cell>
          <cell r="V731">
            <v>0</v>
          </cell>
          <cell r="W731">
            <v>0</v>
          </cell>
          <cell r="X731">
            <v>0</v>
          </cell>
          <cell r="Y731">
            <v>0</v>
          </cell>
          <cell r="Z731">
            <v>0</v>
          </cell>
          <cell r="AA731">
            <v>0</v>
          </cell>
          <cell r="AB731">
            <v>0</v>
          </cell>
          <cell r="AC731">
            <v>0</v>
          </cell>
          <cell r="AD731">
            <v>0</v>
          </cell>
          <cell r="AE731">
            <v>0</v>
          </cell>
          <cell r="AF731">
            <v>-1762.38</v>
          </cell>
        </row>
        <row r="732">
          <cell r="A732">
            <v>610300</v>
          </cell>
          <cell r="B732">
            <v>0</v>
          </cell>
          <cell r="C732">
            <v>0</v>
          </cell>
          <cell r="D732">
            <v>0</v>
          </cell>
          <cell r="E732">
            <v>0</v>
          </cell>
          <cell r="F732">
            <v>0</v>
          </cell>
          <cell r="G732">
            <v>0</v>
          </cell>
          <cell r="H732">
            <v>0</v>
          </cell>
          <cell r="I732">
            <v>0</v>
          </cell>
          <cell r="J732">
            <v>0</v>
          </cell>
          <cell r="K732">
            <v>0</v>
          </cell>
          <cell r="L732">
            <v>0</v>
          </cell>
          <cell r="M732">
            <v>0</v>
          </cell>
          <cell r="N732">
            <v>0</v>
          </cell>
          <cell r="O732">
            <v>0</v>
          </cell>
          <cell r="P732">
            <v>0</v>
          </cell>
          <cell r="Q732">
            <v>0</v>
          </cell>
          <cell r="R732">
            <v>0</v>
          </cell>
          <cell r="S732">
            <v>25815664.670000002</v>
          </cell>
          <cell r="T732">
            <v>0</v>
          </cell>
          <cell r="U732">
            <v>0</v>
          </cell>
          <cell r="V732">
            <v>0</v>
          </cell>
          <cell r="W732">
            <v>0</v>
          </cell>
          <cell r="X732">
            <v>0</v>
          </cell>
          <cell r="Y732">
            <v>0</v>
          </cell>
          <cell r="Z732">
            <v>0</v>
          </cell>
          <cell r="AA732">
            <v>0</v>
          </cell>
          <cell r="AB732">
            <v>0</v>
          </cell>
          <cell r="AC732">
            <v>0</v>
          </cell>
          <cell r="AD732">
            <v>0</v>
          </cell>
          <cell r="AE732">
            <v>0</v>
          </cell>
          <cell r="AF732">
            <v>25815664.670000002</v>
          </cell>
        </row>
        <row r="733">
          <cell r="A733">
            <v>610602</v>
          </cell>
          <cell r="B733">
            <v>0</v>
          </cell>
          <cell r="C733">
            <v>0</v>
          </cell>
          <cell r="D733">
            <v>0</v>
          </cell>
          <cell r="E733">
            <v>697673.33</v>
          </cell>
          <cell r="F733">
            <v>0</v>
          </cell>
          <cell r="G733">
            <v>0</v>
          </cell>
          <cell r="H733">
            <v>0</v>
          </cell>
          <cell r="I733">
            <v>697673.33</v>
          </cell>
          <cell r="J733">
            <v>0</v>
          </cell>
          <cell r="K733">
            <v>0</v>
          </cell>
          <cell r="L733">
            <v>0</v>
          </cell>
          <cell r="M733">
            <v>0</v>
          </cell>
          <cell r="N733">
            <v>697673.33</v>
          </cell>
          <cell r="O733">
            <v>0</v>
          </cell>
          <cell r="P733">
            <v>0</v>
          </cell>
          <cell r="Q733">
            <v>0</v>
          </cell>
          <cell r="R733">
            <v>0</v>
          </cell>
          <cell r="S733">
            <v>0</v>
          </cell>
          <cell r="T733">
            <v>0</v>
          </cell>
          <cell r="U733">
            <v>0</v>
          </cell>
          <cell r="V733">
            <v>0</v>
          </cell>
          <cell r="W733">
            <v>0</v>
          </cell>
          <cell r="X733">
            <v>0</v>
          </cell>
          <cell r="Y733">
            <v>0</v>
          </cell>
          <cell r="Z733">
            <v>0</v>
          </cell>
          <cell r="AA733">
            <v>0</v>
          </cell>
          <cell r="AB733">
            <v>0</v>
          </cell>
          <cell r="AC733">
            <v>0</v>
          </cell>
          <cell r="AD733">
            <v>0</v>
          </cell>
          <cell r="AE733">
            <v>0</v>
          </cell>
          <cell r="AF733">
            <v>697673.33</v>
          </cell>
        </row>
        <row r="734">
          <cell r="A734">
            <v>610604</v>
          </cell>
          <cell r="B734">
            <v>0</v>
          </cell>
          <cell r="C734">
            <v>0</v>
          </cell>
          <cell r="D734">
            <v>0</v>
          </cell>
          <cell r="E734">
            <v>0</v>
          </cell>
          <cell r="F734">
            <v>0</v>
          </cell>
          <cell r="G734">
            <v>0</v>
          </cell>
          <cell r="H734">
            <v>0</v>
          </cell>
          <cell r="I734">
            <v>0</v>
          </cell>
          <cell r="J734">
            <v>0</v>
          </cell>
          <cell r="K734">
            <v>0</v>
          </cell>
          <cell r="L734">
            <v>0</v>
          </cell>
          <cell r="M734">
            <v>0</v>
          </cell>
          <cell r="N734">
            <v>0</v>
          </cell>
          <cell r="O734">
            <v>0</v>
          </cell>
          <cell r="P734">
            <v>0</v>
          </cell>
          <cell r="Q734">
            <v>0</v>
          </cell>
          <cell r="R734">
            <v>0</v>
          </cell>
          <cell r="S734">
            <v>41108.17</v>
          </cell>
          <cell r="T734">
            <v>0</v>
          </cell>
          <cell r="U734">
            <v>0</v>
          </cell>
          <cell r="V734">
            <v>0</v>
          </cell>
          <cell r="W734">
            <v>0</v>
          </cell>
          <cell r="X734">
            <v>0</v>
          </cell>
          <cell r="Y734">
            <v>0</v>
          </cell>
          <cell r="Z734">
            <v>0</v>
          </cell>
          <cell r="AA734">
            <v>0</v>
          </cell>
          <cell r="AB734">
            <v>0</v>
          </cell>
          <cell r="AC734">
            <v>0</v>
          </cell>
          <cell r="AD734">
            <v>0</v>
          </cell>
          <cell r="AE734">
            <v>0</v>
          </cell>
          <cell r="AF734">
            <v>41108.17</v>
          </cell>
        </row>
        <row r="735">
          <cell r="A735">
            <v>610702</v>
          </cell>
          <cell r="B735">
            <v>0</v>
          </cell>
          <cell r="C735">
            <v>0</v>
          </cell>
          <cell r="D735">
            <v>0</v>
          </cell>
          <cell r="E735">
            <v>575711050.89999998</v>
          </cell>
          <cell r="F735">
            <v>0</v>
          </cell>
          <cell r="G735">
            <v>0</v>
          </cell>
          <cell r="H735">
            <v>0</v>
          </cell>
          <cell r="I735">
            <v>575711050.89999998</v>
          </cell>
          <cell r="J735">
            <v>0</v>
          </cell>
          <cell r="K735">
            <v>0</v>
          </cell>
          <cell r="L735">
            <v>0</v>
          </cell>
          <cell r="M735">
            <v>0</v>
          </cell>
          <cell r="N735">
            <v>575711050.89999998</v>
          </cell>
          <cell r="O735">
            <v>0</v>
          </cell>
          <cell r="P735">
            <v>0</v>
          </cell>
          <cell r="Q735">
            <v>0</v>
          </cell>
          <cell r="R735">
            <v>0</v>
          </cell>
          <cell r="S735">
            <v>0</v>
          </cell>
          <cell r="T735">
            <v>0</v>
          </cell>
          <cell r="U735">
            <v>0</v>
          </cell>
          <cell r="V735">
            <v>0</v>
          </cell>
          <cell r="W735">
            <v>0</v>
          </cell>
          <cell r="X735">
            <v>0</v>
          </cell>
          <cell r="Y735">
            <v>0</v>
          </cell>
          <cell r="Z735">
            <v>0</v>
          </cell>
          <cell r="AA735">
            <v>0</v>
          </cell>
          <cell r="AB735">
            <v>0</v>
          </cell>
          <cell r="AC735">
            <v>0</v>
          </cell>
          <cell r="AD735">
            <v>0</v>
          </cell>
          <cell r="AE735">
            <v>0</v>
          </cell>
          <cell r="AF735">
            <v>575711050.89999998</v>
          </cell>
        </row>
        <row r="736">
          <cell r="A736">
            <v>610703</v>
          </cell>
          <cell r="B736">
            <v>0</v>
          </cell>
          <cell r="C736">
            <v>0</v>
          </cell>
          <cell r="D736">
            <v>0</v>
          </cell>
          <cell r="E736">
            <v>24200521.870000001</v>
          </cell>
          <cell r="F736">
            <v>0</v>
          </cell>
          <cell r="G736">
            <v>0</v>
          </cell>
          <cell r="H736">
            <v>0</v>
          </cell>
          <cell r="I736">
            <v>24200521.870000001</v>
          </cell>
          <cell r="J736">
            <v>0</v>
          </cell>
          <cell r="K736">
            <v>0</v>
          </cell>
          <cell r="L736">
            <v>0</v>
          </cell>
          <cell r="M736">
            <v>0</v>
          </cell>
          <cell r="N736">
            <v>24200521.870000001</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cell r="AF736">
            <v>24200521.870000001</v>
          </cell>
        </row>
        <row r="737">
          <cell r="A737">
            <v>610704</v>
          </cell>
          <cell r="B737">
            <v>0</v>
          </cell>
          <cell r="C737">
            <v>0</v>
          </cell>
          <cell r="D737">
            <v>0</v>
          </cell>
          <cell r="E737">
            <v>9911419.8000000007</v>
          </cell>
          <cell r="F737">
            <v>0</v>
          </cell>
          <cell r="G737">
            <v>0</v>
          </cell>
          <cell r="H737">
            <v>0</v>
          </cell>
          <cell r="I737">
            <v>9911419.8000000007</v>
          </cell>
          <cell r="J737">
            <v>0</v>
          </cell>
          <cell r="K737">
            <v>0</v>
          </cell>
          <cell r="L737">
            <v>0</v>
          </cell>
          <cell r="M737">
            <v>0</v>
          </cell>
          <cell r="N737">
            <v>9911419.8000000007</v>
          </cell>
          <cell r="O737">
            <v>0</v>
          </cell>
          <cell r="P737">
            <v>0</v>
          </cell>
          <cell r="Q737">
            <v>0</v>
          </cell>
          <cell r="R737">
            <v>0</v>
          </cell>
          <cell r="S737">
            <v>0</v>
          </cell>
          <cell r="T737">
            <v>0</v>
          </cell>
          <cell r="U737">
            <v>0</v>
          </cell>
          <cell r="V737">
            <v>0</v>
          </cell>
          <cell r="W737">
            <v>0</v>
          </cell>
          <cell r="X737">
            <v>0</v>
          </cell>
          <cell r="Y737">
            <v>0</v>
          </cell>
          <cell r="Z737">
            <v>0</v>
          </cell>
          <cell r="AA737">
            <v>0</v>
          </cell>
          <cell r="AB737">
            <v>0</v>
          </cell>
          <cell r="AC737">
            <v>0</v>
          </cell>
          <cell r="AD737">
            <v>0</v>
          </cell>
          <cell r="AE737">
            <v>0</v>
          </cell>
          <cell r="AF737">
            <v>9911419.8000000007</v>
          </cell>
        </row>
        <row r="738">
          <cell r="A738">
            <v>610708</v>
          </cell>
          <cell r="B738">
            <v>0</v>
          </cell>
          <cell r="C738">
            <v>0</v>
          </cell>
          <cell r="D738">
            <v>0</v>
          </cell>
          <cell r="E738">
            <v>97352245.790000007</v>
          </cell>
          <cell r="F738">
            <v>0</v>
          </cell>
          <cell r="G738">
            <v>0</v>
          </cell>
          <cell r="H738">
            <v>0</v>
          </cell>
          <cell r="I738">
            <v>97352245.790000007</v>
          </cell>
          <cell r="J738">
            <v>0</v>
          </cell>
          <cell r="K738">
            <v>0</v>
          </cell>
          <cell r="L738">
            <v>0</v>
          </cell>
          <cell r="M738">
            <v>0</v>
          </cell>
          <cell r="N738">
            <v>97352245.790000007</v>
          </cell>
          <cell r="O738">
            <v>0</v>
          </cell>
          <cell r="P738">
            <v>0</v>
          </cell>
          <cell r="Q738">
            <v>0</v>
          </cell>
          <cell r="R738">
            <v>0</v>
          </cell>
          <cell r="S738">
            <v>0</v>
          </cell>
          <cell r="T738">
            <v>0</v>
          </cell>
          <cell r="U738">
            <v>0</v>
          </cell>
          <cell r="V738">
            <v>0</v>
          </cell>
          <cell r="W738">
            <v>0</v>
          </cell>
          <cell r="X738">
            <v>0</v>
          </cell>
          <cell r="Y738">
            <v>0</v>
          </cell>
          <cell r="Z738">
            <v>0</v>
          </cell>
          <cell r="AA738">
            <v>0</v>
          </cell>
          <cell r="AB738">
            <v>0</v>
          </cell>
          <cell r="AC738">
            <v>0</v>
          </cell>
          <cell r="AD738">
            <v>0</v>
          </cell>
          <cell r="AE738">
            <v>0</v>
          </cell>
          <cell r="AF738">
            <v>97352245.790000007</v>
          </cell>
        </row>
        <row r="739">
          <cell r="A739">
            <v>610709</v>
          </cell>
          <cell r="B739">
            <v>0</v>
          </cell>
          <cell r="C739">
            <v>0</v>
          </cell>
          <cell r="D739">
            <v>0</v>
          </cell>
          <cell r="E739">
            <v>-79598805</v>
          </cell>
          <cell r="F739">
            <v>0</v>
          </cell>
          <cell r="G739">
            <v>0</v>
          </cell>
          <cell r="H739">
            <v>0</v>
          </cell>
          <cell r="I739">
            <v>-79598805</v>
          </cell>
          <cell r="J739">
            <v>0</v>
          </cell>
          <cell r="K739">
            <v>0</v>
          </cell>
          <cell r="L739">
            <v>0</v>
          </cell>
          <cell r="M739">
            <v>0</v>
          </cell>
          <cell r="N739">
            <v>-79598805</v>
          </cell>
          <cell r="O739">
            <v>0</v>
          </cell>
          <cell r="P739">
            <v>0</v>
          </cell>
          <cell r="Q739">
            <v>0</v>
          </cell>
          <cell r="R739">
            <v>0</v>
          </cell>
          <cell r="S739">
            <v>0</v>
          </cell>
          <cell r="T739">
            <v>0</v>
          </cell>
          <cell r="U739">
            <v>0</v>
          </cell>
          <cell r="V739">
            <v>0</v>
          </cell>
          <cell r="W739">
            <v>0</v>
          </cell>
          <cell r="X739">
            <v>0</v>
          </cell>
          <cell r="Y739">
            <v>0</v>
          </cell>
          <cell r="Z739">
            <v>0</v>
          </cell>
          <cell r="AA739">
            <v>0</v>
          </cell>
          <cell r="AB739">
            <v>0</v>
          </cell>
          <cell r="AC739">
            <v>0</v>
          </cell>
          <cell r="AD739">
            <v>0</v>
          </cell>
          <cell r="AE739">
            <v>0</v>
          </cell>
          <cell r="AF739">
            <v>-79598805</v>
          </cell>
        </row>
        <row r="740">
          <cell r="A740">
            <v>610710</v>
          </cell>
          <cell r="B740">
            <v>0</v>
          </cell>
          <cell r="C740">
            <v>0</v>
          </cell>
          <cell r="D740">
            <v>0</v>
          </cell>
          <cell r="E740">
            <v>30726508.010000002</v>
          </cell>
          <cell r="F740">
            <v>0</v>
          </cell>
          <cell r="G740">
            <v>0</v>
          </cell>
          <cell r="H740">
            <v>0</v>
          </cell>
          <cell r="I740">
            <v>30726508.010000002</v>
          </cell>
          <cell r="J740">
            <v>0</v>
          </cell>
          <cell r="K740">
            <v>0</v>
          </cell>
          <cell r="L740">
            <v>0</v>
          </cell>
          <cell r="M740">
            <v>0</v>
          </cell>
          <cell r="N740">
            <v>30726508.010000002</v>
          </cell>
          <cell r="O740">
            <v>0</v>
          </cell>
          <cell r="P740">
            <v>0</v>
          </cell>
          <cell r="Q740">
            <v>0</v>
          </cell>
          <cell r="R740">
            <v>0</v>
          </cell>
          <cell r="S740">
            <v>0</v>
          </cell>
          <cell r="T740">
            <v>0</v>
          </cell>
          <cell r="U740">
            <v>0</v>
          </cell>
          <cell r="V740">
            <v>0</v>
          </cell>
          <cell r="W740">
            <v>0</v>
          </cell>
          <cell r="X740">
            <v>0</v>
          </cell>
          <cell r="Y740">
            <v>0</v>
          </cell>
          <cell r="Z740">
            <v>0</v>
          </cell>
          <cell r="AA740">
            <v>0</v>
          </cell>
          <cell r="AB740">
            <v>0</v>
          </cell>
          <cell r="AC740">
            <v>0</v>
          </cell>
          <cell r="AD740">
            <v>0</v>
          </cell>
          <cell r="AE740">
            <v>0</v>
          </cell>
          <cell r="AF740">
            <v>30726508.010000002</v>
          </cell>
        </row>
        <row r="741">
          <cell r="A741">
            <v>610711</v>
          </cell>
          <cell r="B741">
            <v>0</v>
          </cell>
          <cell r="C741">
            <v>0</v>
          </cell>
          <cell r="D741">
            <v>0</v>
          </cell>
          <cell r="E741">
            <v>-28042635.239999998</v>
          </cell>
          <cell r="F741">
            <v>0</v>
          </cell>
          <cell r="G741">
            <v>0</v>
          </cell>
          <cell r="H741">
            <v>0</v>
          </cell>
          <cell r="I741">
            <v>-28042635.239999998</v>
          </cell>
          <cell r="J741">
            <v>0</v>
          </cell>
          <cell r="K741">
            <v>0</v>
          </cell>
          <cell r="L741">
            <v>0</v>
          </cell>
          <cell r="M741">
            <v>0</v>
          </cell>
          <cell r="N741">
            <v>-28042635.239999998</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cell r="AF741">
            <v>-28042635.239999998</v>
          </cell>
        </row>
        <row r="742">
          <cell r="A742">
            <v>610713</v>
          </cell>
          <cell r="B742">
            <v>0</v>
          </cell>
          <cell r="C742">
            <v>0</v>
          </cell>
          <cell r="D742">
            <v>0</v>
          </cell>
          <cell r="E742">
            <v>-1625373.22</v>
          </cell>
          <cell r="F742">
            <v>0</v>
          </cell>
          <cell r="G742">
            <v>0</v>
          </cell>
          <cell r="H742">
            <v>0</v>
          </cell>
          <cell r="I742">
            <v>-1625373.22</v>
          </cell>
          <cell r="J742">
            <v>0</v>
          </cell>
          <cell r="K742">
            <v>0</v>
          </cell>
          <cell r="L742">
            <v>0</v>
          </cell>
          <cell r="M742">
            <v>0</v>
          </cell>
          <cell r="N742">
            <v>-1625373.22</v>
          </cell>
          <cell r="O742">
            <v>0</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-1625373.22</v>
          </cell>
        </row>
        <row r="743">
          <cell r="A743">
            <v>610714</v>
          </cell>
          <cell r="B743">
            <v>0</v>
          </cell>
          <cell r="C743">
            <v>0</v>
          </cell>
          <cell r="D743">
            <v>0</v>
          </cell>
          <cell r="E743">
            <v>7025403.9500000002</v>
          </cell>
          <cell r="F743">
            <v>0</v>
          </cell>
          <cell r="G743">
            <v>0</v>
          </cell>
          <cell r="H743">
            <v>0</v>
          </cell>
          <cell r="I743">
            <v>7025403.9500000002</v>
          </cell>
          <cell r="J743">
            <v>0</v>
          </cell>
          <cell r="K743">
            <v>0</v>
          </cell>
          <cell r="L743">
            <v>0</v>
          </cell>
          <cell r="M743">
            <v>0</v>
          </cell>
          <cell r="N743">
            <v>7025403.9500000002</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7025403.9500000002</v>
          </cell>
        </row>
        <row r="744">
          <cell r="A744">
            <v>610721</v>
          </cell>
          <cell r="B744">
            <v>0</v>
          </cell>
          <cell r="C744">
            <v>0</v>
          </cell>
          <cell r="D744">
            <v>0</v>
          </cell>
          <cell r="E744">
            <v>91050976.939999998</v>
          </cell>
          <cell r="F744">
            <v>0</v>
          </cell>
          <cell r="G744">
            <v>0</v>
          </cell>
          <cell r="H744">
            <v>0</v>
          </cell>
          <cell r="I744">
            <v>91050976.939999998</v>
          </cell>
          <cell r="J744">
            <v>0</v>
          </cell>
          <cell r="K744">
            <v>0</v>
          </cell>
          <cell r="L744">
            <v>0</v>
          </cell>
          <cell r="M744">
            <v>0</v>
          </cell>
          <cell r="N744">
            <v>91050976.939999998</v>
          </cell>
          <cell r="O744">
            <v>0</v>
          </cell>
          <cell r="P744">
            <v>0</v>
          </cell>
          <cell r="Q744">
            <v>0</v>
          </cell>
          <cell r="R744">
            <v>0</v>
          </cell>
          <cell r="S744">
            <v>0</v>
          </cell>
          <cell r="T744">
            <v>0</v>
          </cell>
          <cell r="U744">
            <v>0</v>
          </cell>
          <cell r="V744">
            <v>0</v>
          </cell>
          <cell r="W744">
            <v>0</v>
          </cell>
          <cell r="X744">
            <v>0</v>
          </cell>
          <cell r="Y744">
            <v>0</v>
          </cell>
          <cell r="Z744">
            <v>0</v>
          </cell>
          <cell r="AA744">
            <v>0</v>
          </cell>
          <cell r="AB744">
            <v>0</v>
          </cell>
          <cell r="AC744">
            <v>0</v>
          </cell>
          <cell r="AD744">
            <v>0</v>
          </cell>
          <cell r="AE744">
            <v>0</v>
          </cell>
          <cell r="AF744">
            <v>91050976.939999998</v>
          </cell>
        </row>
        <row r="745">
          <cell r="A745">
            <v>610722</v>
          </cell>
          <cell r="B745">
            <v>0</v>
          </cell>
          <cell r="C745">
            <v>0</v>
          </cell>
          <cell r="D745">
            <v>0</v>
          </cell>
          <cell r="E745">
            <v>16706187.91</v>
          </cell>
          <cell r="F745">
            <v>0</v>
          </cell>
          <cell r="G745">
            <v>0</v>
          </cell>
          <cell r="H745">
            <v>0</v>
          </cell>
          <cell r="I745">
            <v>16706187.91</v>
          </cell>
          <cell r="J745">
            <v>0</v>
          </cell>
          <cell r="K745">
            <v>0</v>
          </cell>
          <cell r="L745">
            <v>0</v>
          </cell>
          <cell r="M745">
            <v>0</v>
          </cell>
          <cell r="N745">
            <v>16706187.91</v>
          </cell>
          <cell r="O745">
            <v>0</v>
          </cell>
          <cell r="P745">
            <v>0</v>
          </cell>
          <cell r="Q745">
            <v>0</v>
          </cell>
          <cell r="R745">
            <v>0</v>
          </cell>
          <cell r="S745">
            <v>0</v>
          </cell>
          <cell r="T745">
            <v>0</v>
          </cell>
          <cell r="U745">
            <v>0</v>
          </cell>
          <cell r="V745">
            <v>0</v>
          </cell>
          <cell r="W745">
            <v>0</v>
          </cell>
          <cell r="X745">
            <v>0</v>
          </cell>
          <cell r="Y745">
            <v>0</v>
          </cell>
          <cell r="Z745">
            <v>0</v>
          </cell>
          <cell r="AA745">
            <v>0</v>
          </cell>
          <cell r="AB745">
            <v>0</v>
          </cell>
          <cell r="AC745">
            <v>0</v>
          </cell>
          <cell r="AD745">
            <v>0</v>
          </cell>
          <cell r="AE745">
            <v>0</v>
          </cell>
          <cell r="AF745">
            <v>16706187.91</v>
          </cell>
        </row>
        <row r="746">
          <cell r="A746">
            <v>610723</v>
          </cell>
          <cell r="B746">
            <v>0</v>
          </cell>
          <cell r="C746">
            <v>0</v>
          </cell>
          <cell r="D746">
            <v>0</v>
          </cell>
          <cell r="E746">
            <v>45568205.93</v>
          </cell>
          <cell r="F746">
            <v>0</v>
          </cell>
          <cell r="G746">
            <v>0</v>
          </cell>
          <cell r="H746">
            <v>0</v>
          </cell>
          <cell r="I746">
            <v>45568205.93</v>
          </cell>
          <cell r="J746">
            <v>0</v>
          </cell>
          <cell r="K746">
            <v>0</v>
          </cell>
          <cell r="L746">
            <v>0</v>
          </cell>
          <cell r="M746">
            <v>0</v>
          </cell>
          <cell r="N746">
            <v>45568205.93</v>
          </cell>
          <cell r="O746">
            <v>0</v>
          </cell>
          <cell r="P746">
            <v>0</v>
          </cell>
          <cell r="Q746">
            <v>0</v>
          </cell>
          <cell r="R746">
            <v>0</v>
          </cell>
          <cell r="S746">
            <v>0</v>
          </cell>
          <cell r="T746">
            <v>0</v>
          </cell>
          <cell r="U746">
            <v>0</v>
          </cell>
          <cell r="V746">
            <v>0</v>
          </cell>
          <cell r="W746">
            <v>0</v>
          </cell>
          <cell r="X746">
            <v>0</v>
          </cell>
          <cell r="Y746">
            <v>0</v>
          </cell>
          <cell r="Z746">
            <v>0</v>
          </cell>
          <cell r="AA746">
            <v>0</v>
          </cell>
          <cell r="AB746">
            <v>0</v>
          </cell>
          <cell r="AC746">
            <v>0</v>
          </cell>
          <cell r="AD746">
            <v>0</v>
          </cell>
          <cell r="AE746">
            <v>0</v>
          </cell>
          <cell r="AF746">
            <v>45568205.93</v>
          </cell>
        </row>
        <row r="747">
          <cell r="A747">
            <v>610731</v>
          </cell>
          <cell r="B747">
            <v>0</v>
          </cell>
          <cell r="C747">
            <v>0</v>
          </cell>
          <cell r="D747">
            <v>0</v>
          </cell>
          <cell r="E747">
            <v>65768414.25</v>
          </cell>
          <cell r="F747">
            <v>0</v>
          </cell>
          <cell r="G747">
            <v>0</v>
          </cell>
          <cell r="H747">
            <v>0</v>
          </cell>
          <cell r="I747">
            <v>65768414.25</v>
          </cell>
          <cell r="J747">
            <v>0</v>
          </cell>
          <cell r="K747">
            <v>0</v>
          </cell>
          <cell r="L747">
            <v>0</v>
          </cell>
          <cell r="M747">
            <v>0</v>
          </cell>
          <cell r="N747">
            <v>65768414.25</v>
          </cell>
          <cell r="O747">
            <v>0</v>
          </cell>
          <cell r="P747">
            <v>0</v>
          </cell>
          <cell r="Q747">
            <v>0</v>
          </cell>
          <cell r="R747">
            <v>0</v>
          </cell>
          <cell r="S747">
            <v>0</v>
          </cell>
          <cell r="T747">
            <v>0</v>
          </cell>
          <cell r="U747">
            <v>0</v>
          </cell>
          <cell r="V747">
            <v>0</v>
          </cell>
          <cell r="W747">
            <v>0</v>
          </cell>
          <cell r="X747">
            <v>0</v>
          </cell>
          <cell r="Y747">
            <v>0</v>
          </cell>
          <cell r="Z747">
            <v>0</v>
          </cell>
          <cell r="AA747">
            <v>0</v>
          </cell>
          <cell r="AB747">
            <v>0</v>
          </cell>
          <cell r="AC747">
            <v>0</v>
          </cell>
          <cell r="AD747">
            <v>0</v>
          </cell>
          <cell r="AE747">
            <v>0</v>
          </cell>
          <cell r="AF747">
            <v>65768414.25</v>
          </cell>
        </row>
        <row r="748">
          <cell r="A748">
            <v>610741</v>
          </cell>
          <cell r="B748">
            <v>0</v>
          </cell>
          <cell r="C748">
            <v>0</v>
          </cell>
          <cell r="D748">
            <v>0</v>
          </cell>
          <cell r="E748">
            <v>5684676.2999999998</v>
          </cell>
          <cell r="F748">
            <v>0</v>
          </cell>
          <cell r="G748">
            <v>0</v>
          </cell>
          <cell r="H748">
            <v>0</v>
          </cell>
          <cell r="I748">
            <v>5684676.2999999998</v>
          </cell>
          <cell r="J748">
            <v>0</v>
          </cell>
          <cell r="K748">
            <v>0</v>
          </cell>
          <cell r="L748">
            <v>0</v>
          </cell>
          <cell r="M748">
            <v>0</v>
          </cell>
          <cell r="N748">
            <v>5684676.2999999998</v>
          </cell>
          <cell r="O748">
            <v>0</v>
          </cell>
          <cell r="P748">
            <v>0</v>
          </cell>
          <cell r="Q748">
            <v>0</v>
          </cell>
          <cell r="R748">
            <v>0</v>
          </cell>
          <cell r="S748">
            <v>0</v>
          </cell>
          <cell r="T748">
            <v>0</v>
          </cell>
          <cell r="U748">
            <v>0</v>
          </cell>
          <cell r="V748">
            <v>0</v>
          </cell>
          <cell r="W748">
            <v>0</v>
          </cell>
          <cell r="X748">
            <v>0</v>
          </cell>
          <cell r="Y748">
            <v>0</v>
          </cell>
          <cell r="Z748">
            <v>0</v>
          </cell>
          <cell r="AA748">
            <v>0</v>
          </cell>
          <cell r="AB748">
            <v>0</v>
          </cell>
          <cell r="AC748">
            <v>0</v>
          </cell>
          <cell r="AD748">
            <v>0</v>
          </cell>
          <cell r="AE748">
            <v>0</v>
          </cell>
          <cell r="AF748">
            <v>5684676.2999999998</v>
          </cell>
        </row>
        <row r="749">
          <cell r="A749">
            <v>610742</v>
          </cell>
          <cell r="B749">
            <v>0</v>
          </cell>
          <cell r="C749">
            <v>0</v>
          </cell>
          <cell r="D749">
            <v>0</v>
          </cell>
          <cell r="E749">
            <v>-139581262.59999999</v>
          </cell>
          <cell r="F749">
            <v>0</v>
          </cell>
          <cell r="G749">
            <v>0</v>
          </cell>
          <cell r="H749">
            <v>0</v>
          </cell>
          <cell r="I749">
            <v>-139581262.59999999</v>
          </cell>
          <cell r="J749">
            <v>0</v>
          </cell>
          <cell r="K749">
            <v>0</v>
          </cell>
          <cell r="L749">
            <v>0</v>
          </cell>
          <cell r="M749">
            <v>0</v>
          </cell>
          <cell r="N749">
            <v>-139581262.59999999</v>
          </cell>
          <cell r="O749">
            <v>0</v>
          </cell>
          <cell r="P749">
            <v>0</v>
          </cell>
          <cell r="Q749">
            <v>0</v>
          </cell>
          <cell r="R749">
            <v>0</v>
          </cell>
          <cell r="S749">
            <v>0</v>
          </cell>
          <cell r="T749">
            <v>0</v>
          </cell>
          <cell r="U749">
            <v>0</v>
          </cell>
          <cell r="V749">
            <v>0</v>
          </cell>
          <cell r="W749">
            <v>0</v>
          </cell>
          <cell r="X749">
            <v>0</v>
          </cell>
          <cell r="Y749">
            <v>0</v>
          </cell>
          <cell r="Z749">
            <v>0</v>
          </cell>
          <cell r="AA749">
            <v>0</v>
          </cell>
          <cell r="AB749">
            <v>0</v>
          </cell>
          <cell r="AC749">
            <v>0</v>
          </cell>
          <cell r="AD749">
            <v>0</v>
          </cell>
          <cell r="AE749">
            <v>0</v>
          </cell>
          <cell r="AF749">
            <v>-139581262.59999999</v>
          </cell>
        </row>
        <row r="750">
          <cell r="A750">
            <v>610743</v>
          </cell>
          <cell r="B750">
            <v>0</v>
          </cell>
          <cell r="C750">
            <v>0</v>
          </cell>
          <cell r="D750">
            <v>0</v>
          </cell>
          <cell r="E750">
            <v>168103073.19999999</v>
          </cell>
          <cell r="F750">
            <v>0</v>
          </cell>
          <cell r="G750">
            <v>0</v>
          </cell>
          <cell r="H750">
            <v>0</v>
          </cell>
          <cell r="I750">
            <v>168103073.19999999</v>
          </cell>
          <cell r="J750">
            <v>0</v>
          </cell>
          <cell r="K750">
            <v>0</v>
          </cell>
          <cell r="L750">
            <v>0</v>
          </cell>
          <cell r="M750">
            <v>0</v>
          </cell>
          <cell r="N750">
            <v>168103073.19999999</v>
          </cell>
          <cell r="O750">
            <v>0</v>
          </cell>
          <cell r="P750">
            <v>0</v>
          </cell>
          <cell r="Q750">
            <v>0</v>
          </cell>
          <cell r="R750">
            <v>0</v>
          </cell>
          <cell r="S750">
            <v>12432574.449999999</v>
          </cell>
          <cell r="T750">
            <v>0</v>
          </cell>
          <cell r="U750">
            <v>0</v>
          </cell>
          <cell r="V750">
            <v>0</v>
          </cell>
          <cell r="W750">
            <v>0</v>
          </cell>
          <cell r="X750">
            <v>0</v>
          </cell>
          <cell r="Y750">
            <v>0</v>
          </cell>
          <cell r="Z750">
            <v>0</v>
          </cell>
          <cell r="AA750">
            <v>0</v>
          </cell>
          <cell r="AB750">
            <v>0</v>
          </cell>
          <cell r="AC750">
            <v>0</v>
          </cell>
          <cell r="AD750">
            <v>0</v>
          </cell>
          <cell r="AE750">
            <v>0</v>
          </cell>
          <cell r="AF750">
            <v>180535647.59999999</v>
          </cell>
        </row>
        <row r="751">
          <cell r="A751">
            <v>610744</v>
          </cell>
          <cell r="B751">
            <v>0</v>
          </cell>
          <cell r="C751">
            <v>0</v>
          </cell>
          <cell r="D751">
            <v>0</v>
          </cell>
          <cell r="E751">
            <v>194773786.90000001</v>
          </cell>
          <cell r="F751">
            <v>0</v>
          </cell>
          <cell r="G751">
            <v>0</v>
          </cell>
          <cell r="H751">
            <v>0</v>
          </cell>
          <cell r="I751">
            <v>194773786.90000001</v>
          </cell>
          <cell r="J751">
            <v>0</v>
          </cell>
          <cell r="K751">
            <v>0</v>
          </cell>
          <cell r="L751">
            <v>0</v>
          </cell>
          <cell r="M751">
            <v>0</v>
          </cell>
          <cell r="N751">
            <v>194773786.90000001</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cell r="AF751">
            <v>194773786.90000001</v>
          </cell>
        </row>
        <row r="752">
          <cell r="A752">
            <v>610745</v>
          </cell>
          <cell r="B752">
            <v>0</v>
          </cell>
          <cell r="C752">
            <v>0</v>
          </cell>
          <cell r="D752">
            <v>0</v>
          </cell>
          <cell r="E752">
            <v>2951476.62</v>
          </cell>
          <cell r="F752">
            <v>0</v>
          </cell>
          <cell r="G752">
            <v>0</v>
          </cell>
          <cell r="H752">
            <v>0</v>
          </cell>
          <cell r="I752">
            <v>2951476.62</v>
          </cell>
          <cell r="J752">
            <v>0</v>
          </cell>
          <cell r="K752">
            <v>0</v>
          </cell>
          <cell r="L752">
            <v>0</v>
          </cell>
          <cell r="M752">
            <v>0</v>
          </cell>
          <cell r="N752">
            <v>2951476.62</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2951476.62</v>
          </cell>
        </row>
        <row r="753">
          <cell r="A753">
            <v>610749</v>
          </cell>
          <cell r="B753">
            <v>0</v>
          </cell>
          <cell r="C753">
            <v>0</v>
          </cell>
          <cell r="D753">
            <v>0</v>
          </cell>
          <cell r="E753">
            <v>76921393.75</v>
          </cell>
          <cell r="F753">
            <v>0</v>
          </cell>
          <cell r="G753">
            <v>0</v>
          </cell>
          <cell r="H753">
            <v>0</v>
          </cell>
          <cell r="I753">
            <v>76921393.75</v>
          </cell>
          <cell r="J753">
            <v>0</v>
          </cell>
          <cell r="K753">
            <v>0</v>
          </cell>
          <cell r="L753">
            <v>0</v>
          </cell>
          <cell r="M753">
            <v>0</v>
          </cell>
          <cell r="N753">
            <v>76921393.75</v>
          </cell>
          <cell r="O753">
            <v>0</v>
          </cell>
          <cell r="P753">
            <v>0</v>
          </cell>
          <cell r="Q753">
            <v>0</v>
          </cell>
          <cell r="R753">
            <v>0</v>
          </cell>
          <cell r="S753">
            <v>0</v>
          </cell>
          <cell r="T753">
            <v>0</v>
          </cell>
          <cell r="U753">
            <v>0</v>
          </cell>
          <cell r="V753">
            <v>0</v>
          </cell>
          <cell r="W753">
            <v>0</v>
          </cell>
          <cell r="X753">
            <v>0</v>
          </cell>
          <cell r="Y753">
            <v>0</v>
          </cell>
          <cell r="Z753">
            <v>0</v>
          </cell>
          <cell r="AA753">
            <v>0</v>
          </cell>
          <cell r="AB753">
            <v>0</v>
          </cell>
          <cell r="AC753">
            <v>0</v>
          </cell>
          <cell r="AD753">
            <v>0</v>
          </cell>
          <cell r="AE753">
            <v>0</v>
          </cell>
          <cell r="AF753">
            <v>76921393.75</v>
          </cell>
        </row>
        <row r="754">
          <cell r="A754">
            <v>610750</v>
          </cell>
          <cell r="B754">
            <v>0</v>
          </cell>
          <cell r="C754">
            <v>0</v>
          </cell>
          <cell r="D754">
            <v>0</v>
          </cell>
          <cell r="E754">
            <v>-55559839.380000003</v>
          </cell>
          <cell r="F754">
            <v>0</v>
          </cell>
          <cell r="G754">
            <v>0</v>
          </cell>
          <cell r="H754">
            <v>0</v>
          </cell>
          <cell r="I754">
            <v>-55559839.380000003</v>
          </cell>
          <cell r="J754">
            <v>0</v>
          </cell>
          <cell r="K754">
            <v>0</v>
          </cell>
          <cell r="L754">
            <v>0</v>
          </cell>
          <cell r="M754">
            <v>0</v>
          </cell>
          <cell r="N754">
            <v>-55559839.380000003</v>
          </cell>
          <cell r="O754">
            <v>0</v>
          </cell>
          <cell r="P754">
            <v>0</v>
          </cell>
          <cell r="Q754">
            <v>0</v>
          </cell>
          <cell r="R754">
            <v>0</v>
          </cell>
          <cell r="S754">
            <v>0</v>
          </cell>
          <cell r="T754">
            <v>0</v>
          </cell>
          <cell r="U754">
            <v>0</v>
          </cell>
          <cell r="V754">
            <v>0</v>
          </cell>
          <cell r="W754">
            <v>0</v>
          </cell>
          <cell r="X754">
            <v>0</v>
          </cell>
          <cell r="Y754">
            <v>0</v>
          </cell>
          <cell r="Z754">
            <v>0</v>
          </cell>
          <cell r="AA754">
            <v>0</v>
          </cell>
          <cell r="AB754">
            <v>0</v>
          </cell>
          <cell r="AC754">
            <v>0</v>
          </cell>
          <cell r="AD754">
            <v>0</v>
          </cell>
          <cell r="AE754">
            <v>0</v>
          </cell>
          <cell r="AF754">
            <v>-55559839.380000003</v>
          </cell>
        </row>
        <row r="755">
          <cell r="A755">
            <v>618010</v>
          </cell>
          <cell r="B755">
            <v>0</v>
          </cell>
          <cell r="C755">
            <v>0</v>
          </cell>
          <cell r="D755">
            <v>0</v>
          </cell>
          <cell r="E755">
            <v>0</v>
          </cell>
          <cell r="F755">
            <v>0</v>
          </cell>
          <cell r="G755">
            <v>0</v>
          </cell>
          <cell r="H755">
            <v>0</v>
          </cell>
          <cell r="I755">
            <v>0</v>
          </cell>
          <cell r="J755">
            <v>0</v>
          </cell>
          <cell r="K755">
            <v>0</v>
          </cell>
          <cell r="L755">
            <v>0</v>
          </cell>
          <cell r="M755">
            <v>0</v>
          </cell>
          <cell r="N755">
            <v>0</v>
          </cell>
          <cell r="O755">
            <v>0</v>
          </cell>
          <cell r="P755">
            <v>60042.6</v>
          </cell>
          <cell r="Q755">
            <v>0</v>
          </cell>
          <cell r="R755">
            <v>0</v>
          </cell>
          <cell r="S755">
            <v>0</v>
          </cell>
          <cell r="T755">
            <v>0</v>
          </cell>
          <cell r="U755">
            <v>0</v>
          </cell>
          <cell r="V755">
            <v>0</v>
          </cell>
          <cell r="W755">
            <v>0</v>
          </cell>
          <cell r="X755">
            <v>0</v>
          </cell>
          <cell r="Y755">
            <v>0</v>
          </cell>
          <cell r="Z755">
            <v>0</v>
          </cell>
          <cell r="AA755">
            <v>0</v>
          </cell>
          <cell r="AB755">
            <v>0</v>
          </cell>
          <cell r="AC755">
            <v>0</v>
          </cell>
          <cell r="AD755">
            <v>0</v>
          </cell>
          <cell r="AE755">
            <v>0</v>
          </cell>
          <cell r="AF755">
            <v>60042.6</v>
          </cell>
        </row>
        <row r="756">
          <cell r="A756">
            <v>618091</v>
          </cell>
          <cell r="B756">
            <v>0</v>
          </cell>
          <cell r="C756">
            <v>0</v>
          </cell>
          <cell r="D756">
            <v>0</v>
          </cell>
          <cell r="E756">
            <v>0</v>
          </cell>
          <cell r="F756">
            <v>0</v>
          </cell>
          <cell r="G756">
            <v>0</v>
          </cell>
          <cell r="H756">
            <v>0</v>
          </cell>
          <cell r="I756">
            <v>0</v>
          </cell>
          <cell r="J756">
            <v>0</v>
          </cell>
          <cell r="K756">
            <v>0</v>
          </cell>
          <cell r="L756">
            <v>0</v>
          </cell>
          <cell r="M756">
            <v>0</v>
          </cell>
          <cell r="N756">
            <v>0</v>
          </cell>
          <cell r="O756">
            <v>0</v>
          </cell>
          <cell r="P756">
            <v>1056082.18</v>
          </cell>
          <cell r="Q756">
            <v>0</v>
          </cell>
          <cell r="R756">
            <v>0</v>
          </cell>
          <cell r="S756">
            <v>0</v>
          </cell>
          <cell r="T756">
            <v>0</v>
          </cell>
          <cell r="U756">
            <v>0</v>
          </cell>
          <cell r="V756">
            <v>0</v>
          </cell>
          <cell r="W756">
            <v>0</v>
          </cell>
          <cell r="X756">
            <v>0</v>
          </cell>
          <cell r="Y756">
            <v>0</v>
          </cell>
          <cell r="Z756">
            <v>0</v>
          </cell>
          <cell r="AA756">
            <v>0</v>
          </cell>
          <cell r="AB756">
            <v>0</v>
          </cell>
          <cell r="AC756">
            <v>0</v>
          </cell>
          <cell r="AD756">
            <v>0</v>
          </cell>
          <cell r="AE756">
            <v>0</v>
          </cell>
          <cell r="AF756">
            <v>1056082.18</v>
          </cell>
        </row>
        <row r="757">
          <cell r="A757">
            <v>618095</v>
          </cell>
          <cell r="B757">
            <v>0</v>
          </cell>
          <cell r="C757">
            <v>0</v>
          </cell>
          <cell r="D757">
            <v>0</v>
          </cell>
          <cell r="E757">
            <v>0</v>
          </cell>
          <cell r="F757">
            <v>0</v>
          </cell>
          <cell r="G757">
            <v>0</v>
          </cell>
          <cell r="H757">
            <v>0</v>
          </cell>
          <cell r="I757">
            <v>0</v>
          </cell>
          <cell r="J757">
            <v>0</v>
          </cell>
          <cell r="K757">
            <v>0</v>
          </cell>
          <cell r="L757">
            <v>0</v>
          </cell>
          <cell r="M757">
            <v>0</v>
          </cell>
          <cell r="N757">
            <v>0</v>
          </cell>
          <cell r="O757">
            <v>0</v>
          </cell>
          <cell r="P757">
            <v>7524801.3099999996</v>
          </cell>
          <cell r="Q757">
            <v>0</v>
          </cell>
          <cell r="R757">
            <v>0</v>
          </cell>
          <cell r="S757">
            <v>0</v>
          </cell>
          <cell r="T757">
            <v>0</v>
          </cell>
          <cell r="U757">
            <v>0</v>
          </cell>
          <cell r="V757">
            <v>0</v>
          </cell>
          <cell r="W757">
            <v>0</v>
          </cell>
          <cell r="X757">
            <v>0</v>
          </cell>
          <cell r="Y757">
            <v>0</v>
          </cell>
          <cell r="Z757">
            <v>0</v>
          </cell>
          <cell r="AA757">
            <v>0</v>
          </cell>
          <cell r="AB757">
            <v>0</v>
          </cell>
          <cell r="AC757">
            <v>0</v>
          </cell>
          <cell r="AD757">
            <v>0</v>
          </cell>
          <cell r="AE757">
            <v>0</v>
          </cell>
          <cell r="AF757">
            <v>7524801.3099999996</v>
          </cell>
        </row>
        <row r="758">
          <cell r="A758">
            <v>618096</v>
          </cell>
          <cell r="B758">
            <v>0</v>
          </cell>
          <cell r="C758">
            <v>0</v>
          </cell>
          <cell r="D758">
            <v>0</v>
          </cell>
          <cell r="E758">
            <v>0</v>
          </cell>
          <cell r="F758">
            <v>0</v>
          </cell>
          <cell r="G758">
            <v>0</v>
          </cell>
          <cell r="H758">
            <v>0</v>
          </cell>
          <cell r="I758">
            <v>0</v>
          </cell>
          <cell r="J758">
            <v>0</v>
          </cell>
          <cell r="K758">
            <v>0</v>
          </cell>
          <cell r="L758">
            <v>0</v>
          </cell>
          <cell r="M758">
            <v>0</v>
          </cell>
          <cell r="N758">
            <v>0</v>
          </cell>
          <cell r="O758">
            <v>0</v>
          </cell>
          <cell r="P758">
            <v>75161.36</v>
          </cell>
          <cell r="Q758">
            <v>0</v>
          </cell>
          <cell r="R758">
            <v>0</v>
          </cell>
          <cell r="S758">
            <v>0</v>
          </cell>
          <cell r="T758">
            <v>0</v>
          </cell>
          <cell r="U758">
            <v>0</v>
          </cell>
          <cell r="V758">
            <v>0</v>
          </cell>
          <cell r="W758">
            <v>0</v>
          </cell>
          <cell r="X758">
            <v>0</v>
          </cell>
          <cell r="Y758">
            <v>0</v>
          </cell>
          <cell r="Z758">
            <v>0</v>
          </cell>
          <cell r="AA758">
            <v>0</v>
          </cell>
          <cell r="AB758">
            <v>0</v>
          </cell>
          <cell r="AC758">
            <v>0</v>
          </cell>
          <cell r="AD758">
            <v>0</v>
          </cell>
          <cell r="AE758">
            <v>0</v>
          </cell>
          <cell r="AF758">
            <v>75161.36</v>
          </cell>
        </row>
        <row r="759">
          <cell r="A759">
            <v>618282</v>
          </cell>
          <cell r="B759">
            <v>14613.71</v>
          </cell>
          <cell r="C759">
            <v>0</v>
          </cell>
          <cell r="D759">
            <v>14613.71</v>
          </cell>
          <cell r="E759">
            <v>23870.080000000002</v>
          </cell>
          <cell r="F759">
            <v>0</v>
          </cell>
          <cell r="G759">
            <v>0</v>
          </cell>
          <cell r="H759">
            <v>0</v>
          </cell>
          <cell r="I759">
            <v>23870.080000000002</v>
          </cell>
          <cell r="J759">
            <v>0</v>
          </cell>
          <cell r="K759">
            <v>0</v>
          </cell>
          <cell r="L759">
            <v>0</v>
          </cell>
          <cell r="M759">
            <v>0</v>
          </cell>
          <cell r="N759">
            <v>38483.79</v>
          </cell>
          <cell r="O759">
            <v>0</v>
          </cell>
          <cell r="P759">
            <v>0</v>
          </cell>
          <cell r="Q759">
            <v>0</v>
          </cell>
          <cell r="R759">
            <v>0</v>
          </cell>
          <cell r="S759">
            <v>0</v>
          </cell>
          <cell r="T759">
            <v>0</v>
          </cell>
          <cell r="U759">
            <v>0</v>
          </cell>
          <cell r="V759">
            <v>0</v>
          </cell>
          <cell r="W759">
            <v>0</v>
          </cell>
          <cell r="X759">
            <v>0</v>
          </cell>
          <cell r="Y759">
            <v>0</v>
          </cell>
          <cell r="Z759">
            <v>0</v>
          </cell>
          <cell r="AA759">
            <v>0</v>
          </cell>
          <cell r="AB759">
            <v>0</v>
          </cell>
          <cell r="AC759">
            <v>0</v>
          </cell>
          <cell r="AD759">
            <v>0</v>
          </cell>
          <cell r="AE759">
            <v>0</v>
          </cell>
          <cell r="AF759">
            <v>38483.79</v>
          </cell>
        </row>
        <row r="760">
          <cell r="A760">
            <v>618821</v>
          </cell>
          <cell r="B760">
            <v>3274833.49</v>
          </cell>
          <cell r="C760">
            <v>0</v>
          </cell>
          <cell r="D760">
            <v>3274833.49</v>
          </cell>
          <cell r="E760">
            <v>470347.42</v>
          </cell>
          <cell r="F760">
            <v>0</v>
          </cell>
          <cell r="G760">
            <v>0</v>
          </cell>
          <cell r="H760">
            <v>0</v>
          </cell>
          <cell r="I760">
            <v>470347.42</v>
          </cell>
          <cell r="J760">
            <v>0</v>
          </cell>
          <cell r="K760">
            <v>0</v>
          </cell>
          <cell r="L760">
            <v>0</v>
          </cell>
          <cell r="M760">
            <v>0</v>
          </cell>
          <cell r="N760">
            <v>3745180.91</v>
          </cell>
          <cell r="O760">
            <v>0</v>
          </cell>
          <cell r="P760">
            <v>0</v>
          </cell>
          <cell r="Q760">
            <v>0</v>
          </cell>
          <cell r="R760">
            <v>0</v>
          </cell>
          <cell r="S760">
            <v>0</v>
          </cell>
          <cell r="T760">
            <v>0</v>
          </cell>
          <cell r="U760">
            <v>0</v>
          </cell>
          <cell r="V760">
            <v>0</v>
          </cell>
          <cell r="W760">
            <v>0</v>
          </cell>
          <cell r="X760">
            <v>0</v>
          </cell>
          <cell r="Y760">
            <v>0</v>
          </cell>
          <cell r="Z760">
            <v>0</v>
          </cell>
          <cell r="AA760">
            <v>0</v>
          </cell>
          <cell r="AB760">
            <v>0</v>
          </cell>
          <cell r="AC760">
            <v>0</v>
          </cell>
          <cell r="AD760">
            <v>0</v>
          </cell>
          <cell r="AE760">
            <v>0</v>
          </cell>
          <cell r="AF760">
            <v>3745180.91</v>
          </cell>
        </row>
        <row r="761">
          <cell r="A761">
            <v>618822</v>
          </cell>
          <cell r="B761">
            <v>105583.16</v>
          </cell>
          <cell r="C761">
            <v>0</v>
          </cell>
          <cell r="D761">
            <v>105583.16</v>
          </cell>
          <cell r="E761">
            <v>17160.09</v>
          </cell>
          <cell r="F761">
            <v>0</v>
          </cell>
          <cell r="G761">
            <v>0</v>
          </cell>
          <cell r="H761">
            <v>0</v>
          </cell>
          <cell r="I761">
            <v>17160.09</v>
          </cell>
          <cell r="J761">
            <v>0</v>
          </cell>
          <cell r="K761">
            <v>0</v>
          </cell>
          <cell r="L761">
            <v>0</v>
          </cell>
          <cell r="M761">
            <v>0</v>
          </cell>
          <cell r="N761">
            <v>122743.25</v>
          </cell>
          <cell r="O761">
            <v>0</v>
          </cell>
          <cell r="P761">
            <v>1500</v>
          </cell>
          <cell r="Q761">
            <v>0</v>
          </cell>
          <cell r="R761">
            <v>343.43</v>
          </cell>
          <cell r="S761">
            <v>0</v>
          </cell>
          <cell r="T761">
            <v>0</v>
          </cell>
          <cell r="U761">
            <v>0</v>
          </cell>
          <cell r="V761">
            <v>0</v>
          </cell>
          <cell r="W761">
            <v>0</v>
          </cell>
          <cell r="X761">
            <v>0</v>
          </cell>
          <cell r="Y761">
            <v>0</v>
          </cell>
          <cell r="Z761">
            <v>0</v>
          </cell>
          <cell r="AA761">
            <v>0</v>
          </cell>
          <cell r="AB761">
            <v>0</v>
          </cell>
          <cell r="AC761">
            <v>0</v>
          </cell>
          <cell r="AD761">
            <v>0</v>
          </cell>
          <cell r="AE761">
            <v>0</v>
          </cell>
          <cell r="AF761">
            <v>124586.68</v>
          </cell>
        </row>
        <row r="762">
          <cell r="A762">
            <v>618823</v>
          </cell>
          <cell r="B762">
            <v>11253.02</v>
          </cell>
          <cell r="C762">
            <v>0</v>
          </cell>
          <cell r="D762">
            <v>11253.02</v>
          </cell>
          <cell r="E762">
            <v>62403.3</v>
          </cell>
          <cell r="F762">
            <v>0</v>
          </cell>
          <cell r="G762">
            <v>0</v>
          </cell>
          <cell r="H762">
            <v>0</v>
          </cell>
          <cell r="I762">
            <v>62403.3</v>
          </cell>
          <cell r="J762">
            <v>0</v>
          </cell>
          <cell r="K762">
            <v>0</v>
          </cell>
          <cell r="L762">
            <v>0</v>
          </cell>
          <cell r="M762">
            <v>0</v>
          </cell>
          <cell r="N762">
            <v>73656.320000000007</v>
          </cell>
          <cell r="O762">
            <v>0</v>
          </cell>
          <cell r="P762">
            <v>0</v>
          </cell>
          <cell r="Q762">
            <v>0</v>
          </cell>
          <cell r="R762">
            <v>0</v>
          </cell>
          <cell r="S762">
            <v>0</v>
          </cell>
          <cell r="T762">
            <v>0</v>
          </cell>
          <cell r="U762">
            <v>0</v>
          </cell>
          <cell r="V762">
            <v>0</v>
          </cell>
          <cell r="W762">
            <v>0</v>
          </cell>
          <cell r="X762">
            <v>0</v>
          </cell>
          <cell r="Y762">
            <v>0</v>
          </cell>
          <cell r="Z762">
            <v>0</v>
          </cell>
          <cell r="AA762">
            <v>0</v>
          </cell>
          <cell r="AB762">
            <v>0</v>
          </cell>
          <cell r="AC762">
            <v>0</v>
          </cell>
          <cell r="AD762">
            <v>0</v>
          </cell>
          <cell r="AE762">
            <v>0</v>
          </cell>
          <cell r="AF762">
            <v>73656.320000000007</v>
          </cell>
        </row>
        <row r="763">
          <cell r="A763">
            <v>618824</v>
          </cell>
          <cell r="B763">
            <v>4471.5600000000004</v>
          </cell>
          <cell r="C763">
            <v>0</v>
          </cell>
          <cell r="D763">
            <v>4471.5600000000004</v>
          </cell>
          <cell r="E763">
            <v>82964.83</v>
          </cell>
          <cell r="F763">
            <v>0</v>
          </cell>
          <cell r="G763">
            <v>0</v>
          </cell>
          <cell r="H763">
            <v>0</v>
          </cell>
          <cell r="I763">
            <v>82964.83</v>
          </cell>
          <cell r="J763">
            <v>0</v>
          </cell>
          <cell r="K763">
            <v>0</v>
          </cell>
          <cell r="L763">
            <v>0</v>
          </cell>
          <cell r="M763">
            <v>0</v>
          </cell>
          <cell r="N763">
            <v>87436.39</v>
          </cell>
          <cell r="O763">
            <v>0</v>
          </cell>
          <cell r="P763">
            <v>0</v>
          </cell>
          <cell r="Q763">
            <v>0</v>
          </cell>
          <cell r="R763">
            <v>7701.67</v>
          </cell>
          <cell r="S763">
            <v>0</v>
          </cell>
          <cell r="T763">
            <v>0</v>
          </cell>
          <cell r="U763">
            <v>0</v>
          </cell>
          <cell r="V763">
            <v>0</v>
          </cell>
          <cell r="W763">
            <v>0</v>
          </cell>
          <cell r="X763">
            <v>0</v>
          </cell>
          <cell r="Y763">
            <v>0</v>
          </cell>
          <cell r="Z763">
            <v>0</v>
          </cell>
          <cell r="AA763">
            <v>0</v>
          </cell>
          <cell r="AB763">
            <v>0</v>
          </cell>
          <cell r="AC763">
            <v>0</v>
          </cell>
          <cell r="AD763">
            <v>0</v>
          </cell>
          <cell r="AE763">
            <v>0</v>
          </cell>
          <cell r="AF763">
            <v>95138.06</v>
          </cell>
        </row>
        <row r="764">
          <cell r="A764">
            <v>618825</v>
          </cell>
          <cell r="B764">
            <v>440923.17</v>
          </cell>
          <cell r="C764">
            <v>0</v>
          </cell>
          <cell r="D764">
            <v>440923.17</v>
          </cell>
          <cell r="E764">
            <v>30355.67</v>
          </cell>
          <cell r="F764">
            <v>0</v>
          </cell>
          <cell r="G764">
            <v>0</v>
          </cell>
          <cell r="H764">
            <v>0</v>
          </cell>
          <cell r="I764">
            <v>30355.67</v>
          </cell>
          <cell r="J764">
            <v>0</v>
          </cell>
          <cell r="K764">
            <v>0</v>
          </cell>
          <cell r="L764">
            <v>0</v>
          </cell>
          <cell r="M764">
            <v>0</v>
          </cell>
          <cell r="N764">
            <v>471278.84</v>
          </cell>
          <cell r="O764">
            <v>0</v>
          </cell>
          <cell r="P764">
            <v>0</v>
          </cell>
          <cell r="Q764">
            <v>0</v>
          </cell>
          <cell r="R764">
            <v>0</v>
          </cell>
          <cell r="S764">
            <v>0</v>
          </cell>
          <cell r="T764">
            <v>0</v>
          </cell>
          <cell r="U764">
            <v>0</v>
          </cell>
          <cell r="V764">
            <v>0</v>
          </cell>
          <cell r="W764">
            <v>0</v>
          </cell>
          <cell r="X764">
            <v>0</v>
          </cell>
          <cell r="Y764">
            <v>0</v>
          </cell>
          <cell r="Z764">
            <v>0</v>
          </cell>
          <cell r="AA764">
            <v>0</v>
          </cell>
          <cell r="AB764">
            <v>0</v>
          </cell>
          <cell r="AC764">
            <v>0</v>
          </cell>
          <cell r="AD764">
            <v>0</v>
          </cell>
          <cell r="AE764">
            <v>0</v>
          </cell>
          <cell r="AF764">
            <v>471278.84</v>
          </cell>
        </row>
        <row r="765">
          <cell r="A765">
            <v>618827</v>
          </cell>
          <cell r="B765">
            <v>513977.49</v>
          </cell>
          <cell r="C765">
            <v>0</v>
          </cell>
          <cell r="D765">
            <v>513977.49</v>
          </cell>
          <cell r="E765">
            <v>93848.59</v>
          </cell>
          <cell r="F765">
            <v>0</v>
          </cell>
          <cell r="G765">
            <v>0</v>
          </cell>
          <cell r="H765">
            <v>0</v>
          </cell>
          <cell r="I765">
            <v>93848.59</v>
          </cell>
          <cell r="J765">
            <v>0</v>
          </cell>
          <cell r="K765">
            <v>0</v>
          </cell>
          <cell r="L765">
            <v>0</v>
          </cell>
          <cell r="M765">
            <v>0</v>
          </cell>
          <cell r="N765">
            <v>607826.07999999996</v>
          </cell>
          <cell r="O765">
            <v>0</v>
          </cell>
          <cell r="P765">
            <v>0</v>
          </cell>
          <cell r="Q765">
            <v>0</v>
          </cell>
          <cell r="R765">
            <v>478.46</v>
          </cell>
          <cell r="S765">
            <v>0</v>
          </cell>
          <cell r="T765">
            <v>0</v>
          </cell>
          <cell r="U765">
            <v>0</v>
          </cell>
          <cell r="V765">
            <v>0</v>
          </cell>
          <cell r="W765">
            <v>0</v>
          </cell>
          <cell r="X765">
            <v>0</v>
          </cell>
          <cell r="Y765">
            <v>0</v>
          </cell>
          <cell r="Z765">
            <v>0</v>
          </cell>
          <cell r="AA765">
            <v>0</v>
          </cell>
          <cell r="AB765">
            <v>0</v>
          </cell>
          <cell r="AC765">
            <v>0</v>
          </cell>
          <cell r="AD765">
            <v>0</v>
          </cell>
          <cell r="AE765">
            <v>0</v>
          </cell>
          <cell r="AF765">
            <v>608304.54</v>
          </cell>
        </row>
        <row r="766">
          <cell r="A766">
            <v>618828</v>
          </cell>
          <cell r="B766">
            <v>17949.14</v>
          </cell>
          <cell r="C766">
            <v>0</v>
          </cell>
          <cell r="D766">
            <v>17949.14</v>
          </cell>
          <cell r="E766">
            <v>3432.02</v>
          </cell>
          <cell r="F766">
            <v>0</v>
          </cell>
          <cell r="G766">
            <v>0</v>
          </cell>
          <cell r="H766">
            <v>0</v>
          </cell>
          <cell r="I766">
            <v>3432.02</v>
          </cell>
          <cell r="J766">
            <v>0</v>
          </cell>
          <cell r="K766">
            <v>0</v>
          </cell>
          <cell r="L766">
            <v>0</v>
          </cell>
          <cell r="M766">
            <v>0</v>
          </cell>
          <cell r="N766">
            <v>21381.16</v>
          </cell>
          <cell r="O766">
            <v>0</v>
          </cell>
          <cell r="P766">
            <v>0</v>
          </cell>
          <cell r="Q766">
            <v>0</v>
          </cell>
          <cell r="R766">
            <v>78.98</v>
          </cell>
          <cell r="S766">
            <v>0</v>
          </cell>
          <cell r="T766">
            <v>0</v>
          </cell>
          <cell r="U766">
            <v>0</v>
          </cell>
          <cell r="V766">
            <v>0</v>
          </cell>
          <cell r="W766">
            <v>0</v>
          </cell>
          <cell r="X766">
            <v>0</v>
          </cell>
          <cell r="Y766">
            <v>0</v>
          </cell>
          <cell r="Z766">
            <v>0</v>
          </cell>
          <cell r="AA766">
            <v>0</v>
          </cell>
          <cell r="AB766">
            <v>0</v>
          </cell>
          <cell r="AC766">
            <v>0</v>
          </cell>
          <cell r="AD766">
            <v>0</v>
          </cell>
          <cell r="AE766">
            <v>0</v>
          </cell>
          <cell r="AF766">
            <v>21460.14</v>
          </cell>
        </row>
        <row r="767">
          <cell r="A767">
            <v>618840</v>
          </cell>
          <cell r="B767">
            <v>0</v>
          </cell>
          <cell r="C767">
            <v>0</v>
          </cell>
          <cell r="D767">
            <v>0</v>
          </cell>
          <cell r="E767">
            <v>0</v>
          </cell>
          <cell r="F767">
            <v>0</v>
          </cell>
          <cell r="G767">
            <v>0</v>
          </cell>
          <cell r="H767">
            <v>0</v>
          </cell>
          <cell r="I767">
            <v>0</v>
          </cell>
          <cell r="J767">
            <v>0</v>
          </cell>
          <cell r="K767">
            <v>0</v>
          </cell>
          <cell r="L767">
            <v>0</v>
          </cell>
          <cell r="M767">
            <v>0</v>
          </cell>
          <cell r="N767">
            <v>0</v>
          </cell>
          <cell r="O767">
            <v>0</v>
          </cell>
          <cell r="P767">
            <v>1280581.48</v>
          </cell>
          <cell r="Q767">
            <v>0</v>
          </cell>
          <cell r="R767">
            <v>0</v>
          </cell>
          <cell r="S767">
            <v>0</v>
          </cell>
          <cell r="T767">
            <v>0</v>
          </cell>
          <cell r="U767">
            <v>0</v>
          </cell>
          <cell r="V767">
            <v>0</v>
          </cell>
          <cell r="W767">
            <v>0</v>
          </cell>
          <cell r="X767">
            <v>0</v>
          </cell>
          <cell r="Y767">
            <v>0</v>
          </cell>
          <cell r="Z767">
            <v>0</v>
          </cell>
          <cell r="AA767">
            <v>0</v>
          </cell>
          <cell r="AB767">
            <v>0</v>
          </cell>
          <cell r="AC767">
            <v>0</v>
          </cell>
          <cell r="AD767">
            <v>0</v>
          </cell>
          <cell r="AE767">
            <v>0</v>
          </cell>
          <cell r="AF767">
            <v>1280581.48</v>
          </cell>
        </row>
        <row r="768">
          <cell r="A768">
            <v>619010</v>
          </cell>
          <cell r="B768">
            <v>4625.83</v>
          </cell>
          <cell r="C768">
            <v>0</v>
          </cell>
          <cell r="D768">
            <v>4625.83</v>
          </cell>
          <cell r="E768">
            <v>5960.7</v>
          </cell>
          <cell r="F768">
            <v>0</v>
          </cell>
          <cell r="G768">
            <v>0</v>
          </cell>
          <cell r="H768">
            <v>0</v>
          </cell>
          <cell r="I768">
            <v>5960.7</v>
          </cell>
          <cell r="J768">
            <v>0</v>
          </cell>
          <cell r="K768">
            <v>0</v>
          </cell>
          <cell r="L768">
            <v>0</v>
          </cell>
          <cell r="M768">
            <v>0</v>
          </cell>
          <cell r="N768">
            <v>10586.53</v>
          </cell>
          <cell r="O768">
            <v>0</v>
          </cell>
          <cell r="P768">
            <v>10859.39</v>
          </cell>
          <cell r="Q768">
            <v>0</v>
          </cell>
          <cell r="R768">
            <v>31335.82</v>
          </cell>
          <cell r="S768">
            <v>0</v>
          </cell>
          <cell r="T768">
            <v>0</v>
          </cell>
          <cell r="U768">
            <v>0</v>
          </cell>
          <cell r="V768">
            <v>0</v>
          </cell>
          <cell r="W768">
            <v>0</v>
          </cell>
          <cell r="X768">
            <v>0</v>
          </cell>
          <cell r="Y768">
            <v>0</v>
          </cell>
          <cell r="Z768">
            <v>0</v>
          </cell>
          <cell r="AA768">
            <v>0</v>
          </cell>
          <cell r="AB768">
            <v>0</v>
          </cell>
          <cell r="AC768">
            <v>0</v>
          </cell>
          <cell r="AD768">
            <v>0</v>
          </cell>
          <cell r="AE768">
            <v>0</v>
          </cell>
          <cell r="AF768">
            <v>52781.74</v>
          </cell>
        </row>
        <row r="769">
          <cell r="A769">
            <v>619012</v>
          </cell>
          <cell r="B769">
            <v>0</v>
          </cell>
          <cell r="C769">
            <v>0</v>
          </cell>
          <cell r="D769">
            <v>0</v>
          </cell>
          <cell r="E769">
            <v>0</v>
          </cell>
          <cell r="F769">
            <v>0</v>
          </cell>
          <cell r="G769">
            <v>0</v>
          </cell>
          <cell r="H769">
            <v>0</v>
          </cell>
          <cell r="I769">
            <v>0</v>
          </cell>
          <cell r="J769">
            <v>0</v>
          </cell>
          <cell r="K769">
            <v>0</v>
          </cell>
          <cell r="L769">
            <v>0</v>
          </cell>
          <cell r="M769">
            <v>0</v>
          </cell>
          <cell r="N769">
            <v>0</v>
          </cell>
          <cell r="O769">
            <v>0</v>
          </cell>
          <cell r="P769">
            <v>182.27</v>
          </cell>
          <cell r="Q769">
            <v>0</v>
          </cell>
          <cell r="R769">
            <v>4395.74</v>
          </cell>
          <cell r="S769">
            <v>0</v>
          </cell>
          <cell r="T769">
            <v>0</v>
          </cell>
          <cell r="U769">
            <v>0</v>
          </cell>
          <cell r="V769">
            <v>0</v>
          </cell>
          <cell r="W769">
            <v>0</v>
          </cell>
          <cell r="X769">
            <v>0</v>
          </cell>
          <cell r="Y769">
            <v>0</v>
          </cell>
          <cell r="Z769">
            <v>0</v>
          </cell>
          <cell r="AA769">
            <v>0</v>
          </cell>
          <cell r="AB769">
            <v>0</v>
          </cell>
          <cell r="AC769">
            <v>0</v>
          </cell>
          <cell r="AD769">
            <v>0</v>
          </cell>
          <cell r="AE769">
            <v>0</v>
          </cell>
          <cell r="AF769">
            <v>4578.01</v>
          </cell>
        </row>
        <row r="770">
          <cell r="A770">
            <v>619020</v>
          </cell>
          <cell r="B770">
            <v>255339.99</v>
          </cell>
          <cell r="C770">
            <v>0</v>
          </cell>
          <cell r="D770">
            <v>255339.99</v>
          </cell>
          <cell r="E770">
            <v>57666.61</v>
          </cell>
          <cell r="F770">
            <v>0</v>
          </cell>
          <cell r="G770">
            <v>0</v>
          </cell>
          <cell r="H770">
            <v>0</v>
          </cell>
          <cell r="I770">
            <v>57666.61</v>
          </cell>
          <cell r="J770">
            <v>0</v>
          </cell>
          <cell r="K770">
            <v>0</v>
          </cell>
          <cell r="L770">
            <v>0</v>
          </cell>
          <cell r="M770">
            <v>0</v>
          </cell>
          <cell r="N770">
            <v>313006.59999999998</v>
          </cell>
          <cell r="O770">
            <v>0</v>
          </cell>
          <cell r="P770">
            <v>116605.4</v>
          </cell>
          <cell r="Q770">
            <v>0</v>
          </cell>
          <cell r="R770">
            <v>109826.38</v>
          </cell>
          <cell r="S770">
            <v>0</v>
          </cell>
          <cell r="T770">
            <v>0</v>
          </cell>
          <cell r="U770">
            <v>0</v>
          </cell>
          <cell r="V770">
            <v>0</v>
          </cell>
          <cell r="W770">
            <v>0</v>
          </cell>
          <cell r="X770">
            <v>0</v>
          </cell>
          <cell r="Y770">
            <v>0</v>
          </cell>
          <cell r="Z770">
            <v>0</v>
          </cell>
          <cell r="AA770">
            <v>0</v>
          </cell>
          <cell r="AB770">
            <v>0</v>
          </cell>
          <cell r="AC770">
            <v>0</v>
          </cell>
          <cell r="AD770">
            <v>0</v>
          </cell>
          <cell r="AE770">
            <v>0</v>
          </cell>
          <cell r="AF770">
            <v>539438.38</v>
          </cell>
        </row>
        <row r="771">
          <cell r="A771">
            <v>619075</v>
          </cell>
          <cell r="B771">
            <v>0</v>
          </cell>
          <cell r="C771">
            <v>0</v>
          </cell>
          <cell r="D771">
            <v>0</v>
          </cell>
          <cell r="E771">
            <v>0</v>
          </cell>
          <cell r="F771">
            <v>0</v>
          </cell>
          <cell r="G771">
            <v>0</v>
          </cell>
          <cell r="H771">
            <v>0</v>
          </cell>
          <cell r="I771">
            <v>0</v>
          </cell>
          <cell r="J771">
            <v>0</v>
          </cell>
          <cell r="K771">
            <v>0</v>
          </cell>
          <cell r="L771">
            <v>0</v>
          </cell>
          <cell r="M771">
            <v>0</v>
          </cell>
          <cell r="N771">
            <v>0</v>
          </cell>
          <cell r="O771">
            <v>0</v>
          </cell>
          <cell r="P771">
            <v>148769.47</v>
          </cell>
          <cell r="Q771">
            <v>0</v>
          </cell>
          <cell r="R771">
            <v>39961.18</v>
          </cell>
          <cell r="S771">
            <v>0</v>
          </cell>
          <cell r="T771">
            <v>0</v>
          </cell>
          <cell r="U771">
            <v>0</v>
          </cell>
          <cell r="V771">
            <v>0</v>
          </cell>
          <cell r="W771">
            <v>0</v>
          </cell>
          <cell r="X771">
            <v>0</v>
          </cell>
          <cell r="Y771">
            <v>0</v>
          </cell>
          <cell r="Z771">
            <v>0</v>
          </cell>
          <cell r="AA771">
            <v>0</v>
          </cell>
          <cell r="AB771">
            <v>0</v>
          </cell>
          <cell r="AC771">
            <v>0</v>
          </cell>
          <cell r="AD771">
            <v>0</v>
          </cell>
          <cell r="AE771">
            <v>0</v>
          </cell>
          <cell r="AF771">
            <v>188730.65</v>
          </cell>
        </row>
        <row r="772">
          <cell r="A772">
            <v>619241</v>
          </cell>
          <cell r="B772">
            <v>0</v>
          </cell>
          <cell r="C772">
            <v>0</v>
          </cell>
          <cell r="D772">
            <v>0</v>
          </cell>
          <cell r="E772">
            <v>0</v>
          </cell>
          <cell r="F772">
            <v>0</v>
          </cell>
          <cell r="G772">
            <v>0</v>
          </cell>
          <cell r="H772">
            <v>0</v>
          </cell>
          <cell r="I772">
            <v>0</v>
          </cell>
          <cell r="J772">
            <v>0</v>
          </cell>
          <cell r="K772">
            <v>0</v>
          </cell>
          <cell r="L772">
            <v>0</v>
          </cell>
          <cell r="M772">
            <v>0</v>
          </cell>
          <cell r="N772">
            <v>0</v>
          </cell>
          <cell r="O772">
            <v>0</v>
          </cell>
          <cell r="P772">
            <v>17454.919999999998</v>
          </cell>
          <cell r="Q772">
            <v>0</v>
          </cell>
          <cell r="R772">
            <v>15034.24</v>
          </cell>
          <cell r="S772">
            <v>0</v>
          </cell>
          <cell r="T772">
            <v>0</v>
          </cell>
          <cell r="U772">
            <v>0</v>
          </cell>
          <cell r="V772">
            <v>0</v>
          </cell>
          <cell r="W772">
            <v>0</v>
          </cell>
          <cell r="X772">
            <v>0</v>
          </cell>
          <cell r="Y772">
            <v>0</v>
          </cell>
          <cell r="Z772">
            <v>0</v>
          </cell>
          <cell r="AA772">
            <v>0</v>
          </cell>
          <cell r="AB772">
            <v>0</v>
          </cell>
          <cell r="AC772">
            <v>0</v>
          </cell>
          <cell r="AD772">
            <v>0</v>
          </cell>
          <cell r="AE772">
            <v>0</v>
          </cell>
          <cell r="AF772">
            <v>32489.16</v>
          </cell>
        </row>
        <row r="773">
          <cell r="A773">
            <v>619496</v>
          </cell>
          <cell r="B773">
            <v>4656814.28</v>
          </cell>
          <cell r="C773">
            <v>0</v>
          </cell>
          <cell r="D773">
            <v>4656814.28</v>
          </cell>
          <cell r="E773">
            <v>1751150.79</v>
          </cell>
          <cell r="F773">
            <v>0</v>
          </cell>
          <cell r="G773">
            <v>0</v>
          </cell>
          <cell r="H773">
            <v>0</v>
          </cell>
          <cell r="I773">
            <v>1751150.79</v>
          </cell>
          <cell r="J773">
            <v>0</v>
          </cell>
          <cell r="K773">
            <v>0</v>
          </cell>
          <cell r="L773">
            <v>0</v>
          </cell>
          <cell r="M773">
            <v>0</v>
          </cell>
          <cell r="N773">
            <v>6407965.0700000003</v>
          </cell>
          <cell r="O773">
            <v>0</v>
          </cell>
          <cell r="P773">
            <v>359938.08</v>
          </cell>
          <cell r="Q773">
            <v>0</v>
          </cell>
          <cell r="R773">
            <v>8812.81</v>
          </cell>
          <cell r="S773">
            <v>0</v>
          </cell>
          <cell r="T773">
            <v>0</v>
          </cell>
          <cell r="U773">
            <v>0</v>
          </cell>
          <cell r="V773">
            <v>0</v>
          </cell>
          <cell r="W773">
            <v>0</v>
          </cell>
          <cell r="X773">
            <v>0</v>
          </cell>
          <cell r="Y773">
            <v>0</v>
          </cell>
          <cell r="Z773">
            <v>0</v>
          </cell>
          <cell r="AA773">
            <v>0</v>
          </cell>
          <cell r="AB773">
            <v>0</v>
          </cell>
          <cell r="AC773">
            <v>0</v>
          </cell>
          <cell r="AD773">
            <v>0</v>
          </cell>
          <cell r="AE773">
            <v>0</v>
          </cell>
          <cell r="AF773">
            <v>6776715.96</v>
          </cell>
        </row>
        <row r="774">
          <cell r="A774">
            <v>619522</v>
          </cell>
          <cell r="B774">
            <v>197.4</v>
          </cell>
          <cell r="C774">
            <v>0</v>
          </cell>
          <cell r="D774">
            <v>197.4</v>
          </cell>
          <cell r="E774">
            <v>182.22</v>
          </cell>
          <cell r="F774">
            <v>0</v>
          </cell>
          <cell r="G774">
            <v>0</v>
          </cell>
          <cell r="H774">
            <v>0</v>
          </cell>
          <cell r="I774">
            <v>182.22</v>
          </cell>
          <cell r="J774">
            <v>0</v>
          </cell>
          <cell r="K774">
            <v>0</v>
          </cell>
          <cell r="L774">
            <v>0</v>
          </cell>
          <cell r="M774">
            <v>0</v>
          </cell>
          <cell r="N774">
            <v>379.62</v>
          </cell>
          <cell r="O774">
            <v>0</v>
          </cell>
          <cell r="P774">
            <v>68133.48</v>
          </cell>
          <cell r="Q774">
            <v>0</v>
          </cell>
          <cell r="R774">
            <v>304114.03000000003</v>
          </cell>
          <cell r="S774">
            <v>0</v>
          </cell>
          <cell r="T774">
            <v>0</v>
          </cell>
          <cell r="U774">
            <v>0</v>
          </cell>
          <cell r="V774">
            <v>0</v>
          </cell>
          <cell r="W774">
            <v>0</v>
          </cell>
          <cell r="X774">
            <v>0</v>
          </cell>
          <cell r="Y774">
            <v>0</v>
          </cell>
          <cell r="Z774">
            <v>0</v>
          </cell>
          <cell r="AA774">
            <v>0</v>
          </cell>
          <cell r="AB774">
            <v>0</v>
          </cell>
          <cell r="AC774">
            <v>0</v>
          </cell>
          <cell r="AD774">
            <v>0</v>
          </cell>
          <cell r="AE774">
            <v>0</v>
          </cell>
          <cell r="AF774">
            <v>372627.13</v>
          </cell>
        </row>
        <row r="775">
          <cell r="A775">
            <v>619999</v>
          </cell>
          <cell r="B775">
            <v>208358.19</v>
          </cell>
          <cell r="C775">
            <v>0</v>
          </cell>
          <cell r="D775">
            <v>208358.19</v>
          </cell>
          <cell r="E775">
            <v>468694.43</v>
          </cell>
          <cell r="F775">
            <v>0</v>
          </cell>
          <cell r="G775">
            <v>0</v>
          </cell>
          <cell r="H775">
            <v>0</v>
          </cell>
          <cell r="I775">
            <v>468694.43</v>
          </cell>
          <cell r="J775">
            <v>0</v>
          </cell>
          <cell r="K775">
            <v>0</v>
          </cell>
          <cell r="L775">
            <v>0</v>
          </cell>
          <cell r="M775">
            <v>0</v>
          </cell>
          <cell r="N775">
            <v>677052.62</v>
          </cell>
          <cell r="O775">
            <v>0</v>
          </cell>
          <cell r="P775">
            <v>11126043.289999999</v>
          </cell>
          <cell r="Q775">
            <v>0</v>
          </cell>
          <cell r="R775">
            <v>63367.27</v>
          </cell>
          <cell r="S775">
            <v>0</v>
          </cell>
          <cell r="T775">
            <v>0</v>
          </cell>
          <cell r="U775">
            <v>0</v>
          </cell>
          <cell r="V775">
            <v>0</v>
          </cell>
          <cell r="W775">
            <v>0</v>
          </cell>
          <cell r="X775">
            <v>0</v>
          </cell>
          <cell r="Y775">
            <v>0</v>
          </cell>
          <cell r="Z775">
            <v>0</v>
          </cell>
          <cell r="AA775">
            <v>0</v>
          </cell>
          <cell r="AB775">
            <v>0</v>
          </cell>
          <cell r="AC775">
            <v>0</v>
          </cell>
          <cell r="AD775">
            <v>0</v>
          </cell>
          <cell r="AE775">
            <v>-12538477</v>
          </cell>
          <cell r="AF775">
            <v>-672013.82</v>
          </cell>
        </row>
        <row r="776">
          <cell r="A776">
            <v>620000</v>
          </cell>
          <cell r="B776">
            <v>-547176.26</v>
          </cell>
          <cell r="C776">
            <v>1129648.8999999999</v>
          </cell>
          <cell r="D776">
            <v>582472.64</v>
          </cell>
          <cell r="E776">
            <v>-1358844.52</v>
          </cell>
          <cell r="F776">
            <v>0</v>
          </cell>
          <cell r="G776">
            <v>0</v>
          </cell>
          <cell r="H776">
            <v>0</v>
          </cell>
          <cell r="I776">
            <v>-1358844.52</v>
          </cell>
          <cell r="J776">
            <v>0</v>
          </cell>
          <cell r="K776">
            <v>0</v>
          </cell>
          <cell r="L776">
            <v>0</v>
          </cell>
          <cell r="M776">
            <v>0</v>
          </cell>
          <cell r="N776">
            <v>-776371.88</v>
          </cell>
          <cell r="O776">
            <v>-12.86</v>
          </cell>
          <cell r="P776">
            <v>0</v>
          </cell>
          <cell r="Q776">
            <v>0</v>
          </cell>
          <cell r="R776">
            <v>0</v>
          </cell>
          <cell r="S776">
            <v>7243858.2199999997</v>
          </cell>
          <cell r="T776">
            <v>0</v>
          </cell>
          <cell r="U776">
            <v>0</v>
          </cell>
          <cell r="V776">
            <v>0</v>
          </cell>
          <cell r="W776">
            <v>0</v>
          </cell>
          <cell r="X776">
            <v>0</v>
          </cell>
          <cell r="Y776">
            <v>0</v>
          </cell>
          <cell r="Z776">
            <v>0</v>
          </cell>
          <cell r="AA776">
            <v>0</v>
          </cell>
          <cell r="AB776">
            <v>0</v>
          </cell>
          <cell r="AC776">
            <v>0</v>
          </cell>
          <cell r="AD776">
            <v>0</v>
          </cell>
          <cell r="AE776">
            <v>0</v>
          </cell>
          <cell r="AF776">
            <v>6467473.4800000004</v>
          </cell>
        </row>
        <row r="777">
          <cell r="A777">
            <v>620009</v>
          </cell>
          <cell r="B777">
            <v>10726072.189999999</v>
          </cell>
          <cell r="C777">
            <v>0</v>
          </cell>
          <cell r="D777">
            <v>10726072.189999999</v>
          </cell>
          <cell r="E777">
            <v>9400122.9100000001</v>
          </cell>
          <cell r="F777">
            <v>0</v>
          </cell>
          <cell r="G777">
            <v>0</v>
          </cell>
          <cell r="H777">
            <v>0</v>
          </cell>
          <cell r="I777">
            <v>9400122.9100000001</v>
          </cell>
          <cell r="J777">
            <v>0</v>
          </cell>
          <cell r="K777">
            <v>0</v>
          </cell>
          <cell r="L777">
            <v>0</v>
          </cell>
          <cell r="M777">
            <v>0</v>
          </cell>
          <cell r="N777">
            <v>20126195.100000001</v>
          </cell>
          <cell r="O777">
            <v>76606.45</v>
          </cell>
          <cell r="P777">
            <v>587387.47</v>
          </cell>
          <cell r="Q777">
            <v>0</v>
          </cell>
          <cell r="R777">
            <v>192345.48</v>
          </cell>
          <cell r="S777">
            <v>0</v>
          </cell>
          <cell r="T777">
            <v>0</v>
          </cell>
          <cell r="U777">
            <v>0</v>
          </cell>
          <cell r="V777">
            <v>0</v>
          </cell>
          <cell r="W777">
            <v>0</v>
          </cell>
          <cell r="X777">
            <v>0</v>
          </cell>
          <cell r="Y777">
            <v>0</v>
          </cell>
          <cell r="Z777">
            <v>0</v>
          </cell>
          <cell r="AA777">
            <v>0</v>
          </cell>
          <cell r="AB777">
            <v>0</v>
          </cell>
          <cell r="AC777">
            <v>0</v>
          </cell>
          <cell r="AD777">
            <v>0</v>
          </cell>
          <cell r="AE777">
            <v>0</v>
          </cell>
          <cell r="AF777">
            <v>20982534.5</v>
          </cell>
        </row>
        <row r="778">
          <cell r="A778">
            <v>620010</v>
          </cell>
          <cell r="B778">
            <v>28093383.899999999</v>
          </cell>
          <cell r="C778">
            <v>0</v>
          </cell>
          <cell r="D778">
            <v>28093383.899999999</v>
          </cell>
          <cell r="E778">
            <v>24403401.25</v>
          </cell>
          <cell r="F778">
            <v>0</v>
          </cell>
          <cell r="G778">
            <v>0</v>
          </cell>
          <cell r="H778">
            <v>0</v>
          </cell>
          <cell r="I778">
            <v>24403401.25</v>
          </cell>
          <cell r="J778">
            <v>0</v>
          </cell>
          <cell r="K778">
            <v>0</v>
          </cell>
          <cell r="L778">
            <v>0</v>
          </cell>
          <cell r="M778">
            <v>0</v>
          </cell>
          <cell r="N778">
            <v>52496785.149999999</v>
          </cell>
          <cell r="O778">
            <v>144931.24</v>
          </cell>
          <cell r="P778">
            <v>1406914.21</v>
          </cell>
          <cell r="Q778">
            <v>0</v>
          </cell>
          <cell r="R778">
            <v>485311.57</v>
          </cell>
          <cell r="S778">
            <v>0</v>
          </cell>
          <cell r="T778">
            <v>0</v>
          </cell>
          <cell r="U778">
            <v>0</v>
          </cell>
          <cell r="V778">
            <v>0</v>
          </cell>
          <cell r="W778">
            <v>0</v>
          </cell>
          <cell r="X778">
            <v>0</v>
          </cell>
          <cell r="Y778">
            <v>0</v>
          </cell>
          <cell r="Z778">
            <v>0</v>
          </cell>
          <cell r="AA778">
            <v>0</v>
          </cell>
          <cell r="AB778">
            <v>0</v>
          </cell>
          <cell r="AC778">
            <v>0</v>
          </cell>
          <cell r="AD778">
            <v>0</v>
          </cell>
          <cell r="AE778">
            <v>0</v>
          </cell>
          <cell r="AF778">
            <v>54533942.170000002</v>
          </cell>
        </row>
        <row r="779">
          <cell r="A779">
            <v>620011</v>
          </cell>
          <cell r="B779">
            <v>88508793.120000005</v>
          </cell>
          <cell r="C779">
            <v>0</v>
          </cell>
          <cell r="D779">
            <v>88508793.120000005</v>
          </cell>
          <cell r="E779">
            <v>76911401.230000004</v>
          </cell>
          <cell r="F779">
            <v>0</v>
          </cell>
          <cell r="G779">
            <v>0</v>
          </cell>
          <cell r="H779">
            <v>0</v>
          </cell>
          <cell r="I779">
            <v>76911401.230000004</v>
          </cell>
          <cell r="J779">
            <v>0</v>
          </cell>
          <cell r="K779">
            <v>0</v>
          </cell>
          <cell r="L779">
            <v>0</v>
          </cell>
          <cell r="M779">
            <v>0</v>
          </cell>
          <cell r="N779">
            <v>165420194.40000001</v>
          </cell>
          <cell r="O779">
            <v>851379.96</v>
          </cell>
          <cell r="P779">
            <v>5793635.6200000001</v>
          </cell>
          <cell r="Q779">
            <v>0</v>
          </cell>
          <cell r="R779">
            <v>1544867.93</v>
          </cell>
          <cell r="S779">
            <v>1312869.06</v>
          </cell>
          <cell r="T779">
            <v>0</v>
          </cell>
          <cell r="U779">
            <v>0</v>
          </cell>
          <cell r="V779">
            <v>0</v>
          </cell>
          <cell r="W779">
            <v>0</v>
          </cell>
          <cell r="X779">
            <v>0</v>
          </cell>
          <cell r="Y779">
            <v>0</v>
          </cell>
          <cell r="Z779">
            <v>0</v>
          </cell>
          <cell r="AA779">
            <v>0</v>
          </cell>
          <cell r="AB779">
            <v>0</v>
          </cell>
          <cell r="AC779">
            <v>0</v>
          </cell>
          <cell r="AD779">
            <v>0</v>
          </cell>
          <cell r="AE779">
            <v>0</v>
          </cell>
          <cell r="AF779">
            <v>174922946.90000001</v>
          </cell>
        </row>
        <row r="780">
          <cell r="A780">
            <v>620012</v>
          </cell>
          <cell r="B780">
            <v>19959078.890000001</v>
          </cell>
          <cell r="C780">
            <v>0</v>
          </cell>
          <cell r="D780">
            <v>19959078.890000001</v>
          </cell>
          <cell r="E780">
            <v>17343145.75</v>
          </cell>
          <cell r="F780">
            <v>0</v>
          </cell>
          <cell r="G780">
            <v>0</v>
          </cell>
          <cell r="H780">
            <v>0</v>
          </cell>
          <cell r="I780">
            <v>17343145.75</v>
          </cell>
          <cell r="J780">
            <v>0</v>
          </cell>
          <cell r="K780">
            <v>0</v>
          </cell>
          <cell r="L780">
            <v>0</v>
          </cell>
          <cell r="M780">
            <v>0</v>
          </cell>
          <cell r="N780">
            <v>37302224.640000001</v>
          </cell>
          <cell r="O780">
            <v>87521.88</v>
          </cell>
          <cell r="P780">
            <v>787183.99</v>
          </cell>
          <cell r="Q780">
            <v>0</v>
          </cell>
          <cell r="R780">
            <v>337588.34</v>
          </cell>
          <cell r="S780">
            <v>0</v>
          </cell>
          <cell r="T780">
            <v>0</v>
          </cell>
          <cell r="U780">
            <v>0</v>
          </cell>
          <cell r="V780">
            <v>0</v>
          </cell>
          <cell r="W780">
            <v>0</v>
          </cell>
          <cell r="X780">
            <v>0</v>
          </cell>
          <cell r="Y780">
            <v>0</v>
          </cell>
          <cell r="Z780">
            <v>0</v>
          </cell>
          <cell r="AA780">
            <v>0</v>
          </cell>
          <cell r="AB780">
            <v>0</v>
          </cell>
          <cell r="AC780">
            <v>0</v>
          </cell>
          <cell r="AD780">
            <v>0</v>
          </cell>
          <cell r="AE780">
            <v>0</v>
          </cell>
          <cell r="AF780">
            <v>38514518.850000001</v>
          </cell>
        </row>
        <row r="781">
          <cell r="A781">
            <v>620013</v>
          </cell>
          <cell r="B781">
            <v>7225716.6799999997</v>
          </cell>
          <cell r="C781">
            <v>0</v>
          </cell>
          <cell r="D781">
            <v>7225716.6799999997</v>
          </cell>
          <cell r="E781">
            <v>6248088.8600000003</v>
          </cell>
          <cell r="F781">
            <v>0</v>
          </cell>
          <cell r="G781">
            <v>0</v>
          </cell>
          <cell r="H781">
            <v>0</v>
          </cell>
          <cell r="I781">
            <v>6248088.8600000003</v>
          </cell>
          <cell r="J781">
            <v>0</v>
          </cell>
          <cell r="K781">
            <v>0</v>
          </cell>
          <cell r="L781">
            <v>0</v>
          </cell>
          <cell r="M781">
            <v>0</v>
          </cell>
          <cell r="N781">
            <v>13473805.539999999</v>
          </cell>
          <cell r="O781">
            <v>28776.6</v>
          </cell>
          <cell r="P781">
            <v>361067.39</v>
          </cell>
          <cell r="Q781">
            <v>0</v>
          </cell>
          <cell r="R781">
            <v>115024.62</v>
          </cell>
          <cell r="S781">
            <v>0</v>
          </cell>
          <cell r="T781">
            <v>0</v>
          </cell>
          <cell r="U781">
            <v>0</v>
          </cell>
          <cell r="V781">
            <v>0</v>
          </cell>
          <cell r="W781">
            <v>0</v>
          </cell>
          <cell r="X781">
            <v>0</v>
          </cell>
          <cell r="Y781">
            <v>0</v>
          </cell>
          <cell r="Z781">
            <v>0</v>
          </cell>
          <cell r="AA781">
            <v>0</v>
          </cell>
          <cell r="AB781">
            <v>0</v>
          </cell>
          <cell r="AC781">
            <v>0</v>
          </cell>
          <cell r="AD781">
            <v>0</v>
          </cell>
          <cell r="AE781">
            <v>0</v>
          </cell>
          <cell r="AF781">
            <v>13978674.15</v>
          </cell>
        </row>
        <row r="782">
          <cell r="A782">
            <v>620014</v>
          </cell>
          <cell r="B782">
            <v>11432986.01</v>
          </cell>
          <cell r="C782">
            <v>0</v>
          </cell>
          <cell r="D782">
            <v>11432986.01</v>
          </cell>
          <cell r="E782">
            <v>10403208.25</v>
          </cell>
          <cell r="F782">
            <v>0</v>
          </cell>
          <cell r="G782">
            <v>0</v>
          </cell>
          <cell r="H782">
            <v>0</v>
          </cell>
          <cell r="I782">
            <v>10403208.25</v>
          </cell>
          <cell r="J782">
            <v>0</v>
          </cell>
          <cell r="K782">
            <v>0</v>
          </cell>
          <cell r="L782">
            <v>0</v>
          </cell>
          <cell r="M782">
            <v>0</v>
          </cell>
          <cell r="N782">
            <v>21836194.260000002</v>
          </cell>
          <cell r="O782">
            <v>0</v>
          </cell>
          <cell r="P782">
            <v>250445.28</v>
          </cell>
          <cell r="Q782">
            <v>0</v>
          </cell>
          <cell r="R782">
            <v>292171.01</v>
          </cell>
          <cell r="S782">
            <v>0</v>
          </cell>
          <cell r="T782">
            <v>0</v>
          </cell>
          <cell r="U782">
            <v>0</v>
          </cell>
          <cell r="V782">
            <v>0</v>
          </cell>
          <cell r="W782">
            <v>0</v>
          </cell>
          <cell r="X782">
            <v>0</v>
          </cell>
          <cell r="Y782">
            <v>0</v>
          </cell>
          <cell r="Z782">
            <v>0</v>
          </cell>
          <cell r="AA782">
            <v>0</v>
          </cell>
          <cell r="AB782">
            <v>0</v>
          </cell>
          <cell r="AC782">
            <v>0</v>
          </cell>
          <cell r="AD782">
            <v>0</v>
          </cell>
          <cell r="AE782">
            <v>0</v>
          </cell>
          <cell r="AF782">
            <v>22378810.550000001</v>
          </cell>
        </row>
        <row r="783">
          <cell r="A783">
            <v>620015</v>
          </cell>
          <cell r="B783">
            <v>7511125.7599999998</v>
          </cell>
          <cell r="C783">
            <v>0</v>
          </cell>
          <cell r="D783">
            <v>7511125.7599999998</v>
          </cell>
          <cell r="E783">
            <v>6644739</v>
          </cell>
          <cell r="F783">
            <v>0</v>
          </cell>
          <cell r="G783">
            <v>0</v>
          </cell>
          <cell r="H783">
            <v>0</v>
          </cell>
          <cell r="I783">
            <v>6644739</v>
          </cell>
          <cell r="J783">
            <v>0</v>
          </cell>
          <cell r="K783">
            <v>0</v>
          </cell>
          <cell r="L783">
            <v>0</v>
          </cell>
          <cell r="M783">
            <v>0</v>
          </cell>
          <cell r="N783">
            <v>14155864.76</v>
          </cell>
          <cell r="O783">
            <v>668305.35</v>
          </cell>
          <cell r="P783">
            <v>518000.1</v>
          </cell>
          <cell r="Q783">
            <v>0</v>
          </cell>
          <cell r="R783">
            <v>121340.28</v>
          </cell>
          <cell r="S783">
            <v>0</v>
          </cell>
          <cell r="T783">
            <v>0</v>
          </cell>
          <cell r="U783">
            <v>0</v>
          </cell>
          <cell r="V783">
            <v>0</v>
          </cell>
          <cell r="W783">
            <v>0</v>
          </cell>
          <cell r="X783">
            <v>0</v>
          </cell>
          <cell r="Y783">
            <v>0</v>
          </cell>
          <cell r="Z783">
            <v>0</v>
          </cell>
          <cell r="AA783">
            <v>0</v>
          </cell>
          <cell r="AB783">
            <v>0</v>
          </cell>
          <cell r="AC783">
            <v>0</v>
          </cell>
          <cell r="AD783">
            <v>0</v>
          </cell>
          <cell r="AE783">
            <v>0</v>
          </cell>
          <cell r="AF783">
            <v>15463510.49</v>
          </cell>
        </row>
        <row r="784">
          <cell r="A784">
            <v>620019</v>
          </cell>
          <cell r="B784">
            <v>-3879340.65</v>
          </cell>
          <cell r="C784">
            <v>0</v>
          </cell>
          <cell r="D784">
            <v>-3879340.65</v>
          </cell>
          <cell r="E784">
            <v>-3517505.95</v>
          </cell>
          <cell r="F784">
            <v>0</v>
          </cell>
          <cell r="G784">
            <v>0</v>
          </cell>
          <cell r="H784">
            <v>0</v>
          </cell>
          <cell r="I784">
            <v>-3517505.95</v>
          </cell>
          <cell r="J784">
            <v>0</v>
          </cell>
          <cell r="K784">
            <v>0</v>
          </cell>
          <cell r="L784">
            <v>0</v>
          </cell>
          <cell r="M784">
            <v>0</v>
          </cell>
          <cell r="N784">
            <v>-7396846.5999999996</v>
          </cell>
          <cell r="O784">
            <v>-478963</v>
          </cell>
          <cell r="P784">
            <v>-243486</v>
          </cell>
          <cell r="Q784">
            <v>0</v>
          </cell>
          <cell r="R784">
            <v>-59394</v>
          </cell>
          <cell r="S784">
            <v>0</v>
          </cell>
          <cell r="T784">
            <v>0</v>
          </cell>
          <cell r="U784">
            <v>0</v>
          </cell>
          <cell r="V784">
            <v>0</v>
          </cell>
          <cell r="W784">
            <v>0</v>
          </cell>
          <cell r="X784">
            <v>0</v>
          </cell>
          <cell r="Y784">
            <v>0</v>
          </cell>
          <cell r="Z784">
            <v>0</v>
          </cell>
          <cell r="AA784">
            <v>0</v>
          </cell>
          <cell r="AB784">
            <v>0</v>
          </cell>
          <cell r="AC784">
            <v>0</v>
          </cell>
          <cell r="AD784">
            <v>0</v>
          </cell>
          <cell r="AE784">
            <v>0</v>
          </cell>
          <cell r="AF784">
            <v>-8178689.5999999996</v>
          </cell>
        </row>
        <row r="785">
          <cell r="A785">
            <v>620020</v>
          </cell>
          <cell r="B785">
            <v>26936244.649999999</v>
          </cell>
          <cell r="C785">
            <v>0</v>
          </cell>
          <cell r="D785">
            <v>26936244.649999999</v>
          </cell>
          <cell r="E785">
            <v>24998463.32</v>
          </cell>
          <cell r="F785">
            <v>0</v>
          </cell>
          <cell r="G785">
            <v>0</v>
          </cell>
          <cell r="H785">
            <v>0</v>
          </cell>
          <cell r="I785">
            <v>24998463.32</v>
          </cell>
          <cell r="J785">
            <v>0</v>
          </cell>
          <cell r="K785">
            <v>0</v>
          </cell>
          <cell r="L785">
            <v>0</v>
          </cell>
          <cell r="M785">
            <v>0</v>
          </cell>
          <cell r="N785">
            <v>51934707.969999999</v>
          </cell>
          <cell r="O785">
            <v>0</v>
          </cell>
          <cell r="P785">
            <v>205337.51</v>
          </cell>
          <cell r="Q785">
            <v>0</v>
          </cell>
          <cell r="R785">
            <v>194894.09</v>
          </cell>
          <cell r="S785">
            <v>0</v>
          </cell>
          <cell r="T785">
            <v>0</v>
          </cell>
          <cell r="U785">
            <v>0</v>
          </cell>
          <cell r="V785">
            <v>0</v>
          </cell>
          <cell r="W785">
            <v>0</v>
          </cell>
          <cell r="X785">
            <v>0</v>
          </cell>
          <cell r="Y785">
            <v>0</v>
          </cell>
          <cell r="Z785">
            <v>0</v>
          </cell>
          <cell r="AA785">
            <v>0</v>
          </cell>
          <cell r="AB785">
            <v>0</v>
          </cell>
          <cell r="AC785">
            <v>0</v>
          </cell>
          <cell r="AD785">
            <v>0</v>
          </cell>
          <cell r="AE785">
            <v>0</v>
          </cell>
          <cell r="AF785">
            <v>52334939.57</v>
          </cell>
        </row>
        <row r="786">
          <cell r="A786">
            <v>620021</v>
          </cell>
          <cell r="B786">
            <v>3716303.25</v>
          </cell>
          <cell r="C786">
            <v>0</v>
          </cell>
          <cell r="D786">
            <v>3716303.25</v>
          </cell>
          <cell r="E786">
            <v>3449651.31</v>
          </cell>
          <cell r="F786">
            <v>0</v>
          </cell>
          <cell r="G786">
            <v>0</v>
          </cell>
          <cell r="H786">
            <v>0</v>
          </cell>
          <cell r="I786">
            <v>3449651.31</v>
          </cell>
          <cell r="J786">
            <v>0</v>
          </cell>
          <cell r="K786">
            <v>0</v>
          </cell>
          <cell r="L786">
            <v>0</v>
          </cell>
          <cell r="M786">
            <v>0</v>
          </cell>
          <cell r="N786">
            <v>7165954.5599999996</v>
          </cell>
          <cell r="O786">
            <v>0</v>
          </cell>
          <cell r="P786">
            <v>679.79</v>
          </cell>
          <cell r="Q786">
            <v>0</v>
          </cell>
          <cell r="R786">
            <v>95734.96</v>
          </cell>
          <cell r="S786">
            <v>0</v>
          </cell>
          <cell r="T786">
            <v>0</v>
          </cell>
          <cell r="U786">
            <v>0</v>
          </cell>
          <cell r="V786">
            <v>0</v>
          </cell>
          <cell r="W786">
            <v>0</v>
          </cell>
          <cell r="X786">
            <v>0</v>
          </cell>
          <cell r="Y786">
            <v>0</v>
          </cell>
          <cell r="Z786">
            <v>0</v>
          </cell>
          <cell r="AA786">
            <v>0</v>
          </cell>
          <cell r="AB786">
            <v>0</v>
          </cell>
          <cell r="AC786">
            <v>0</v>
          </cell>
          <cell r="AD786">
            <v>0</v>
          </cell>
          <cell r="AE786">
            <v>0</v>
          </cell>
          <cell r="AF786">
            <v>7262369.3099999996</v>
          </cell>
        </row>
        <row r="787">
          <cell r="A787">
            <v>620022</v>
          </cell>
          <cell r="B787">
            <v>3751931.32</v>
          </cell>
          <cell r="C787">
            <v>0</v>
          </cell>
          <cell r="D787">
            <v>3751931.32</v>
          </cell>
          <cell r="E787">
            <v>3456092.79</v>
          </cell>
          <cell r="F787">
            <v>0</v>
          </cell>
          <cell r="G787">
            <v>0</v>
          </cell>
          <cell r="H787">
            <v>0</v>
          </cell>
          <cell r="I787">
            <v>3456092.79</v>
          </cell>
          <cell r="J787">
            <v>0</v>
          </cell>
          <cell r="K787">
            <v>0</v>
          </cell>
          <cell r="L787">
            <v>0</v>
          </cell>
          <cell r="M787">
            <v>0</v>
          </cell>
          <cell r="N787">
            <v>7208024.1100000003</v>
          </cell>
          <cell r="O787">
            <v>0</v>
          </cell>
          <cell r="P787">
            <v>4438.3999999999996</v>
          </cell>
          <cell r="Q787">
            <v>0</v>
          </cell>
          <cell r="R787">
            <v>27596.720000000001</v>
          </cell>
          <cell r="S787">
            <v>0</v>
          </cell>
          <cell r="T787">
            <v>0</v>
          </cell>
          <cell r="U787">
            <v>0</v>
          </cell>
          <cell r="V787">
            <v>0</v>
          </cell>
          <cell r="W787">
            <v>0</v>
          </cell>
          <cell r="X787">
            <v>0</v>
          </cell>
          <cell r="Y787">
            <v>0</v>
          </cell>
          <cell r="Z787">
            <v>0</v>
          </cell>
          <cell r="AA787">
            <v>0</v>
          </cell>
          <cell r="AB787">
            <v>0</v>
          </cell>
          <cell r="AC787">
            <v>0</v>
          </cell>
          <cell r="AD787">
            <v>0</v>
          </cell>
          <cell r="AE787">
            <v>0</v>
          </cell>
          <cell r="AF787">
            <v>7240059.2300000004</v>
          </cell>
        </row>
        <row r="788">
          <cell r="A788">
            <v>620023</v>
          </cell>
          <cell r="B788">
            <v>9127751.3100000005</v>
          </cell>
          <cell r="C788">
            <v>0</v>
          </cell>
          <cell r="D788">
            <v>9127751.3100000005</v>
          </cell>
          <cell r="E788">
            <v>8414103.2300000004</v>
          </cell>
          <cell r="F788">
            <v>0</v>
          </cell>
          <cell r="G788">
            <v>0</v>
          </cell>
          <cell r="H788">
            <v>0</v>
          </cell>
          <cell r="I788">
            <v>8414103.2300000004</v>
          </cell>
          <cell r="J788">
            <v>0</v>
          </cell>
          <cell r="K788">
            <v>0</v>
          </cell>
          <cell r="L788">
            <v>0</v>
          </cell>
          <cell r="M788">
            <v>0</v>
          </cell>
          <cell r="N788">
            <v>17541854.539999999</v>
          </cell>
          <cell r="O788">
            <v>0</v>
          </cell>
          <cell r="P788">
            <v>0</v>
          </cell>
          <cell r="Q788">
            <v>0</v>
          </cell>
          <cell r="R788">
            <v>67385.960000000006</v>
          </cell>
          <cell r="S788">
            <v>0</v>
          </cell>
          <cell r="T788">
            <v>0</v>
          </cell>
          <cell r="U788">
            <v>0</v>
          </cell>
          <cell r="V788">
            <v>0</v>
          </cell>
          <cell r="W788">
            <v>0</v>
          </cell>
          <cell r="X788">
            <v>0</v>
          </cell>
          <cell r="Y788">
            <v>0</v>
          </cell>
          <cell r="Z788">
            <v>0</v>
          </cell>
          <cell r="AA788">
            <v>0</v>
          </cell>
          <cell r="AB788">
            <v>0</v>
          </cell>
          <cell r="AC788">
            <v>0</v>
          </cell>
          <cell r="AD788">
            <v>0</v>
          </cell>
          <cell r="AE788">
            <v>0</v>
          </cell>
          <cell r="AF788">
            <v>17609240.5</v>
          </cell>
        </row>
        <row r="789">
          <cell r="A789">
            <v>620024</v>
          </cell>
          <cell r="B789">
            <v>3513055.8</v>
          </cell>
          <cell r="C789">
            <v>0</v>
          </cell>
          <cell r="D789">
            <v>3513055.8</v>
          </cell>
          <cell r="E789">
            <v>3258042.36</v>
          </cell>
          <cell r="F789">
            <v>0</v>
          </cell>
          <cell r="G789">
            <v>0</v>
          </cell>
          <cell r="H789">
            <v>0</v>
          </cell>
          <cell r="I789">
            <v>3258042.36</v>
          </cell>
          <cell r="J789">
            <v>0</v>
          </cell>
          <cell r="K789">
            <v>0</v>
          </cell>
          <cell r="L789">
            <v>0</v>
          </cell>
          <cell r="M789">
            <v>0</v>
          </cell>
          <cell r="N789">
            <v>6771098.1600000001</v>
          </cell>
          <cell r="O789">
            <v>0</v>
          </cell>
          <cell r="P789">
            <v>20175.86</v>
          </cell>
          <cell r="Q789">
            <v>0</v>
          </cell>
          <cell r="R789">
            <v>33558.67</v>
          </cell>
          <cell r="S789">
            <v>0</v>
          </cell>
          <cell r="T789">
            <v>0</v>
          </cell>
          <cell r="U789">
            <v>0</v>
          </cell>
          <cell r="V789">
            <v>0</v>
          </cell>
          <cell r="W789">
            <v>0</v>
          </cell>
          <cell r="X789">
            <v>0</v>
          </cell>
          <cell r="Y789">
            <v>0</v>
          </cell>
          <cell r="Z789">
            <v>0</v>
          </cell>
          <cell r="AA789">
            <v>0</v>
          </cell>
          <cell r="AB789">
            <v>0</v>
          </cell>
          <cell r="AC789">
            <v>0</v>
          </cell>
          <cell r="AD789">
            <v>0</v>
          </cell>
          <cell r="AE789">
            <v>0</v>
          </cell>
          <cell r="AF789">
            <v>6824832.6900000004</v>
          </cell>
        </row>
        <row r="790">
          <cell r="A790">
            <v>620030</v>
          </cell>
          <cell r="B790">
            <v>283811.53999999998</v>
          </cell>
          <cell r="C790">
            <v>0</v>
          </cell>
          <cell r="D790">
            <v>283811.53999999998</v>
          </cell>
          <cell r="E790">
            <v>503749.38</v>
          </cell>
          <cell r="F790">
            <v>0</v>
          </cell>
          <cell r="G790">
            <v>0</v>
          </cell>
          <cell r="H790">
            <v>0</v>
          </cell>
          <cell r="I790">
            <v>503749.38</v>
          </cell>
          <cell r="J790">
            <v>0</v>
          </cell>
          <cell r="K790">
            <v>0</v>
          </cell>
          <cell r="L790">
            <v>0</v>
          </cell>
          <cell r="M790">
            <v>0</v>
          </cell>
          <cell r="N790">
            <v>787560.92</v>
          </cell>
          <cell r="O790">
            <v>0</v>
          </cell>
          <cell r="P790">
            <v>0</v>
          </cell>
          <cell r="Q790">
            <v>0</v>
          </cell>
          <cell r="R790">
            <v>7328</v>
          </cell>
          <cell r="S790">
            <v>0</v>
          </cell>
          <cell r="T790">
            <v>0</v>
          </cell>
          <cell r="U790">
            <v>0</v>
          </cell>
          <cell r="V790">
            <v>0</v>
          </cell>
          <cell r="W790">
            <v>0</v>
          </cell>
          <cell r="X790">
            <v>0</v>
          </cell>
          <cell r="Y790">
            <v>0</v>
          </cell>
          <cell r="Z790">
            <v>0</v>
          </cell>
          <cell r="AA790">
            <v>0</v>
          </cell>
          <cell r="AB790">
            <v>0</v>
          </cell>
          <cell r="AC790">
            <v>0</v>
          </cell>
          <cell r="AD790">
            <v>0</v>
          </cell>
          <cell r="AE790">
            <v>0</v>
          </cell>
          <cell r="AF790">
            <v>794888.92</v>
          </cell>
        </row>
        <row r="791">
          <cell r="A791">
            <v>620046</v>
          </cell>
          <cell r="B791">
            <v>597824.01</v>
          </cell>
          <cell r="C791">
            <v>0</v>
          </cell>
          <cell r="D791">
            <v>597824.01</v>
          </cell>
          <cell r="E791">
            <v>803384.88</v>
          </cell>
          <cell r="F791">
            <v>0</v>
          </cell>
          <cell r="G791">
            <v>0</v>
          </cell>
          <cell r="H791">
            <v>0</v>
          </cell>
          <cell r="I791">
            <v>803384.88</v>
          </cell>
          <cell r="J791">
            <v>0</v>
          </cell>
          <cell r="K791">
            <v>0</v>
          </cell>
          <cell r="L791">
            <v>0</v>
          </cell>
          <cell r="M791">
            <v>0</v>
          </cell>
          <cell r="N791">
            <v>1401208.89</v>
          </cell>
          <cell r="O791">
            <v>0</v>
          </cell>
          <cell r="P791">
            <v>2464.83</v>
          </cell>
          <cell r="Q791">
            <v>0</v>
          </cell>
          <cell r="R791">
            <v>23.66</v>
          </cell>
          <cell r="S791">
            <v>0</v>
          </cell>
          <cell r="T791">
            <v>0</v>
          </cell>
          <cell r="U791">
            <v>0</v>
          </cell>
          <cell r="V791">
            <v>0</v>
          </cell>
          <cell r="W791">
            <v>0</v>
          </cell>
          <cell r="X791">
            <v>0</v>
          </cell>
          <cell r="Y791">
            <v>0</v>
          </cell>
          <cell r="Z791">
            <v>0</v>
          </cell>
          <cell r="AA791">
            <v>0</v>
          </cell>
          <cell r="AB791">
            <v>0</v>
          </cell>
          <cell r="AC791">
            <v>0</v>
          </cell>
          <cell r="AD791">
            <v>0</v>
          </cell>
          <cell r="AE791">
            <v>0</v>
          </cell>
          <cell r="AF791">
            <v>1403697.38</v>
          </cell>
        </row>
        <row r="792">
          <cell r="A792">
            <v>620052</v>
          </cell>
          <cell r="B792">
            <v>17558.73</v>
          </cell>
          <cell r="C792">
            <v>0</v>
          </cell>
          <cell r="D792">
            <v>17558.73</v>
          </cell>
          <cell r="E792">
            <v>16208.03</v>
          </cell>
          <cell r="F792">
            <v>0</v>
          </cell>
          <cell r="G792">
            <v>0</v>
          </cell>
          <cell r="H792">
            <v>0</v>
          </cell>
          <cell r="I792">
            <v>16208.03</v>
          </cell>
          <cell r="J792">
            <v>0</v>
          </cell>
          <cell r="K792">
            <v>0</v>
          </cell>
          <cell r="L792">
            <v>0</v>
          </cell>
          <cell r="M792">
            <v>0</v>
          </cell>
          <cell r="N792">
            <v>33766.76</v>
          </cell>
          <cell r="O792">
            <v>0</v>
          </cell>
          <cell r="P792">
            <v>0</v>
          </cell>
          <cell r="Q792">
            <v>0</v>
          </cell>
          <cell r="R792">
            <v>-30.43</v>
          </cell>
          <cell r="S792">
            <v>0</v>
          </cell>
          <cell r="T792">
            <v>0</v>
          </cell>
          <cell r="U792">
            <v>0</v>
          </cell>
          <cell r="V792">
            <v>0</v>
          </cell>
          <cell r="W792">
            <v>0</v>
          </cell>
          <cell r="X792">
            <v>0</v>
          </cell>
          <cell r="Y792">
            <v>0</v>
          </cell>
          <cell r="Z792">
            <v>0</v>
          </cell>
          <cell r="AA792">
            <v>0</v>
          </cell>
          <cell r="AB792">
            <v>0</v>
          </cell>
          <cell r="AC792">
            <v>0</v>
          </cell>
          <cell r="AD792">
            <v>0</v>
          </cell>
          <cell r="AE792">
            <v>0</v>
          </cell>
          <cell r="AF792">
            <v>33736.33</v>
          </cell>
        </row>
        <row r="793">
          <cell r="A793">
            <v>620053</v>
          </cell>
          <cell r="B793">
            <v>164694.07999999999</v>
          </cell>
          <cell r="C793">
            <v>0</v>
          </cell>
          <cell r="D793">
            <v>164694.07999999999</v>
          </cell>
          <cell r="E793">
            <v>152025.29999999999</v>
          </cell>
          <cell r="F793">
            <v>0</v>
          </cell>
          <cell r="G793">
            <v>0</v>
          </cell>
          <cell r="H793">
            <v>0</v>
          </cell>
          <cell r="I793">
            <v>152025.29999999999</v>
          </cell>
          <cell r="J793">
            <v>0</v>
          </cell>
          <cell r="K793">
            <v>0</v>
          </cell>
          <cell r="L793">
            <v>0</v>
          </cell>
          <cell r="M793">
            <v>0</v>
          </cell>
          <cell r="N793">
            <v>316719.38</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cell r="AF793">
            <v>316719.38</v>
          </cell>
        </row>
        <row r="794">
          <cell r="A794">
            <v>620054</v>
          </cell>
          <cell r="B794">
            <v>-122569.24</v>
          </cell>
          <cell r="C794">
            <v>0</v>
          </cell>
          <cell r="D794">
            <v>-122569.24</v>
          </cell>
          <cell r="E794">
            <v>-113140.86</v>
          </cell>
          <cell r="F794">
            <v>0</v>
          </cell>
          <cell r="G794">
            <v>0</v>
          </cell>
          <cell r="H794">
            <v>0</v>
          </cell>
          <cell r="I794">
            <v>-113140.86</v>
          </cell>
          <cell r="J794">
            <v>0</v>
          </cell>
          <cell r="K794">
            <v>0</v>
          </cell>
          <cell r="L794">
            <v>0</v>
          </cell>
          <cell r="M794">
            <v>0</v>
          </cell>
          <cell r="N794">
            <v>-235710.1</v>
          </cell>
          <cell r="O794">
            <v>0</v>
          </cell>
          <cell r="P794">
            <v>0</v>
          </cell>
          <cell r="Q794">
            <v>0</v>
          </cell>
          <cell r="R794">
            <v>0</v>
          </cell>
          <cell r="S794">
            <v>0</v>
          </cell>
          <cell r="T794">
            <v>0</v>
          </cell>
          <cell r="U794">
            <v>0</v>
          </cell>
          <cell r="V794">
            <v>0</v>
          </cell>
          <cell r="W794">
            <v>0</v>
          </cell>
          <cell r="X794">
            <v>0</v>
          </cell>
          <cell r="Y794">
            <v>0</v>
          </cell>
          <cell r="Z794">
            <v>0</v>
          </cell>
          <cell r="AA794">
            <v>0</v>
          </cell>
          <cell r="AB794">
            <v>0</v>
          </cell>
          <cell r="AC794">
            <v>0</v>
          </cell>
          <cell r="AD794">
            <v>0</v>
          </cell>
          <cell r="AE794">
            <v>0</v>
          </cell>
          <cell r="AF794">
            <v>-235710.1</v>
          </cell>
        </row>
        <row r="795">
          <cell r="A795">
            <v>620056</v>
          </cell>
          <cell r="B795">
            <v>-9991.7999999999993</v>
          </cell>
          <cell r="C795">
            <v>0</v>
          </cell>
          <cell r="D795">
            <v>-9991.7999999999993</v>
          </cell>
          <cell r="E795">
            <v>-9223.19</v>
          </cell>
          <cell r="F795">
            <v>0</v>
          </cell>
          <cell r="G795">
            <v>0</v>
          </cell>
          <cell r="H795">
            <v>0</v>
          </cell>
          <cell r="I795">
            <v>-9223.19</v>
          </cell>
          <cell r="J795">
            <v>0</v>
          </cell>
          <cell r="K795">
            <v>0</v>
          </cell>
          <cell r="L795">
            <v>0</v>
          </cell>
          <cell r="M795">
            <v>0</v>
          </cell>
          <cell r="N795">
            <v>-19214.990000000002</v>
          </cell>
          <cell r="O795">
            <v>0</v>
          </cell>
          <cell r="P795">
            <v>0</v>
          </cell>
          <cell r="Q795">
            <v>0</v>
          </cell>
          <cell r="R795">
            <v>0</v>
          </cell>
          <cell r="S795">
            <v>0</v>
          </cell>
          <cell r="T795">
            <v>0</v>
          </cell>
          <cell r="U795">
            <v>0</v>
          </cell>
          <cell r="V795">
            <v>0</v>
          </cell>
          <cell r="W795">
            <v>0</v>
          </cell>
          <cell r="X795">
            <v>0</v>
          </cell>
          <cell r="Y795">
            <v>0</v>
          </cell>
          <cell r="Z795">
            <v>0</v>
          </cell>
          <cell r="AA795">
            <v>0</v>
          </cell>
          <cell r="AB795">
            <v>0</v>
          </cell>
          <cell r="AC795">
            <v>0</v>
          </cell>
          <cell r="AD795">
            <v>0</v>
          </cell>
          <cell r="AE795">
            <v>0</v>
          </cell>
          <cell r="AF795">
            <v>-19214.990000000002</v>
          </cell>
        </row>
        <row r="796">
          <cell r="A796">
            <v>620058</v>
          </cell>
          <cell r="B796">
            <v>-38884.97</v>
          </cell>
          <cell r="C796">
            <v>0</v>
          </cell>
          <cell r="D796">
            <v>-38884.97</v>
          </cell>
          <cell r="E796">
            <v>-35893.81</v>
          </cell>
          <cell r="F796">
            <v>0</v>
          </cell>
          <cell r="G796">
            <v>0</v>
          </cell>
          <cell r="H796">
            <v>0</v>
          </cell>
          <cell r="I796">
            <v>-35893.81</v>
          </cell>
          <cell r="J796">
            <v>0</v>
          </cell>
          <cell r="K796">
            <v>0</v>
          </cell>
          <cell r="L796">
            <v>0</v>
          </cell>
          <cell r="M796">
            <v>0</v>
          </cell>
          <cell r="N796">
            <v>-74778.78</v>
          </cell>
          <cell r="O796">
            <v>0</v>
          </cell>
          <cell r="P796">
            <v>0</v>
          </cell>
          <cell r="Q796">
            <v>0</v>
          </cell>
          <cell r="R796">
            <v>0</v>
          </cell>
          <cell r="S796">
            <v>0</v>
          </cell>
          <cell r="T796">
            <v>0</v>
          </cell>
          <cell r="U796">
            <v>0</v>
          </cell>
          <cell r="V796">
            <v>0</v>
          </cell>
          <cell r="W796">
            <v>0</v>
          </cell>
          <cell r="X796">
            <v>0</v>
          </cell>
          <cell r="Y796">
            <v>0</v>
          </cell>
          <cell r="Z796">
            <v>0</v>
          </cell>
          <cell r="AA796">
            <v>0</v>
          </cell>
          <cell r="AB796">
            <v>0</v>
          </cell>
          <cell r="AC796">
            <v>0</v>
          </cell>
          <cell r="AD796">
            <v>0</v>
          </cell>
          <cell r="AE796">
            <v>0</v>
          </cell>
          <cell r="AF796">
            <v>-74778.78</v>
          </cell>
        </row>
        <row r="797">
          <cell r="A797">
            <v>620060</v>
          </cell>
          <cell r="B797">
            <v>5468136.6500000004</v>
          </cell>
          <cell r="C797">
            <v>0</v>
          </cell>
          <cell r="D797">
            <v>5468136.6500000004</v>
          </cell>
          <cell r="E797">
            <v>5047510.74</v>
          </cell>
          <cell r="F797">
            <v>0</v>
          </cell>
          <cell r="G797">
            <v>0</v>
          </cell>
          <cell r="H797">
            <v>0</v>
          </cell>
          <cell r="I797">
            <v>5047510.74</v>
          </cell>
          <cell r="J797">
            <v>0</v>
          </cell>
          <cell r="K797">
            <v>0</v>
          </cell>
          <cell r="L797">
            <v>0</v>
          </cell>
          <cell r="M797">
            <v>0</v>
          </cell>
          <cell r="N797">
            <v>10515647.390000001</v>
          </cell>
          <cell r="O797">
            <v>0</v>
          </cell>
          <cell r="P797">
            <v>0</v>
          </cell>
          <cell r="Q797">
            <v>0</v>
          </cell>
          <cell r="R797">
            <v>9948.2900000000009</v>
          </cell>
          <cell r="S797">
            <v>0</v>
          </cell>
          <cell r="T797">
            <v>0</v>
          </cell>
          <cell r="U797">
            <v>0</v>
          </cell>
          <cell r="V797">
            <v>0</v>
          </cell>
          <cell r="W797">
            <v>0</v>
          </cell>
          <cell r="X797">
            <v>0</v>
          </cell>
          <cell r="Y797">
            <v>0</v>
          </cell>
          <cell r="Z797">
            <v>0</v>
          </cell>
          <cell r="AA797">
            <v>0</v>
          </cell>
          <cell r="AB797">
            <v>0</v>
          </cell>
          <cell r="AC797">
            <v>0</v>
          </cell>
          <cell r="AD797">
            <v>0</v>
          </cell>
          <cell r="AE797">
            <v>0</v>
          </cell>
          <cell r="AF797">
            <v>10525595.68</v>
          </cell>
        </row>
        <row r="798">
          <cell r="A798">
            <v>620062</v>
          </cell>
          <cell r="B798">
            <v>-193418.88</v>
          </cell>
          <cell r="C798">
            <v>0</v>
          </cell>
          <cell r="D798">
            <v>-193418.88</v>
          </cell>
          <cell r="E798">
            <v>-143323.22</v>
          </cell>
          <cell r="F798">
            <v>0</v>
          </cell>
          <cell r="G798">
            <v>0</v>
          </cell>
          <cell r="H798">
            <v>0</v>
          </cell>
          <cell r="I798">
            <v>-143323.22</v>
          </cell>
          <cell r="J798">
            <v>0</v>
          </cell>
          <cell r="K798">
            <v>0</v>
          </cell>
          <cell r="L798">
            <v>0</v>
          </cell>
          <cell r="M798">
            <v>0</v>
          </cell>
          <cell r="N798">
            <v>-336742.1</v>
          </cell>
          <cell r="O798">
            <v>0</v>
          </cell>
          <cell r="P798">
            <v>0</v>
          </cell>
          <cell r="Q798">
            <v>0</v>
          </cell>
          <cell r="R798">
            <v>-51954.35</v>
          </cell>
          <cell r="S798">
            <v>0</v>
          </cell>
          <cell r="T798">
            <v>0</v>
          </cell>
          <cell r="U798">
            <v>0</v>
          </cell>
          <cell r="V798">
            <v>0</v>
          </cell>
          <cell r="W798">
            <v>0</v>
          </cell>
          <cell r="X798">
            <v>0</v>
          </cell>
          <cell r="Y798">
            <v>0</v>
          </cell>
          <cell r="Z798">
            <v>0</v>
          </cell>
          <cell r="AA798">
            <v>0</v>
          </cell>
          <cell r="AB798">
            <v>0</v>
          </cell>
          <cell r="AC798">
            <v>0</v>
          </cell>
          <cell r="AD798">
            <v>0</v>
          </cell>
          <cell r="AE798">
            <v>0</v>
          </cell>
          <cell r="AF798">
            <v>-388696.45</v>
          </cell>
        </row>
        <row r="799">
          <cell r="A799">
            <v>620070</v>
          </cell>
          <cell r="B799">
            <v>158965.21</v>
          </cell>
          <cell r="C799">
            <v>0</v>
          </cell>
          <cell r="D799">
            <v>158965.21</v>
          </cell>
          <cell r="E799">
            <v>151302.74</v>
          </cell>
          <cell r="F799">
            <v>0</v>
          </cell>
          <cell r="G799">
            <v>0</v>
          </cell>
          <cell r="H799">
            <v>0</v>
          </cell>
          <cell r="I799">
            <v>151302.74</v>
          </cell>
          <cell r="J799">
            <v>0</v>
          </cell>
          <cell r="K799">
            <v>0</v>
          </cell>
          <cell r="L799">
            <v>0</v>
          </cell>
          <cell r="M799">
            <v>0</v>
          </cell>
          <cell r="N799">
            <v>310267.95</v>
          </cell>
          <cell r="O799">
            <v>-3500</v>
          </cell>
          <cell r="P799">
            <v>32314.74</v>
          </cell>
          <cell r="Q799">
            <v>0</v>
          </cell>
          <cell r="R799">
            <v>13293.87</v>
          </cell>
          <cell r="S799">
            <v>0</v>
          </cell>
          <cell r="T799">
            <v>0</v>
          </cell>
          <cell r="U799">
            <v>0</v>
          </cell>
          <cell r="V799">
            <v>0</v>
          </cell>
          <cell r="W799">
            <v>0</v>
          </cell>
          <cell r="X799">
            <v>0</v>
          </cell>
          <cell r="Y799">
            <v>0</v>
          </cell>
          <cell r="Z799">
            <v>0</v>
          </cell>
          <cell r="AA799">
            <v>0</v>
          </cell>
          <cell r="AB799">
            <v>0</v>
          </cell>
          <cell r="AC799">
            <v>0</v>
          </cell>
          <cell r="AD799">
            <v>0</v>
          </cell>
          <cell r="AE799">
            <v>0</v>
          </cell>
          <cell r="AF799">
            <v>352376.56</v>
          </cell>
        </row>
        <row r="800">
          <cell r="A800">
            <v>620071</v>
          </cell>
          <cell r="B800">
            <v>1394.29</v>
          </cell>
          <cell r="C800">
            <v>0</v>
          </cell>
          <cell r="D800">
            <v>1394.29</v>
          </cell>
          <cell r="E800">
            <v>1330.36</v>
          </cell>
          <cell r="F800">
            <v>0</v>
          </cell>
          <cell r="G800">
            <v>0</v>
          </cell>
          <cell r="H800">
            <v>0</v>
          </cell>
          <cell r="I800">
            <v>1330.36</v>
          </cell>
          <cell r="J800">
            <v>0</v>
          </cell>
          <cell r="K800">
            <v>0</v>
          </cell>
          <cell r="L800">
            <v>0</v>
          </cell>
          <cell r="M800">
            <v>0</v>
          </cell>
          <cell r="N800">
            <v>2724.65</v>
          </cell>
          <cell r="O800">
            <v>0</v>
          </cell>
          <cell r="P800">
            <v>3431.13</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cell r="AF800">
            <v>6155.78</v>
          </cell>
        </row>
        <row r="801">
          <cell r="A801">
            <v>620072</v>
          </cell>
          <cell r="B801">
            <v>26680.79</v>
          </cell>
          <cell r="C801">
            <v>0</v>
          </cell>
          <cell r="D801">
            <v>26680.79</v>
          </cell>
          <cell r="E801">
            <v>37673.379999999997</v>
          </cell>
          <cell r="F801">
            <v>0</v>
          </cell>
          <cell r="G801">
            <v>0</v>
          </cell>
          <cell r="H801">
            <v>0</v>
          </cell>
          <cell r="I801">
            <v>37673.379999999997</v>
          </cell>
          <cell r="J801">
            <v>0</v>
          </cell>
          <cell r="K801">
            <v>0</v>
          </cell>
          <cell r="L801">
            <v>0</v>
          </cell>
          <cell r="M801">
            <v>0</v>
          </cell>
          <cell r="N801">
            <v>64354.17</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cell r="AF801">
            <v>64354.17</v>
          </cell>
        </row>
        <row r="802">
          <cell r="A802">
            <v>620074</v>
          </cell>
          <cell r="B802">
            <v>212625.47</v>
          </cell>
          <cell r="C802">
            <v>0</v>
          </cell>
          <cell r="D802">
            <v>212625.47</v>
          </cell>
          <cell r="E802">
            <v>196269.79</v>
          </cell>
          <cell r="F802">
            <v>0</v>
          </cell>
          <cell r="G802">
            <v>0</v>
          </cell>
          <cell r="H802">
            <v>0</v>
          </cell>
          <cell r="I802">
            <v>196269.79</v>
          </cell>
          <cell r="J802">
            <v>0</v>
          </cell>
          <cell r="K802">
            <v>0</v>
          </cell>
          <cell r="L802">
            <v>0</v>
          </cell>
          <cell r="M802">
            <v>0</v>
          </cell>
          <cell r="N802">
            <v>408895.26</v>
          </cell>
          <cell r="O802">
            <v>0</v>
          </cell>
          <cell r="P802">
            <v>0</v>
          </cell>
          <cell r="Q802">
            <v>0</v>
          </cell>
          <cell r="R802">
            <v>0</v>
          </cell>
          <cell r="S802">
            <v>0</v>
          </cell>
          <cell r="T802">
            <v>0</v>
          </cell>
          <cell r="U802">
            <v>0</v>
          </cell>
          <cell r="V802">
            <v>0</v>
          </cell>
          <cell r="W802">
            <v>0</v>
          </cell>
          <cell r="X802">
            <v>0</v>
          </cell>
          <cell r="Y802">
            <v>0</v>
          </cell>
          <cell r="Z802">
            <v>0</v>
          </cell>
          <cell r="AA802">
            <v>0</v>
          </cell>
          <cell r="AB802">
            <v>0</v>
          </cell>
          <cell r="AC802">
            <v>0</v>
          </cell>
          <cell r="AD802">
            <v>0</v>
          </cell>
          <cell r="AE802">
            <v>0</v>
          </cell>
          <cell r="AF802">
            <v>408895.26</v>
          </cell>
        </row>
        <row r="803">
          <cell r="A803">
            <v>620100</v>
          </cell>
          <cell r="B803">
            <v>7104973.2400000002</v>
          </cell>
          <cell r="C803">
            <v>0</v>
          </cell>
          <cell r="D803">
            <v>7104973.2400000002</v>
          </cell>
          <cell r="E803">
            <v>10678205.289999999</v>
          </cell>
          <cell r="F803">
            <v>0</v>
          </cell>
          <cell r="G803">
            <v>0</v>
          </cell>
          <cell r="H803">
            <v>0</v>
          </cell>
          <cell r="I803">
            <v>10678205.289999999</v>
          </cell>
          <cell r="J803">
            <v>0</v>
          </cell>
          <cell r="K803">
            <v>0</v>
          </cell>
          <cell r="L803">
            <v>0</v>
          </cell>
          <cell r="M803">
            <v>490800</v>
          </cell>
          <cell r="N803">
            <v>18273978.530000001</v>
          </cell>
          <cell r="O803">
            <v>592498.69999999995</v>
          </cell>
          <cell r="P803">
            <v>872017.5</v>
          </cell>
          <cell r="Q803">
            <v>0</v>
          </cell>
          <cell r="R803">
            <v>0</v>
          </cell>
          <cell r="S803">
            <v>59752.17</v>
          </cell>
          <cell r="T803">
            <v>0</v>
          </cell>
          <cell r="U803">
            <v>0</v>
          </cell>
          <cell r="V803">
            <v>0</v>
          </cell>
          <cell r="W803">
            <v>0</v>
          </cell>
          <cell r="X803">
            <v>0</v>
          </cell>
          <cell r="Y803">
            <v>0</v>
          </cell>
          <cell r="Z803">
            <v>0</v>
          </cell>
          <cell r="AA803">
            <v>0</v>
          </cell>
          <cell r="AB803">
            <v>0</v>
          </cell>
          <cell r="AC803">
            <v>0</v>
          </cell>
          <cell r="AD803">
            <v>0</v>
          </cell>
          <cell r="AE803">
            <v>0</v>
          </cell>
          <cell r="AF803">
            <v>19798246.899999999</v>
          </cell>
        </row>
        <row r="804">
          <cell r="A804">
            <v>620101</v>
          </cell>
          <cell r="B804">
            <v>101276.35</v>
          </cell>
          <cell r="C804">
            <v>0</v>
          </cell>
          <cell r="D804">
            <v>101276.35</v>
          </cell>
          <cell r="E804">
            <v>59938.57</v>
          </cell>
          <cell r="F804">
            <v>0</v>
          </cell>
          <cell r="G804">
            <v>0</v>
          </cell>
          <cell r="H804">
            <v>0</v>
          </cell>
          <cell r="I804">
            <v>59938.57</v>
          </cell>
          <cell r="J804">
            <v>0</v>
          </cell>
          <cell r="K804">
            <v>0</v>
          </cell>
          <cell r="L804">
            <v>0</v>
          </cell>
          <cell r="M804">
            <v>0</v>
          </cell>
          <cell r="N804">
            <v>161214.92000000001</v>
          </cell>
          <cell r="O804">
            <v>0</v>
          </cell>
          <cell r="P804">
            <v>0</v>
          </cell>
          <cell r="Q804">
            <v>0</v>
          </cell>
          <cell r="R804">
            <v>0</v>
          </cell>
          <cell r="S804">
            <v>0</v>
          </cell>
          <cell r="T804">
            <v>0</v>
          </cell>
          <cell r="U804">
            <v>0</v>
          </cell>
          <cell r="V804">
            <v>0</v>
          </cell>
          <cell r="W804">
            <v>0</v>
          </cell>
          <cell r="X804">
            <v>0</v>
          </cell>
          <cell r="Y804">
            <v>0</v>
          </cell>
          <cell r="Z804">
            <v>0</v>
          </cell>
          <cell r="AA804">
            <v>0</v>
          </cell>
          <cell r="AB804">
            <v>0</v>
          </cell>
          <cell r="AC804">
            <v>0</v>
          </cell>
          <cell r="AD804">
            <v>0</v>
          </cell>
          <cell r="AE804">
            <v>0</v>
          </cell>
          <cell r="AF804">
            <v>161214.92000000001</v>
          </cell>
        </row>
        <row r="805">
          <cell r="A805">
            <v>620120</v>
          </cell>
          <cell r="B805">
            <v>150538.97</v>
          </cell>
          <cell r="C805">
            <v>0</v>
          </cell>
          <cell r="D805">
            <v>150538.97</v>
          </cell>
          <cell r="E805">
            <v>246314.8</v>
          </cell>
          <cell r="F805">
            <v>0</v>
          </cell>
          <cell r="G805">
            <v>0</v>
          </cell>
          <cell r="H805">
            <v>0</v>
          </cell>
          <cell r="I805">
            <v>246314.8</v>
          </cell>
          <cell r="J805">
            <v>0</v>
          </cell>
          <cell r="K805">
            <v>0</v>
          </cell>
          <cell r="L805">
            <v>0</v>
          </cell>
          <cell r="M805">
            <v>0</v>
          </cell>
          <cell r="N805">
            <v>396853.77</v>
          </cell>
          <cell r="O805">
            <v>0</v>
          </cell>
          <cell r="P805">
            <v>0</v>
          </cell>
          <cell r="Q805">
            <v>0</v>
          </cell>
          <cell r="R805">
            <v>0</v>
          </cell>
          <cell r="S805">
            <v>0</v>
          </cell>
          <cell r="T805">
            <v>0</v>
          </cell>
          <cell r="U805">
            <v>0</v>
          </cell>
          <cell r="V805">
            <v>0</v>
          </cell>
          <cell r="W805">
            <v>0</v>
          </cell>
          <cell r="X805">
            <v>0</v>
          </cell>
          <cell r="Y805">
            <v>0</v>
          </cell>
          <cell r="Z805">
            <v>0</v>
          </cell>
          <cell r="AA805">
            <v>0</v>
          </cell>
          <cell r="AB805">
            <v>0</v>
          </cell>
          <cell r="AC805">
            <v>0</v>
          </cell>
          <cell r="AD805">
            <v>0</v>
          </cell>
          <cell r="AE805">
            <v>0</v>
          </cell>
          <cell r="AF805">
            <v>396853.77</v>
          </cell>
        </row>
        <row r="806">
          <cell r="A806">
            <v>620121</v>
          </cell>
          <cell r="B806">
            <v>0</v>
          </cell>
          <cell r="C806">
            <v>0</v>
          </cell>
          <cell r="D806">
            <v>0</v>
          </cell>
          <cell r="E806">
            <v>0</v>
          </cell>
          <cell r="F806">
            <v>0</v>
          </cell>
          <cell r="G806">
            <v>0</v>
          </cell>
          <cell r="H806">
            <v>0</v>
          </cell>
          <cell r="I806">
            <v>0</v>
          </cell>
          <cell r="J806">
            <v>0</v>
          </cell>
          <cell r="K806">
            <v>0</v>
          </cell>
          <cell r="L806">
            <v>0</v>
          </cell>
          <cell r="M806">
            <v>0</v>
          </cell>
          <cell r="N806">
            <v>0</v>
          </cell>
          <cell r="O806">
            <v>0</v>
          </cell>
          <cell r="P806">
            <v>127794.1</v>
          </cell>
          <cell r="Q806">
            <v>0</v>
          </cell>
          <cell r="R806">
            <v>0</v>
          </cell>
          <cell r="S806">
            <v>0</v>
          </cell>
          <cell r="T806">
            <v>0</v>
          </cell>
          <cell r="U806">
            <v>0</v>
          </cell>
          <cell r="V806">
            <v>0</v>
          </cell>
          <cell r="W806">
            <v>0</v>
          </cell>
          <cell r="X806">
            <v>0</v>
          </cell>
          <cell r="Y806">
            <v>0</v>
          </cell>
          <cell r="Z806">
            <v>0</v>
          </cell>
          <cell r="AA806">
            <v>0</v>
          </cell>
          <cell r="AB806">
            <v>0</v>
          </cell>
          <cell r="AC806">
            <v>0</v>
          </cell>
          <cell r="AD806">
            <v>0</v>
          </cell>
          <cell r="AE806">
            <v>0</v>
          </cell>
          <cell r="AF806">
            <v>127794.1</v>
          </cell>
        </row>
        <row r="807">
          <cell r="A807">
            <v>620160</v>
          </cell>
          <cell r="B807">
            <v>91895.39</v>
          </cell>
          <cell r="C807">
            <v>0</v>
          </cell>
          <cell r="D807">
            <v>91895.39</v>
          </cell>
          <cell r="E807">
            <v>119535.11</v>
          </cell>
          <cell r="F807">
            <v>0</v>
          </cell>
          <cell r="G807">
            <v>0</v>
          </cell>
          <cell r="H807">
            <v>0</v>
          </cell>
          <cell r="I807">
            <v>119535.11</v>
          </cell>
          <cell r="J807">
            <v>0</v>
          </cell>
          <cell r="K807">
            <v>0</v>
          </cell>
          <cell r="L807">
            <v>0</v>
          </cell>
          <cell r="M807">
            <v>0</v>
          </cell>
          <cell r="N807">
            <v>211430.5</v>
          </cell>
          <cell r="O807">
            <v>0</v>
          </cell>
          <cell r="P807">
            <v>0</v>
          </cell>
          <cell r="Q807">
            <v>0</v>
          </cell>
          <cell r="R807">
            <v>112.49</v>
          </cell>
          <cell r="S807">
            <v>0</v>
          </cell>
          <cell r="T807">
            <v>0</v>
          </cell>
          <cell r="U807">
            <v>0</v>
          </cell>
          <cell r="V807">
            <v>0</v>
          </cell>
          <cell r="W807">
            <v>0</v>
          </cell>
          <cell r="X807">
            <v>0</v>
          </cell>
          <cell r="Y807">
            <v>0</v>
          </cell>
          <cell r="Z807">
            <v>0</v>
          </cell>
          <cell r="AA807">
            <v>0</v>
          </cell>
          <cell r="AB807">
            <v>0</v>
          </cell>
          <cell r="AC807">
            <v>0</v>
          </cell>
          <cell r="AD807">
            <v>0</v>
          </cell>
          <cell r="AE807">
            <v>0</v>
          </cell>
          <cell r="AF807">
            <v>211542.99</v>
          </cell>
        </row>
        <row r="808">
          <cell r="A808">
            <v>620180</v>
          </cell>
          <cell r="B808">
            <v>2382.73</v>
          </cell>
          <cell r="C808">
            <v>0</v>
          </cell>
          <cell r="D808">
            <v>2382.73</v>
          </cell>
          <cell r="E808">
            <v>5665.15</v>
          </cell>
          <cell r="F808">
            <v>0</v>
          </cell>
          <cell r="G808">
            <v>0</v>
          </cell>
          <cell r="H808">
            <v>0</v>
          </cell>
          <cell r="I808">
            <v>5665.15</v>
          </cell>
          <cell r="J808">
            <v>0</v>
          </cell>
          <cell r="K808">
            <v>0</v>
          </cell>
          <cell r="L808">
            <v>0</v>
          </cell>
          <cell r="M808">
            <v>0</v>
          </cell>
          <cell r="N808">
            <v>8047.88</v>
          </cell>
          <cell r="O808">
            <v>0</v>
          </cell>
          <cell r="P808">
            <v>0</v>
          </cell>
          <cell r="Q808">
            <v>0</v>
          </cell>
          <cell r="R808">
            <v>0</v>
          </cell>
          <cell r="S808">
            <v>0</v>
          </cell>
          <cell r="T808">
            <v>0</v>
          </cell>
          <cell r="U808">
            <v>0</v>
          </cell>
          <cell r="V808">
            <v>0</v>
          </cell>
          <cell r="W808">
            <v>0</v>
          </cell>
          <cell r="X808">
            <v>0</v>
          </cell>
          <cell r="Y808">
            <v>0</v>
          </cell>
          <cell r="Z808">
            <v>0</v>
          </cell>
          <cell r="AA808">
            <v>0</v>
          </cell>
          <cell r="AB808">
            <v>0</v>
          </cell>
          <cell r="AC808">
            <v>0</v>
          </cell>
          <cell r="AD808">
            <v>0</v>
          </cell>
          <cell r="AE808">
            <v>0</v>
          </cell>
          <cell r="AF808">
            <v>8047.88</v>
          </cell>
        </row>
        <row r="809">
          <cell r="A809">
            <v>620186</v>
          </cell>
          <cell r="B809">
            <v>2238047.2400000002</v>
          </cell>
          <cell r="C809">
            <v>0</v>
          </cell>
          <cell r="D809">
            <v>2238047.2400000002</v>
          </cell>
          <cell r="E809">
            <v>3628126.94</v>
          </cell>
          <cell r="F809">
            <v>0</v>
          </cell>
          <cell r="G809">
            <v>0</v>
          </cell>
          <cell r="H809">
            <v>0</v>
          </cell>
          <cell r="I809">
            <v>3628126.94</v>
          </cell>
          <cell r="J809">
            <v>0</v>
          </cell>
          <cell r="K809">
            <v>0</v>
          </cell>
          <cell r="L809">
            <v>0</v>
          </cell>
          <cell r="M809">
            <v>0</v>
          </cell>
          <cell r="N809">
            <v>5866174.1799999997</v>
          </cell>
          <cell r="O809">
            <v>0</v>
          </cell>
          <cell r="P809">
            <v>308330.90000000002</v>
          </cell>
          <cell r="Q809">
            <v>0</v>
          </cell>
          <cell r="R809">
            <v>0</v>
          </cell>
          <cell r="S809">
            <v>0</v>
          </cell>
          <cell r="T809">
            <v>0</v>
          </cell>
          <cell r="U809">
            <v>0</v>
          </cell>
          <cell r="V809">
            <v>0</v>
          </cell>
          <cell r="W809">
            <v>0</v>
          </cell>
          <cell r="X809">
            <v>0</v>
          </cell>
          <cell r="Y809">
            <v>0</v>
          </cell>
          <cell r="Z809">
            <v>0</v>
          </cell>
          <cell r="AA809">
            <v>0</v>
          </cell>
          <cell r="AB809">
            <v>0</v>
          </cell>
          <cell r="AC809">
            <v>0</v>
          </cell>
          <cell r="AD809">
            <v>0</v>
          </cell>
          <cell r="AE809">
            <v>0</v>
          </cell>
          <cell r="AF809">
            <v>6174505.0800000001</v>
          </cell>
        </row>
        <row r="810">
          <cell r="A810">
            <v>620200</v>
          </cell>
          <cell r="B810">
            <v>134193.29</v>
          </cell>
          <cell r="C810">
            <v>0</v>
          </cell>
          <cell r="D810">
            <v>134193.29</v>
          </cell>
          <cell r="E810">
            <v>132106.35</v>
          </cell>
          <cell r="F810">
            <v>0</v>
          </cell>
          <cell r="G810">
            <v>0</v>
          </cell>
          <cell r="H810">
            <v>0</v>
          </cell>
          <cell r="I810">
            <v>132106.35</v>
          </cell>
          <cell r="J810">
            <v>0</v>
          </cell>
          <cell r="K810">
            <v>0</v>
          </cell>
          <cell r="L810">
            <v>0</v>
          </cell>
          <cell r="M810">
            <v>0</v>
          </cell>
          <cell r="N810">
            <v>266299.64</v>
          </cell>
          <cell r="O810">
            <v>0</v>
          </cell>
          <cell r="P810">
            <v>0</v>
          </cell>
          <cell r="Q810">
            <v>0</v>
          </cell>
          <cell r="R810">
            <v>1691.9</v>
          </cell>
          <cell r="S810">
            <v>559.82000000000005</v>
          </cell>
          <cell r="T810">
            <v>0</v>
          </cell>
          <cell r="U810">
            <v>0</v>
          </cell>
          <cell r="V810">
            <v>0</v>
          </cell>
          <cell r="W810">
            <v>0</v>
          </cell>
          <cell r="X810">
            <v>0</v>
          </cell>
          <cell r="Y810">
            <v>0</v>
          </cell>
          <cell r="Z810">
            <v>0</v>
          </cell>
          <cell r="AA810">
            <v>0</v>
          </cell>
          <cell r="AB810">
            <v>0</v>
          </cell>
          <cell r="AC810">
            <v>0</v>
          </cell>
          <cell r="AD810">
            <v>0</v>
          </cell>
          <cell r="AE810">
            <v>0</v>
          </cell>
          <cell r="AF810">
            <v>268551.36</v>
          </cell>
        </row>
        <row r="811">
          <cell r="A811">
            <v>620201</v>
          </cell>
          <cell r="B811">
            <v>373.4</v>
          </cell>
          <cell r="C811">
            <v>0</v>
          </cell>
          <cell r="D811">
            <v>373.4</v>
          </cell>
          <cell r="E811">
            <v>663.24</v>
          </cell>
          <cell r="F811">
            <v>0</v>
          </cell>
          <cell r="G811">
            <v>0</v>
          </cell>
          <cell r="H811">
            <v>0</v>
          </cell>
          <cell r="I811">
            <v>663.24</v>
          </cell>
          <cell r="J811">
            <v>0</v>
          </cell>
          <cell r="K811">
            <v>0</v>
          </cell>
          <cell r="L811">
            <v>0</v>
          </cell>
          <cell r="M811">
            <v>0</v>
          </cell>
          <cell r="N811">
            <v>1036.6400000000001</v>
          </cell>
          <cell r="O811">
            <v>0</v>
          </cell>
          <cell r="P811">
            <v>0</v>
          </cell>
          <cell r="Q811">
            <v>0</v>
          </cell>
          <cell r="R811">
            <v>1592.64</v>
          </cell>
          <cell r="S811">
            <v>0</v>
          </cell>
          <cell r="T811">
            <v>0</v>
          </cell>
          <cell r="U811">
            <v>0</v>
          </cell>
          <cell r="V811">
            <v>0</v>
          </cell>
          <cell r="W811">
            <v>0</v>
          </cell>
          <cell r="X811">
            <v>0</v>
          </cell>
          <cell r="Y811">
            <v>0</v>
          </cell>
          <cell r="Z811">
            <v>0</v>
          </cell>
          <cell r="AA811">
            <v>0</v>
          </cell>
          <cell r="AB811">
            <v>0</v>
          </cell>
          <cell r="AC811">
            <v>0</v>
          </cell>
          <cell r="AD811">
            <v>0</v>
          </cell>
          <cell r="AE811">
            <v>0</v>
          </cell>
          <cell r="AF811">
            <v>2629.28</v>
          </cell>
        </row>
        <row r="812">
          <cell r="A812">
            <v>620206</v>
          </cell>
          <cell r="B812">
            <v>1384.99</v>
          </cell>
          <cell r="C812">
            <v>0</v>
          </cell>
          <cell r="D812">
            <v>1384.99</v>
          </cell>
          <cell r="E812">
            <v>2460.0700000000002</v>
          </cell>
          <cell r="F812">
            <v>0</v>
          </cell>
          <cell r="G812">
            <v>0</v>
          </cell>
          <cell r="H812">
            <v>0</v>
          </cell>
          <cell r="I812">
            <v>2460.0700000000002</v>
          </cell>
          <cell r="J812">
            <v>0</v>
          </cell>
          <cell r="K812">
            <v>0</v>
          </cell>
          <cell r="L812">
            <v>0</v>
          </cell>
          <cell r="M812">
            <v>0</v>
          </cell>
          <cell r="N812">
            <v>3845.06</v>
          </cell>
          <cell r="O812">
            <v>0</v>
          </cell>
          <cell r="P812">
            <v>0</v>
          </cell>
          <cell r="Q812">
            <v>0</v>
          </cell>
          <cell r="R812">
            <v>0</v>
          </cell>
          <cell r="S812">
            <v>0</v>
          </cell>
          <cell r="T812">
            <v>0</v>
          </cell>
          <cell r="U812">
            <v>0</v>
          </cell>
          <cell r="V812">
            <v>0</v>
          </cell>
          <cell r="W812">
            <v>0</v>
          </cell>
          <cell r="X812">
            <v>0</v>
          </cell>
          <cell r="Y812">
            <v>0</v>
          </cell>
          <cell r="Z812">
            <v>0</v>
          </cell>
          <cell r="AA812">
            <v>0</v>
          </cell>
          <cell r="AB812">
            <v>0</v>
          </cell>
          <cell r="AC812">
            <v>0</v>
          </cell>
          <cell r="AD812">
            <v>0</v>
          </cell>
          <cell r="AE812">
            <v>0</v>
          </cell>
          <cell r="AF812">
            <v>3845.06</v>
          </cell>
        </row>
        <row r="813">
          <cell r="A813">
            <v>620220</v>
          </cell>
          <cell r="B813">
            <v>823585.42</v>
          </cell>
          <cell r="C813">
            <v>0</v>
          </cell>
          <cell r="D813">
            <v>823585.42</v>
          </cell>
          <cell r="E813">
            <v>732039.48</v>
          </cell>
          <cell r="F813">
            <v>0</v>
          </cell>
          <cell r="G813">
            <v>0</v>
          </cell>
          <cell r="H813">
            <v>0</v>
          </cell>
          <cell r="I813">
            <v>732039.48</v>
          </cell>
          <cell r="J813">
            <v>0</v>
          </cell>
          <cell r="K813">
            <v>0</v>
          </cell>
          <cell r="L813">
            <v>0</v>
          </cell>
          <cell r="M813">
            <v>0</v>
          </cell>
          <cell r="N813">
            <v>1555624.9</v>
          </cell>
          <cell r="O813">
            <v>0</v>
          </cell>
          <cell r="P813">
            <v>0</v>
          </cell>
          <cell r="Q813">
            <v>0</v>
          </cell>
          <cell r="R813">
            <v>621108.29</v>
          </cell>
          <cell r="S813">
            <v>0</v>
          </cell>
          <cell r="T813">
            <v>0</v>
          </cell>
          <cell r="U813">
            <v>0</v>
          </cell>
          <cell r="V813">
            <v>0</v>
          </cell>
          <cell r="W813">
            <v>0</v>
          </cell>
          <cell r="X813">
            <v>0</v>
          </cell>
          <cell r="Y813">
            <v>0</v>
          </cell>
          <cell r="Z813">
            <v>0</v>
          </cell>
          <cell r="AA813">
            <v>0</v>
          </cell>
          <cell r="AB813">
            <v>0</v>
          </cell>
          <cell r="AC813">
            <v>0</v>
          </cell>
          <cell r="AD813">
            <v>0</v>
          </cell>
          <cell r="AE813">
            <v>0</v>
          </cell>
          <cell r="AF813">
            <v>2176733.19</v>
          </cell>
        </row>
        <row r="814">
          <cell r="A814">
            <v>620221</v>
          </cell>
          <cell r="B814">
            <v>854.23</v>
          </cell>
          <cell r="C814">
            <v>0</v>
          </cell>
          <cell r="D814">
            <v>854.23</v>
          </cell>
          <cell r="E814">
            <v>2719513.89</v>
          </cell>
          <cell r="F814">
            <v>0</v>
          </cell>
          <cell r="G814">
            <v>0</v>
          </cell>
          <cell r="H814">
            <v>0</v>
          </cell>
          <cell r="I814">
            <v>2719513.89</v>
          </cell>
          <cell r="J814">
            <v>0</v>
          </cell>
          <cell r="K814">
            <v>0</v>
          </cell>
          <cell r="L814">
            <v>0</v>
          </cell>
          <cell r="M814">
            <v>0</v>
          </cell>
          <cell r="N814">
            <v>2720368.12</v>
          </cell>
          <cell r="O814">
            <v>0</v>
          </cell>
          <cell r="P814">
            <v>0</v>
          </cell>
          <cell r="Q814">
            <v>0</v>
          </cell>
          <cell r="R814">
            <v>674.5</v>
          </cell>
          <cell r="S814">
            <v>0</v>
          </cell>
          <cell r="T814">
            <v>0</v>
          </cell>
          <cell r="U814">
            <v>0</v>
          </cell>
          <cell r="V814">
            <v>0</v>
          </cell>
          <cell r="W814">
            <v>0</v>
          </cell>
          <cell r="X814">
            <v>0</v>
          </cell>
          <cell r="Y814">
            <v>0</v>
          </cell>
          <cell r="Z814">
            <v>0</v>
          </cell>
          <cell r="AA814">
            <v>0</v>
          </cell>
          <cell r="AB814">
            <v>0</v>
          </cell>
          <cell r="AC814">
            <v>0</v>
          </cell>
          <cell r="AD814">
            <v>0</v>
          </cell>
          <cell r="AE814">
            <v>0</v>
          </cell>
          <cell r="AF814">
            <v>2721042.62</v>
          </cell>
        </row>
        <row r="815">
          <cell r="A815">
            <v>620240</v>
          </cell>
          <cell r="B815">
            <v>49582993.649999999</v>
          </cell>
          <cell r="C815">
            <v>0</v>
          </cell>
          <cell r="D815">
            <v>49582993.649999999</v>
          </cell>
          <cell r="E815">
            <v>74921140.780000001</v>
          </cell>
          <cell r="F815">
            <v>0</v>
          </cell>
          <cell r="G815">
            <v>0</v>
          </cell>
          <cell r="H815">
            <v>0</v>
          </cell>
          <cell r="I815">
            <v>74921140.780000001</v>
          </cell>
          <cell r="J815">
            <v>0</v>
          </cell>
          <cell r="K815">
            <v>0</v>
          </cell>
          <cell r="L815">
            <v>0</v>
          </cell>
          <cell r="M815">
            <v>0</v>
          </cell>
          <cell r="N815">
            <v>124504134.40000001</v>
          </cell>
          <cell r="O815">
            <v>7813070.7699999996</v>
          </cell>
          <cell r="P815">
            <v>4665.66</v>
          </cell>
          <cell r="Q815">
            <v>2000</v>
          </cell>
          <cell r="R815">
            <v>811987.89</v>
          </cell>
          <cell r="S815">
            <v>0</v>
          </cell>
          <cell r="T815">
            <v>0</v>
          </cell>
          <cell r="U815">
            <v>0</v>
          </cell>
          <cell r="V815">
            <v>0</v>
          </cell>
          <cell r="W815">
            <v>0</v>
          </cell>
          <cell r="X815">
            <v>0</v>
          </cell>
          <cell r="Y815">
            <v>0</v>
          </cell>
          <cell r="Z815">
            <v>0</v>
          </cell>
          <cell r="AA815">
            <v>0</v>
          </cell>
          <cell r="AB815">
            <v>0</v>
          </cell>
          <cell r="AC815">
            <v>0</v>
          </cell>
          <cell r="AD815">
            <v>0</v>
          </cell>
          <cell r="AE815">
            <v>0</v>
          </cell>
          <cell r="AF815">
            <v>133135858.8</v>
          </cell>
        </row>
        <row r="816">
          <cell r="A816">
            <v>620260</v>
          </cell>
          <cell r="B816">
            <v>71071.070000000007</v>
          </cell>
          <cell r="C816">
            <v>0</v>
          </cell>
          <cell r="D816">
            <v>71071.070000000007</v>
          </cell>
          <cell r="E816">
            <v>-14715.23</v>
          </cell>
          <cell r="F816">
            <v>0</v>
          </cell>
          <cell r="G816">
            <v>0</v>
          </cell>
          <cell r="H816">
            <v>0</v>
          </cell>
          <cell r="I816">
            <v>-14715.23</v>
          </cell>
          <cell r="J816">
            <v>0</v>
          </cell>
          <cell r="K816">
            <v>0</v>
          </cell>
          <cell r="L816">
            <v>0</v>
          </cell>
          <cell r="M816">
            <v>0</v>
          </cell>
          <cell r="N816">
            <v>56355.839999999997</v>
          </cell>
          <cell r="O816">
            <v>0</v>
          </cell>
          <cell r="P816">
            <v>0</v>
          </cell>
          <cell r="Q816">
            <v>0</v>
          </cell>
          <cell r="R816">
            <v>912649.35</v>
          </cell>
          <cell r="S816">
            <v>0</v>
          </cell>
          <cell r="T816">
            <v>0</v>
          </cell>
          <cell r="U816">
            <v>0</v>
          </cell>
          <cell r="V816">
            <v>0</v>
          </cell>
          <cell r="W816">
            <v>0</v>
          </cell>
          <cell r="X816">
            <v>0</v>
          </cell>
          <cell r="Y816">
            <v>0</v>
          </cell>
          <cell r="Z816">
            <v>0</v>
          </cell>
          <cell r="AA816">
            <v>0</v>
          </cell>
          <cell r="AB816">
            <v>0</v>
          </cell>
          <cell r="AC816">
            <v>0</v>
          </cell>
          <cell r="AD816">
            <v>0</v>
          </cell>
          <cell r="AE816">
            <v>0</v>
          </cell>
          <cell r="AF816">
            <v>969005.19</v>
          </cell>
        </row>
        <row r="817">
          <cell r="A817">
            <v>620261</v>
          </cell>
          <cell r="B817">
            <v>111.12</v>
          </cell>
          <cell r="C817">
            <v>0</v>
          </cell>
          <cell r="D817">
            <v>111.12</v>
          </cell>
          <cell r="E817">
            <v>197.38</v>
          </cell>
          <cell r="F817">
            <v>0</v>
          </cell>
          <cell r="G817">
            <v>0</v>
          </cell>
          <cell r="H817">
            <v>0</v>
          </cell>
          <cell r="I817">
            <v>197.38</v>
          </cell>
          <cell r="J817">
            <v>0</v>
          </cell>
          <cell r="K817">
            <v>0</v>
          </cell>
          <cell r="L817">
            <v>0</v>
          </cell>
          <cell r="M817">
            <v>0</v>
          </cell>
          <cell r="N817">
            <v>308.5</v>
          </cell>
          <cell r="O817">
            <v>0</v>
          </cell>
          <cell r="P817">
            <v>0</v>
          </cell>
          <cell r="Q817">
            <v>0</v>
          </cell>
          <cell r="R817">
            <v>5636</v>
          </cell>
          <cell r="S817">
            <v>0</v>
          </cell>
          <cell r="T817">
            <v>0</v>
          </cell>
          <cell r="U817">
            <v>0</v>
          </cell>
          <cell r="V817">
            <v>0</v>
          </cell>
          <cell r="W817">
            <v>0</v>
          </cell>
          <cell r="X817">
            <v>0</v>
          </cell>
          <cell r="Y817">
            <v>0</v>
          </cell>
          <cell r="Z817">
            <v>0</v>
          </cell>
          <cell r="AA817">
            <v>0</v>
          </cell>
          <cell r="AB817">
            <v>0</v>
          </cell>
          <cell r="AC817">
            <v>0</v>
          </cell>
          <cell r="AD817">
            <v>0</v>
          </cell>
          <cell r="AE817">
            <v>0</v>
          </cell>
          <cell r="AF817">
            <v>5944.5</v>
          </cell>
        </row>
        <row r="818">
          <cell r="A818">
            <v>620262</v>
          </cell>
          <cell r="B818">
            <v>0</v>
          </cell>
          <cell r="C818">
            <v>0</v>
          </cell>
          <cell r="D818">
            <v>0</v>
          </cell>
          <cell r="E818">
            <v>0</v>
          </cell>
          <cell r="F818">
            <v>0</v>
          </cell>
          <cell r="G818">
            <v>0</v>
          </cell>
          <cell r="H818">
            <v>0</v>
          </cell>
          <cell r="I818">
            <v>0</v>
          </cell>
          <cell r="J818">
            <v>0</v>
          </cell>
          <cell r="K818">
            <v>0</v>
          </cell>
          <cell r="L818">
            <v>0</v>
          </cell>
          <cell r="M818">
            <v>0</v>
          </cell>
          <cell r="N818">
            <v>0</v>
          </cell>
          <cell r="O818">
            <v>0</v>
          </cell>
          <cell r="P818">
            <v>0</v>
          </cell>
          <cell r="Q818">
            <v>0</v>
          </cell>
          <cell r="R818">
            <v>17522.240000000002</v>
          </cell>
          <cell r="S818">
            <v>0</v>
          </cell>
          <cell r="T818">
            <v>0</v>
          </cell>
          <cell r="U818">
            <v>0</v>
          </cell>
          <cell r="V818">
            <v>0</v>
          </cell>
          <cell r="W818">
            <v>0</v>
          </cell>
          <cell r="X818">
            <v>0</v>
          </cell>
          <cell r="Y818">
            <v>0</v>
          </cell>
          <cell r="Z818">
            <v>0</v>
          </cell>
          <cell r="AA818">
            <v>0</v>
          </cell>
          <cell r="AB818">
            <v>0</v>
          </cell>
          <cell r="AC818">
            <v>0</v>
          </cell>
          <cell r="AD818">
            <v>0</v>
          </cell>
          <cell r="AE818">
            <v>0</v>
          </cell>
          <cell r="AF818">
            <v>17522.240000000002</v>
          </cell>
        </row>
        <row r="819">
          <cell r="A819">
            <v>620263</v>
          </cell>
          <cell r="B819">
            <v>79881.740000000005</v>
          </cell>
          <cell r="C819">
            <v>0</v>
          </cell>
          <cell r="D819">
            <v>79881.740000000005</v>
          </cell>
          <cell r="E819">
            <v>-82079.759999999995</v>
          </cell>
          <cell r="F819">
            <v>0</v>
          </cell>
          <cell r="G819">
            <v>0</v>
          </cell>
          <cell r="H819">
            <v>0</v>
          </cell>
          <cell r="I819">
            <v>-82079.759999999995</v>
          </cell>
          <cell r="J819">
            <v>0</v>
          </cell>
          <cell r="K819">
            <v>0</v>
          </cell>
          <cell r="L819">
            <v>0</v>
          </cell>
          <cell r="M819">
            <v>0</v>
          </cell>
          <cell r="N819">
            <v>-2198.02</v>
          </cell>
          <cell r="O819">
            <v>0</v>
          </cell>
          <cell r="P819">
            <v>5339.21</v>
          </cell>
          <cell r="Q819">
            <v>0</v>
          </cell>
          <cell r="R819">
            <v>0</v>
          </cell>
          <cell r="S819">
            <v>0</v>
          </cell>
          <cell r="T819">
            <v>0</v>
          </cell>
          <cell r="U819">
            <v>0</v>
          </cell>
          <cell r="V819">
            <v>0</v>
          </cell>
          <cell r="W819">
            <v>0</v>
          </cell>
          <cell r="X819">
            <v>0</v>
          </cell>
          <cell r="Y819">
            <v>0</v>
          </cell>
          <cell r="Z819">
            <v>0</v>
          </cell>
          <cell r="AA819">
            <v>0</v>
          </cell>
          <cell r="AB819">
            <v>0</v>
          </cell>
          <cell r="AC819">
            <v>0</v>
          </cell>
          <cell r="AD819">
            <v>0</v>
          </cell>
          <cell r="AE819">
            <v>0</v>
          </cell>
          <cell r="AF819">
            <v>3141.19</v>
          </cell>
        </row>
        <row r="820">
          <cell r="A820">
            <v>620264</v>
          </cell>
          <cell r="B820">
            <v>456651.14</v>
          </cell>
          <cell r="C820">
            <v>0</v>
          </cell>
          <cell r="D820">
            <v>456651.14</v>
          </cell>
          <cell r="E820">
            <v>421853.4</v>
          </cell>
          <cell r="F820">
            <v>0</v>
          </cell>
          <cell r="G820">
            <v>0</v>
          </cell>
          <cell r="H820">
            <v>0</v>
          </cell>
          <cell r="I820">
            <v>421853.4</v>
          </cell>
          <cell r="J820">
            <v>0</v>
          </cell>
          <cell r="K820">
            <v>0</v>
          </cell>
          <cell r="L820">
            <v>0</v>
          </cell>
          <cell r="M820">
            <v>0</v>
          </cell>
          <cell r="N820">
            <v>878504.54</v>
          </cell>
          <cell r="O820">
            <v>0</v>
          </cell>
          <cell r="P820">
            <v>0</v>
          </cell>
          <cell r="Q820">
            <v>0</v>
          </cell>
          <cell r="R820">
            <v>0</v>
          </cell>
          <cell r="S820">
            <v>0</v>
          </cell>
          <cell r="T820">
            <v>0</v>
          </cell>
          <cell r="U820">
            <v>0</v>
          </cell>
          <cell r="V820">
            <v>0</v>
          </cell>
          <cell r="W820">
            <v>0</v>
          </cell>
          <cell r="X820">
            <v>0</v>
          </cell>
          <cell r="Y820">
            <v>0</v>
          </cell>
          <cell r="Z820">
            <v>0</v>
          </cell>
          <cell r="AA820">
            <v>0</v>
          </cell>
          <cell r="AB820">
            <v>0</v>
          </cell>
          <cell r="AC820">
            <v>0</v>
          </cell>
          <cell r="AD820">
            <v>0</v>
          </cell>
          <cell r="AE820">
            <v>0</v>
          </cell>
          <cell r="AF820">
            <v>878504.54</v>
          </cell>
        </row>
        <row r="821">
          <cell r="A821">
            <v>620270</v>
          </cell>
          <cell r="B821">
            <v>1045284.17</v>
          </cell>
          <cell r="C821">
            <v>0</v>
          </cell>
          <cell r="D821">
            <v>1045284.17</v>
          </cell>
          <cell r="E821">
            <v>739356.52</v>
          </cell>
          <cell r="F821">
            <v>0</v>
          </cell>
          <cell r="G821">
            <v>0</v>
          </cell>
          <cell r="H821">
            <v>0</v>
          </cell>
          <cell r="I821">
            <v>739356.52</v>
          </cell>
          <cell r="J821">
            <v>0</v>
          </cell>
          <cell r="K821">
            <v>0</v>
          </cell>
          <cell r="L821">
            <v>0</v>
          </cell>
          <cell r="M821">
            <v>0</v>
          </cell>
          <cell r="N821">
            <v>1784640.69</v>
          </cell>
          <cell r="O821">
            <v>497.92</v>
          </cell>
          <cell r="P821">
            <v>17006.7</v>
          </cell>
          <cell r="Q821">
            <v>0</v>
          </cell>
          <cell r="R821">
            <v>20917.66</v>
          </cell>
          <cell r="S821">
            <v>0</v>
          </cell>
          <cell r="T821">
            <v>0</v>
          </cell>
          <cell r="U821">
            <v>0</v>
          </cell>
          <cell r="V821">
            <v>0</v>
          </cell>
          <cell r="W821">
            <v>0</v>
          </cell>
          <cell r="X821">
            <v>0</v>
          </cell>
          <cell r="Y821">
            <v>0</v>
          </cell>
          <cell r="Z821">
            <v>0</v>
          </cell>
          <cell r="AA821">
            <v>0</v>
          </cell>
          <cell r="AB821">
            <v>0</v>
          </cell>
          <cell r="AC821">
            <v>0</v>
          </cell>
          <cell r="AD821">
            <v>0</v>
          </cell>
          <cell r="AE821">
            <v>0</v>
          </cell>
          <cell r="AF821">
            <v>1823062.97</v>
          </cell>
        </row>
        <row r="822">
          <cell r="A822">
            <v>620271</v>
          </cell>
          <cell r="B822">
            <v>194961.35</v>
          </cell>
          <cell r="C822">
            <v>0</v>
          </cell>
          <cell r="D822">
            <v>194961.35</v>
          </cell>
          <cell r="E822">
            <v>103678.31</v>
          </cell>
          <cell r="F822">
            <v>0</v>
          </cell>
          <cell r="G822">
            <v>0</v>
          </cell>
          <cell r="H822">
            <v>0</v>
          </cell>
          <cell r="I822">
            <v>103678.31</v>
          </cell>
          <cell r="J822">
            <v>0</v>
          </cell>
          <cell r="K822">
            <v>0</v>
          </cell>
          <cell r="L822">
            <v>0</v>
          </cell>
          <cell r="M822">
            <v>0</v>
          </cell>
          <cell r="N822">
            <v>298639.65999999997</v>
          </cell>
          <cell r="O822">
            <v>0</v>
          </cell>
          <cell r="P822">
            <v>4050.48</v>
          </cell>
          <cell r="Q822">
            <v>0</v>
          </cell>
          <cell r="R822">
            <v>7176.56</v>
          </cell>
          <cell r="S822">
            <v>0</v>
          </cell>
          <cell r="T822">
            <v>0</v>
          </cell>
          <cell r="U822">
            <v>0</v>
          </cell>
          <cell r="V822">
            <v>0</v>
          </cell>
          <cell r="W822">
            <v>0</v>
          </cell>
          <cell r="X822">
            <v>0</v>
          </cell>
          <cell r="Y822">
            <v>0</v>
          </cell>
          <cell r="Z822">
            <v>0</v>
          </cell>
          <cell r="AA822">
            <v>0</v>
          </cell>
          <cell r="AB822">
            <v>0</v>
          </cell>
          <cell r="AC822">
            <v>0</v>
          </cell>
          <cell r="AD822">
            <v>0</v>
          </cell>
          <cell r="AE822">
            <v>0</v>
          </cell>
          <cell r="AF822">
            <v>309866.7</v>
          </cell>
        </row>
        <row r="823">
          <cell r="A823">
            <v>620272</v>
          </cell>
          <cell r="B823">
            <v>697007.84</v>
          </cell>
          <cell r="C823">
            <v>0</v>
          </cell>
          <cell r="D823">
            <v>697007.84</v>
          </cell>
          <cell r="E823">
            <v>524034.99</v>
          </cell>
          <cell r="F823">
            <v>0</v>
          </cell>
          <cell r="G823">
            <v>0</v>
          </cell>
          <cell r="H823">
            <v>0</v>
          </cell>
          <cell r="I823">
            <v>524034.99</v>
          </cell>
          <cell r="J823">
            <v>0</v>
          </cell>
          <cell r="K823">
            <v>0</v>
          </cell>
          <cell r="L823">
            <v>0</v>
          </cell>
          <cell r="M823">
            <v>0</v>
          </cell>
          <cell r="N823">
            <v>1221042.83</v>
          </cell>
          <cell r="O823">
            <v>203.24</v>
          </cell>
          <cell r="P823">
            <v>16845.599999999999</v>
          </cell>
          <cell r="Q823">
            <v>0</v>
          </cell>
          <cell r="R823">
            <v>17259.66</v>
          </cell>
          <cell r="S823">
            <v>0</v>
          </cell>
          <cell r="T823">
            <v>0</v>
          </cell>
          <cell r="U823">
            <v>0</v>
          </cell>
          <cell r="V823">
            <v>0</v>
          </cell>
          <cell r="W823">
            <v>0</v>
          </cell>
          <cell r="X823">
            <v>0</v>
          </cell>
          <cell r="Y823">
            <v>0</v>
          </cell>
          <cell r="Z823">
            <v>0</v>
          </cell>
          <cell r="AA823">
            <v>0</v>
          </cell>
          <cell r="AB823">
            <v>0</v>
          </cell>
          <cell r="AC823">
            <v>0</v>
          </cell>
          <cell r="AD823">
            <v>0</v>
          </cell>
          <cell r="AE823">
            <v>0</v>
          </cell>
          <cell r="AF823">
            <v>1255351.33</v>
          </cell>
        </row>
        <row r="824">
          <cell r="A824">
            <v>620273</v>
          </cell>
          <cell r="B824">
            <v>2366105.2599999998</v>
          </cell>
          <cell r="C824">
            <v>0</v>
          </cell>
          <cell r="D824">
            <v>2366105.2599999998</v>
          </cell>
          <cell r="E824">
            <v>1309054.54</v>
          </cell>
          <cell r="F824">
            <v>0</v>
          </cell>
          <cell r="G824">
            <v>0</v>
          </cell>
          <cell r="H824">
            <v>0</v>
          </cell>
          <cell r="I824">
            <v>1309054.54</v>
          </cell>
          <cell r="J824">
            <v>0</v>
          </cell>
          <cell r="K824">
            <v>0</v>
          </cell>
          <cell r="L824">
            <v>0</v>
          </cell>
          <cell r="M824">
            <v>0</v>
          </cell>
          <cell r="N824">
            <v>3675159.8</v>
          </cell>
          <cell r="O824">
            <v>0</v>
          </cell>
          <cell r="P824">
            <v>11532.09</v>
          </cell>
          <cell r="Q824">
            <v>0</v>
          </cell>
          <cell r="R824">
            <v>136977.1</v>
          </cell>
          <cell r="S824">
            <v>0</v>
          </cell>
          <cell r="T824">
            <v>0</v>
          </cell>
          <cell r="U824">
            <v>0</v>
          </cell>
          <cell r="V824">
            <v>0</v>
          </cell>
          <cell r="W824">
            <v>0</v>
          </cell>
          <cell r="X824">
            <v>0</v>
          </cell>
          <cell r="Y824">
            <v>0</v>
          </cell>
          <cell r="Z824">
            <v>0</v>
          </cell>
          <cell r="AA824">
            <v>0</v>
          </cell>
          <cell r="AB824">
            <v>0</v>
          </cell>
          <cell r="AC824">
            <v>0</v>
          </cell>
          <cell r="AD824">
            <v>0</v>
          </cell>
          <cell r="AE824">
            <v>0</v>
          </cell>
          <cell r="AF824">
            <v>3823668.99</v>
          </cell>
        </row>
        <row r="825">
          <cell r="A825">
            <v>620274</v>
          </cell>
          <cell r="B825">
            <v>6613997.9299999997</v>
          </cell>
          <cell r="C825">
            <v>0</v>
          </cell>
          <cell r="D825">
            <v>6613997.9299999997</v>
          </cell>
          <cell r="E825">
            <v>2872554.35</v>
          </cell>
          <cell r="F825">
            <v>0</v>
          </cell>
          <cell r="G825">
            <v>0</v>
          </cell>
          <cell r="H825">
            <v>0</v>
          </cell>
          <cell r="I825">
            <v>2872554.35</v>
          </cell>
          <cell r="J825">
            <v>0</v>
          </cell>
          <cell r="K825">
            <v>0</v>
          </cell>
          <cell r="L825">
            <v>0</v>
          </cell>
          <cell r="M825">
            <v>0</v>
          </cell>
          <cell r="N825">
            <v>9486552.2799999993</v>
          </cell>
          <cell r="O825">
            <v>6515.06</v>
          </cell>
          <cell r="P825">
            <v>39288.83</v>
          </cell>
          <cell r="Q825">
            <v>0</v>
          </cell>
          <cell r="R825">
            <v>193470.46</v>
          </cell>
          <cell r="S825">
            <v>0</v>
          </cell>
          <cell r="T825">
            <v>0</v>
          </cell>
          <cell r="U825">
            <v>0</v>
          </cell>
          <cell r="V825">
            <v>0</v>
          </cell>
          <cell r="W825">
            <v>0</v>
          </cell>
          <cell r="X825">
            <v>0</v>
          </cell>
          <cell r="Y825">
            <v>0</v>
          </cell>
          <cell r="Z825">
            <v>0</v>
          </cell>
          <cell r="AA825">
            <v>0</v>
          </cell>
          <cell r="AB825">
            <v>0</v>
          </cell>
          <cell r="AC825">
            <v>0</v>
          </cell>
          <cell r="AD825">
            <v>0</v>
          </cell>
          <cell r="AE825">
            <v>0</v>
          </cell>
          <cell r="AF825">
            <v>9725826.6300000008</v>
          </cell>
        </row>
        <row r="826">
          <cell r="A826">
            <v>620275</v>
          </cell>
          <cell r="B826">
            <v>218276.43</v>
          </cell>
          <cell r="C826">
            <v>0</v>
          </cell>
          <cell r="D826">
            <v>218276.43</v>
          </cell>
          <cell r="E826">
            <v>180365.36</v>
          </cell>
          <cell r="F826">
            <v>0</v>
          </cell>
          <cell r="G826">
            <v>0</v>
          </cell>
          <cell r="H826">
            <v>0</v>
          </cell>
          <cell r="I826">
            <v>180365.36</v>
          </cell>
          <cell r="J826">
            <v>0</v>
          </cell>
          <cell r="K826">
            <v>0</v>
          </cell>
          <cell r="L826">
            <v>0</v>
          </cell>
          <cell r="M826">
            <v>0</v>
          </cell>
          <cell r="N826">
            <v>398641.79</v>
          </cell>
          <cell r="O826">
            <v>1374.11</v>
          </cell>
          <cell r="P826">
            <v>19926.919999999998</v>
          </cell>
          <cell r="Q826">
            <v>0</v>
          </cell>
          <cell r="R826">
            <v>3141.68</v>
          </cell>
          <cell r="S826">
            <v>0</v>
          </cell>
          <cell r="T826">
            <v>0</v>
          </cell>
          <cell r="U826">
            <v>0</v>
          </cell>
          <cell r="V826">
            <v>0</v>
          </cell>
          <cell r="W826">
            <v>0</v>
          </cell>
          <cell r="X826">
            <v>0</v>
          </cell>
          <cell r="Y826">
            <v>0</v>
          </cell>
          <cell r="Z826">
            <v>0</v>
          </cell>
          <cell r="AA826">
            <v>0</v>
          </cell>
          <cell r="AB826">
            <v>0</v>
          </cell>
          <cell r="AC826">
            <v>0</v>
          </cell>
          <cell r="AD826">
            <v>0</v>
          </cell>
          <cell r="AE826">
            <v>0</v>
          </cell>
          <cell r="AF826">
            <v>423084.5</v>
          </cell>
        </row>
        <row r="827">
          <cell r="A827">
            <v>620276</v>
          </cell>
          <cell r="B827">
            <v>1240669.31</v>
          </cell>
          <cell r="C827">
            <v>0</v>
          </cell>
          <cell r="D827">
            <v>1240669.31</v>
          </cell>
          <cell r="E827">
            <v>517066.63</v>
          </cell>
          <cell r="F827">
            <v>0</v>
          </cell>
          <cell r="G827">
            <v>0</v>
          </cell>
          <cell r="H827">
            <v>0</v>
          </cell>
          <cell r="I827">
            <v>517066.63</v>
          </cell>
          <cell r="J827">
            <v>0</v>
          </cell>
          <cell r="K827">
            <v>0</v>
          </cell>
          <cell r="L827">
            <v>0</v>
          </cell>
          <cell r="M827">
            <v>0</v>
          </cell>
          <cell r="N827">
            <v>1757735.94</v>
          </cell>
          <cell r="O827">
            <v>5964.34</v>
          </cell>
          <cell r="P827">
            <v>27299.13</v>
          </cell>
          <cell r="Q827">
            <v>0</v>
          </cell>
          <cell r="R827">
            <v>57188.31</v>
          </cell>
          <cell r="S827">
            <v>0</v>
          </cell>
          <cell r="T827">
            <v>0</v>
          </cell>
          <cell r="U827">
            <v>0</v>
          </cell>
          <cell r="V827">
            <v>0</v>
          </cell>
          <cell r="W827">
            <v>0</v>
          </cell>
          <cell r="X827">
            <v>0</v>
          </cell>
          <cell r="Y827">
            <v>0</v>
          </cell>
          <cell r="Z827">
            <v>0</v>
          </cell>
          <cell r="AA827">
            <v>0</v>
          </cell>
          <cell r="AB827">
            <v>0</v>
          </cell>
          <cell r="AC827">
            <v>0</v>
          </cell>
          <cell r="AD827">
            <v>0</v>
          </cell>
          <cell r="AE827">
            <v>0</v>
          </cell>
          <cell r="AF827">
            <v>1848187.72</v>
          </cell>
        </row>
        <row r="828">
          <cell r="A828">
            <v>620277</v>
          </cell>
          <cell r="B828">
            <v>3448986.14</v>
          </cell>
          <cell r="C828">
            <v>0</v>
          </cell>
          <cell r="D828">
            <v>3448986.14</v>
          </cell>
          <cell r="E828">
            <v>2705012.27</v>
          </cell>
          <cell r="F828">
            <v>0</v>
          </cell>
          <cell r="G828">
            <v>0</v>
          </cell>
          <cell r="H828">
            <v>0</v>
          </cell>
          <cell r="I828">
            <v>2705012.27</v>
          </cell>
          <cell r="J828">
            <v>0</v>
          </cell>
          <cell r="K828">
            <v>0</v>
          </cell>
          <cell r="L828">
            <v>0</v>
          </cell>
          <cell r="M828">
            <v>0</v>
          </cell>
          <cell r="N828">
            <v>6153998.4100000001</v>
          </cell>
          <cell r="O828">
            <v>1251.94</v>
          </cell>
          <cell r="P828">
            <v>31806.34</v>
          </cell>
          <cell r="Q828">
            <v>0</v>
          </cell>
          <cell r="R828">
            <v>58941.09</v>
          </cell>
          <cell r="S828">
            <v>0</v>
          </cell>
          <cell r="T828">
            <v>0</v>
          </cell>
          <cell r="U828">
            <v>0</v>
          </cell>
          <cell r="V828">
            <v>0</v>
          </cell>
          <cell r="W828">
            <v>0</v>
          </cell>
          <cell r="X828">
            <v>0</v>
          </cell>
          <cell r="Y828">
            <v>0</v>
          </cell>
          <cell r="Z828">
            <v>0</v>
          </cell>
          <cell r="AA828">
            <v>0</v>
          </cell>
          <cell r="AB828">
            <v>0</v>
          </cell>
          <cell r="AC828">
            <v>0</v>
          </cell>
          <cell r="AD828">
            <v>0</v>
          </cell>
          <cell r="AE828">
            <v>0</v>
          </cell>
          <cell r="AF828">
            <v>6245997.7800000003</v>
          </cell>
        </row>
        <row r="829">
          <cell r="A829">
            <v>620279</v>
          </cell>
          <cell r="B829">
            <v>1059.04</v>
          </cell>
          <cell r="C829">
            <v>0</v>
          </cell>
          <cell r="D829">
            <v>1059.04</v>
          </cell>
          <cell r="E829">
            <v>13152.93</v>
          </cell>
          <cell r="F829">
            <v>0</v>
          </cell>
          <cell r="G829">
            <v>0</v>
          </cell>
          <cell r="H829">
            <v>0</v>
          </cell>
          <cell r="I829">
            <v>13152.93</v>
          </cell>
          <cell r="J829">
            <v>0</v>
          </cell>
          <cell r="K829">
            <v>0</v>
          </cell>
          <cell r="L829">
            <v>0</v>
          </cell>
          <cell r="M829">
            <v>0</v>
          </cell>
          <cell r="N829">
            <v>14211.97</v>
          </cell>
          <cell r="O829">
            <v>-26.61</v>
          </cell>
          <cell r="P829">
            <v>-3273.67</v>
          </cell>
          <cell r="Q829">
            <v>0</v>
          </cell>
          <cell r="R829">
            <v>-142.87</v>
          </cell>
          <cell r="S829">
            <v>0</v>
          </cell>
          <cell r="T829">
            <v>0</v>
          </cell>
          <cell r="U829">
            <v>0</v>
          </cell>
          <cell r="V829">
            <v>0</v>
          </cell>
          <cell r="W829">
            <v>0</v>
          </cell>
          <cell r="X829">
            <v>0</v>
          </cell>
          <cell r="Y829">
            <v>0</v>
          </cell>
          <cell r="Z829">
            <v>0</v>
          </cell>
          <cell r="AA829">
            <v>0</v>
          </cell>
          <cell r="AB829">
            <v>0</v>
          </cell>
          <cell r="AC829">
            <v>0</v>
          </cell>
          <cell r="AD829">
            <v>0</v>
          </cell>
          <cell r="AE829">
            <v>0</v>
          </cell>
          <cell r="AF829">
            <v>10768.82</v>
          </cell>
        </row>
        <row r="830">
          <cell r="A830">
            <v>620280</v>
          </cell>
          <cell r="B830">
            <v>1464.51</v>
          </cell>
          <cell r="C830">
            <v>0</v>
          </cell>
          <cell r="D830">
            <v>1464.51</v>
          </cell>
          <cell r="E830">
            <v>1477.64</v>
          </cell>
          <cell r="F830">
            <v>0</v>
          </cell>
          <cell r="G830">
            <v>0</v>
          </cell>
          <cell r="H830">
            <v>0</v>
          </cell>
          <cell r="I830">
            <v>1477.64</v>
          </cell>
          <cell r="J830">
            <v>0</v>
          </cell>
          <cell r="K830">
            <v>0</v>
          </cell>
          <cell r="L830">
            <v>0</v>
          </cell>
          <cell r="M830">
            <v>0</v>
          </cell>
          <cell r="N830">
            <v>2942.15</v>
          </cell>
          <cell r="O830">
            <v>2324.6999999999998</v>
          </cell>
          <cell r="P830">
            <v>1006.2</v>
          </cell>
          <cell r="Q830">
            <v>0</v>
          </cell>
          <cell r="R830">
            <v>4080.14</v>
          </cell>
          <cell r="S830">
            <v>0</v>
          </cell>
          <cell r="T830">
            <v>0</v>
          </cell>
          <cell r="U830">
            <v>0</v>
          </cell>
          <cell r="V830">
            <v>0</v>
          </cell>
          <cell r="W830">
            <v>0</v>
          </cell>
          <cell r="X830">
            <v>0</v>
          </cell>
          <cell r="Y830">
            <v>0</v>
          </cell>
          <cell r="Z830">
            <v>0</v>
          </cell>
          <cell r="AA830">
            <v>0</v>
          </cell>
          <cell r="AB830">
            <v>0</v>
          </cell>
          <cell r="AC830">
            <v>0</v>
          </cell>
          <cell r="AD830">
            <v>0</v>
          </cell>
          <cell r="AE830">
            <v>0</v>
          </cell>
          <cell r="AF830">
            <v>10353.19</v>
          </cell>
        </row>
        <row r="831">
          <cell r="A831">
            <v>620300</v>
          </cell>
          <cell r="B831">
            <v>133368.26999999999</v>
          </cell>
          <cell r="C831">
            <v>0</v>
          </cell>
          <cell r="D831">
            <v>133368.26999999999</v>
          </cell>
          <cell r="E831">
            <v>166770.06</v>
          </cell>
          <cell r="F831">
            <v>0</v>
          </cell>
          <cell r="G831">
            <v>0</v>
          </cell>
          <cell r="H831">
            <v>0</v>
          </cell>
          <cell r="I831">
            <v>166770.06</v>
          </cell>
          <cell r="J831">
            <v>0</v>
          </cell>
          <cell r="K831">
            <v>0</v>
          </cell>
          <cell r="L831">
            <v>0</v>
          </cell>
          <cell r="M831">
            <v>0</v>
          </cell>
          <cell r="N831">
            <v>300138.33</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cell r="AF831">
            <v>300138.33</v>
          </cell>
        </row>
        <row r="832">
          <cell r="A832">
            <v>620320</v>
          </cell>
          <cell r="B832">
            <v>105080.87</v>
          </cell>
          <cell r="C832">
            <v>0</v>
          </cell>
          <cell r="D832">
            <v>105080.87</v>
          </cell>
          <cell r="E832">
            <v>63634.34</v>
          </cell>
          <cell r="F832">
            <v>0</v>
          </cell>
          <cell r="G832">
            <v>0</v>
          </cell>
          <cell r="H832">
            <v>0</v>
          </cell>
          <cell r="I832">
            <v>63634.34</v>
          </cell>
          <cell r="J832">
            <v>0</v>
          </cell>
          <cell r="K832">
            <v>0</v>
          </cell>
          <cell r="L832">
            <v>0</v>
          </cell>
          <cell r="M832">
            <v>0</v>
          </cell>
          <cell r="N832">
            <v>168715.21</v>
          </cell>
          <cell r="O832">
            <v>0</v>
          </cell>
          <cell r="P832">
            <v>0</v>
          </cell>
          <cell r="Q832">
            <v>0</v>
          </cell>
          <cell r="R832">
            <v>0</v>
          </cell>
          <cell r="S832">
            <v>0</v>
          </cell>
          <cell r="T832">
            <v>0</v>
          </cell>
          <cell r="U832">
            <v>0</v>
          </cell>
          <cell r="V832">
            <v>0</v>
          </cell>
          <cell r="W832">
            <v>0</v>
          </cell>
          <cell r="X832">
            <v>0</v>
          </cell>
          <cell r="Y832">
            <v>0</v>
          </cell>
          <cell r="Z832">
            <v>0</v>
          </cell>
          <cell r="AA832">
            <v>0</v>
          </cell>
          <cell r="AB832">
            <v>0</v>
          </cell>
          <cell r="AC832">
            <v>0</v>
          </cell>
          <cell r="AD832">
            <v>0</v>
          </cell>
          <cell r="AE832">
            <v>0</v>
          </cell>
          <cell r="AF832">
            <v>168715.21</v>
          </cell>
        </row>
        <row r="833">
          <cell r="A833">
            <v>620321</v>
          </cell>
          <cell r="B833">
            <v>26381.4</v>
          </cell>
          <cell r="C833">
            <v>0</v>
          </cell>
          <cell r="D833">
            <v>26381.4</v>
          </cell>
          <cell r="E833">
            <v>23795.7</v>
          </cell>
          <cell r="F833">
            <v>0</v>
          </cell>
          <cell r="G833">
            <v>0</v>
          </cell>
          <cell r="H833">
            <v>0</v>
          </cell>
          <cell r="I833">
            <v>23795.7</v>
          </cell>
          <cell r="J833">
            <v>0</v>
          </cell>
          <cell r="K833">
            <v>0</v>
          </cell>
          <cell r="L833">
            <v>0</v>
          </cell>
          <cell r="M833">
            <v>0</v>
          </cell>
          <cell r="N833">
            <v>50177.1</v>
          </cell>
          <cell r="O833">
            <v>0</v>
          </cell>
          <cell r="P833">
            <v>45140</v>
          </cell>
          <cell r="Q833">
            <v>0</v>
          </cell>
          <cell r="R833">
            <v>4140</v>
          </cell>
          <cell r="S833">
            <v>0</v>
          </cell>
          <cell r="T833">
            <v>0</v>
          </cell>
          <cell r="U833">
            <v>0</v>
          </cell>
          <cell r="V833">
            <v>0</v>
          </cell>
          <cell r="W833">
            <v>0</v>
          </cell>
          <cell r="X833">
            <v>0</v>
          </cell>
          <cell r="Y833">
            <v>0</v>
          </cell>
          <cell r="Z833">
            <v>0</v>
          </cell>
          <cell r="AA833">
            <v>0</v>
          </cell>
          <cell r="AB833">
            <v>0</v>
          </cell>
          <cell r="AC833">
            <v>0</v>
          </cell>
          <cell r="AD833">
            <v>0</v>
          </cell>
          <cell r="AE833">
            <v>0</v>
          </cell>
          <cell r="AF833">
            <v>99457.1</v>
          </cell>
        </row>
        <row r="834">
          <cell r="A834">
            <v>620330</v>
          </cell>
          <cell r="B834">
            <v>1513464.92</v>
          </cell>
          <cell r="C834">
            <v>0</v>
          </cell>
          <cell r="D834">
            <v>1513464.92</v>
          </cell>
          <cell r="E834">
            <v>969611.32</v>
          </cell>
          <cell r="F834">
            <v>0</v>
          </cell>
          <cell r="G834">
            <v>0</v>
          </cell>
          <cell r="H834">
            <v>0</v>
          </cell>
          <cell r="I834">
            <v>969611.32</v>
          </cell>
          <cell r="J834">
            <v>0</v>
          </cell>
          <cell r="K834">
            <v>0</v>
          </cell>
          <cell r="L834">
            <v>0</v>
          </cell>
          <cell r="M834">
            <v>0</v>
          </cell>
          <cell r="N834">
            <v>2483076.2400000002</v>
          </cell>
          <cell r="O834">
            <v>0</v>
          </cell>
          <cell r="P834">
            <v>0</v>
          </cell>
          <cell r="Q834">
            <v>0</v>
          </cell>
          <cell r="R834">
            <v>0</v>
          </cell>
          <cell r="S834">
            <v>0</v>
          </cell>
          <cell r="T834">
            <v>0</v>
          </cell>
          <cell r="U834">
            <v>0</v>
          </cell>
          <cell r="V834">
            <v>0</v>
          </cell>
          <cell r="W834">
            <v>0</v>
          </cell>
          <cell r="X834">
            <v>0</v>
          </cell>
          <cell r="Y834">
            <v>0</v>
          </cell>
          <cell r="Z834">
            <v>0</v>
          </cell>
          <cell r="AA834">
            <v>0</v>
          </cell>
          <cell r="AB834">
            <v>0</v>
          </cell>
          <cell r="AC834">
            <v>0</v>
          </cell>
          <cell r="AD834">
            <v>0</v>
          </cell>
          <cell r="AE834">
            <v>0</v>
          </cell>
          <cell r="AF834">
            <v>2483076.2400000002</v>
          </cell>
        </row>
        <row r="835">
          <cell r="A835">
            <v>620331</v>
          </cell>
          <cell r="B835">
            <v>0</v>
          </cell>
          <cell r="C835">
            <v>0</v>
          </cell>
          <cell r="D835">
            <v>0</v>
          </cell>
          <cell r="E835">
            <v>0</v>
          </cell>
          <cell r="F835">
            <v>0</v>
          </cell>
          <cell r="G835">
            <v>0</v>
          </cell>
          <cell r="H835">
            <v>0</v>
          </cell>
          <cell r="I835">
            <v>0</v>
          </cell>
          <cell r="J835">
            <v>0</v>
          </cell>
          <cell r="K835">
            <v>0</v>
          </cell>
          <cell r="L835">
            <v>0</v>
          </cell>
          <cell r="M835">
            <v>0</v>
          </cell>
          <cell r="N835">
            <v>0</v>
          </cell>
          <cell r="O835">
            <v>0</v>
          </cell>
          <cell r="P835">
            <v>12506.55</v>
          </cell>
          <cell r="Q835">
            <v>0</v>
          </cell>
          <cell r="R835">
            <v>0</v>
          </cell>
          <cell r="S835">
            <v>0</v>
          </cell>
          <cell r="T835">
            <v>0</v>
          </cell>
          <cell r="U835">
            <v>0</v>
          </cell>
          <cell r="V835">
            <v>0</v>
          </cell>
          <cell r="W835">
            <v>0</v>
          </cell>
          <cell r="X835">
            <v>0</v>
          </cell>
          <cell r="Y835">
            <v>0</v>
          </cell>
          <cell r="Z835">
            <v>0</v>
          </cell>
          <cell r="AA835">
            <v>0</v>
          </cell>
          <cell r="AB835">
            <v>0</v>
          </cell>
          <cell r="AC835">
            <v>0</v>
          </cell>
          <cell r="AD835">
            <v>0</v>
          </cell>
          <cell r="AE835">
            <v>0</v>
          </cell>
          <cell r="AF835">
            <v>12506.55</v>
          </cell>
        </row>
        <row r="836">
          <cell r="A836">
            <v>620340</v>
          </cell>
          <cell r="B836">
            <v>102506.25</v>
          </cell>
          <cell r="C836">
            <v>0</v>
          </cell>
          <cell r="D836">
            <v>102506.25</v>
          </cell>
          <cell r="E836">
            <v>84993.75</v>
          </cell>
          <cell r="F836">
            <v>0</v>
          </cell>
          <cell r="G836">
            <v>0</v>
          </cell>
          <cell r="H836">
            <v>0</v>
          </cell>
          <cell r="I836">
            <v>84993.75</v>
          </cell>
          <cell r="J836">
            <v>0</v>
          </cell>
          <cell r="K836">
            <v>0</v>
          </cell>
          <cell r="L836">
            <v>0</v>
          </cell>
          <cell r="M836">
            <v>222375</v>
          </cell>
          <cell r="N836">
            <v>409875</v>
          </cell>
          <cell r="O836">
            <v>0</v>
          </cell>
          <cell r="P836">
            <v>0</v>
          </cell>
          <cell r="Q836">
            <v>0</v>
          </cell>
          <cell r="R836">
            <v>0</v>
          </cell>
          <cell r="S836">
            <v>234025.19</v>
          </cell>
          <cell r="T836">
            <v>0</v>
          </cell>
          <cell r="U836">
            <v>0</v>
          </cell>
          <cell r="V836">
            <v>0</v>
          </cell>
          <cell r="W836">
            <v>0</v>
          </cell>
          <cell r="X836">
            <v>0</v>
          </cell>
          <cell r="Y836">
            <v>0</v>
          </cell>
          <cell r="Z836">
            <v>0</v>
          </cell>
          <cell r="AA836">
            <v>0</v>
          </cell>
          <cell r="AB836">
            <v>0</v>
          </cell>
          <cell r="AC836">
            <v>0</v>
          </cell>
          <cell r="AD836">
            <v>0</v>
          </cell>
          <cell r="AE836">
            <v>0</v>
          </cell>
          <cell r="AF836">
            <v>643900.18999999994</v>
          </cell>
        </row>
        <row r="837">
          <cell r="A837">
            <v>620350</v>
          </cell>
          <cell r="B837">
            <v>25790.32</v>
          </cell>
          <cell r="C837">
            <v>0</v>
          </cell>
          <cell r="D837">
            <v>25790.32</v>
          </cell>
          <cell r="E837">
            <v>45809.68</v>
          </cell>
          <cell r="F837">
            <v>0</v>
          </cell>
          <cell r="G837">
            <v>0</v>
          </cell>
          <cell r="H837">
            <v>0</v>
          </cell>
          <cell r="I837">
            <v>45809.68</v>
          </cell>
          <cell r="J837">
            <v>0</v>
          </cell>
          <cell r="K837">
            <v>0</v>
          </cell>
          <cell r="L837">
            <v>0</v>
          </cell>
          <cell r="M837">
            <v>0</v>
          </cell>
          <cell r="N837">
            <v>71600</v>
          </cell>
          <cell r="O837">
            <v>0</v>
          </cell>
          <cell r="P837">
            <v>0</v>
          </cell>
          <cell r="Q837">
            <v>0</v>
          </cell>
          <cell r="R837">
            <v>2000</v>
          </cell>
          <cell r="S837">
            <v>0</v>
          </cell>
          <cell r="T837">
            <v>0</v>
          </cell>
          <cell r="U837">
            <v>0</v>
          </cell>
          <cell r="V837">
            <v>0</v>
          </cell>
          <cell r="W837">
            <v>0</v>
          </cell>
          <cell r="X837">
            <v>0</v>
          </cell>
          <cell r="Y837">
            <v>0</v>
          </cell>
          <cell r="Z837">
            <v>0</v>
          </cell>
          <cell r="AA837">
            <v>0</v>
          </cell>
          <cell r="AB837">
            <v>0</v>
          </cell>
          <cell r="AC837">
            <v>0</v>
          </cell>
          <cell r="AD837">
            <v>0</v>
          </cell>
          <cell r="AE837">
            <v>0</v>
          </cell>
          <cell r="AF837">
            <v>73600</v>
          </cell>
        </row>
        <row r="838">
          <cell r="A838">
            <v>620360</v>
          </cell>
          <cell r="B838">
            <v>374060.86</v>
          </cell>
          <cell r="C838">
            <v>0</v>
          </cell>
          <cell r="D838">
            <v>374060.86</v>
          </cell>
          <cell r="E838">
            <v>254713.34</v>
          </cell>
          <cell r="F838">
            <v>0</v>
          </cell>
          <cell r="G838">
            <v>0</v>
          </cell>
          <cell r="H838">
            <v>0</v>
          </cell>
          <cell r="I838">
            <v>254713.34</v>
          </cell>
          <cell r="J838">
            <v>0</v>
          </cell>
          <cell r="K838">
            <v>0</v>
          </cell>
          <cell r="L838">
            <v>0</v>
          </cell>
          <cell r="M838">
            <v>0</v>
          </cell>
          <cell r="N838">
            <v>628774.19999999995</v>
          </cell>
          <cell r="O838">
            <v>0</v>
          </cell>
          <cell r="P838">
            <v>0</v>
          </cell>
          <cell r="Q838">
            <v>0</v>
          </cell>
          <cell r="R838">
            <v>0</v>
          </cell>
          <cell r="S838">
            <v>0</v>
          </cell>
          <cell r="T838">
            <v>0</v>
          </cell>
          <cell r="U838">
            <v>0</v>
          </cell>
          <cell r="V838">
            <v>0</v>
          </cell>
          <cell r="W838">
            <v>0</v>
          </cell>
          <cell r="X838">
            <v>0</v>
          </cell>
          <cell r="Y838">
            <v>0</v>
          </cell>
          <cell r="Z838">
            <v>0</v>
          </cell>
          <cell r="AA838">
            <v>0</v>
          </cell>
          <cell r="AB838">
            <v>0</v>
          </cell>
          <cell r="AC838">
            <v>0</v>
          </cell>
          <cell r="AD838">
            <v>0</v>
          </cell>
          <cell r="AE838">
            <v>0</v>
          </cell>
          <cell r="AF838">
            <v>628774.19999999995</v>
          </cell>
        </row>
        <row r="839">
          <cell r="A839">
            <v>620380</v>
          </cell>
          <cell r="B839">
            <v>13513.71</v>
          </cell>
          <cell r="C839">
            <v>0</v>
          </cell>
          <cell r="D839">
            <v>13513.71</v>
          </cell>
          <cell r="E839">
            <v>11651.49</v>
          </cell>
          <cell r="F839">
            <v>0</v>
          </cell>
          <cell r="G839">
            <v>0</v>
          </cell>
          <cell r="H839">
            <v>0</v>
          </cell>
          <cell r="I839">
            <v>11651.49</v>
          </cell>
          <cell r="J839">
            <v>0</v>
          </cell>
          <cell r="K839">
            <v>0</v>
          </cell>
          <cell r="L839">
            <v>0</v>
          </cell>
          <cell r="M839">
            <v>0</v>
          </cell>
          <cell r="N839">
            <v>25165.200000000001</v>
          </cell>
          <cell r="O839">
            <v>0</v>
          </cell>
          <cell r="P839">
            <v>0</v>
          </cell>
          <cell r="Q839">
            <v>0</v>
          </cell>
          <cell r="R839">
            <v>0</v>
          </cell>
          <cell r="S839">
            <v>0</v>
          </cell>
          <cell r="T839">
            <v>0</v>
          </cell>
          <cell r="U839">
            <v>0</v>
          </cell>
          <cell r="V839">
            <v>0</v>
          </cell>
          <cell r="W839">
            <v>0</v>
          </cell>
          <cell r="X839">
            <v>0</v>
          </cell>
          <cell r="Y839">
            <v>0</v>
          </cell>
          <cell r="Z839">
            <v>0</v>
          </cell>
          <cell r="AA839">
            <v>0</v>
          </cell>
          <cell r="AB839">
            <v>0</v>
          </cell>
          <cell r="AC839">
            <v>0</v>
          </cell>
          <cell r="AD839">
            <v>0</v>
          </cell>
          <cell r="AE839">
            <v>0</v>
          </cell>
          <cell r="AF839">
            <v>25165.200000000001</v>
          </cell>
        </row>
        <row r="840">
          <cell r="A840">
            <v>620490</v>
          </cell>
          <cell r="B840">
            <v>12119127.42</v>
          </cell>
          <cell r="C840">
            <v>0</v>
          </cell>
          <cell r="D840">
            <v>12119127.42</v>
          </cell>
          <cell r="E840">
            <v>10483496.5</v>
          </cell>
          <cell r="F840">
            <v>0</v>
          </cell>
          <cell r="G840">
            <v>0</v>
          </cell>
          <cell r="H840">
            <v>-484881.03</v>
          </cell>
          <cell r="I840">
            <v>9998615.4700000007</v>
          </cell>
          <cell r="J840">
            <v>0</v>
          </cell>
          <cell r="K840">
            <v>0</v>
          </cell>
          <cell r="L840">
            <v>0</v>
          </cell>
          <cell r="M840">
            <v>0</v>
          </cell>
          <cell r="N840">
            <v>22117742.890000001</v>
          </cell>
          <cell r="O840">
            <v>20353.57</v>
          </cell>
          <cell r="P840">
            <v>75794.87</v>
          </cell>
          <cell r="Q840">
            <v>0</v>
          </cell>
          <cell r="R840">
            <v>62123.68</v>
          </cell>
          <cell r="S840">
            <v>0</v>
          </cell>
          <cell r="T840">
            <v>0</v>
          </cell>
          <cell r="U840">
            <v>0</v>
          </cell>
          <cell r="V840">
            <v>0</v>
          </cell>
          <cell r="W840">
            <v>0</v>
          </cell>
          <cell r="X840">
            <v>0</v>
          </cell>
          <cell r="Y840">
            <v>0</v>
          </cell>
          <cell r="Z840">
            <v>0</v>
          </cell>
          <cell r="AA840">
            <v>0</v>
          </cell>
          <cell r="AB840">
            <v>0</v>
          </cell>
          <cell r="AC840">
            <v>0</v>
          </cell>
          <cell r="AD840">
            <v>0</v>
          </cell>
          <cell r="AE840">
            <v>0</v>
          </cell>
          <cell r="AF840">
            <v>22276015.010000002</v>
          </cell>
        </row>
        <row r="841">
          <cell r="A841">
            <v>620491</v>
          </cell>
          <cell r="B841">
            <v>0</v>
          </cell>
          <cell r="C841">
            <v>0</v>
          </cell>
          <cell r="D841">
            <v>0</v>
          </cell>
          <cell r="E841">
            <v>-59341.94</v>
          </cell>
          <cell r="F841">
            <v>0</v>
          </cell>
          <cell r="G841">
            <v>0</v>
          </cell>
          <cell r="H841">
            <v>0</v>
          </cell>
          <cell r="I841">
            <v>-59341.94</v>
          </cell>
          <cell r="J841">
            <v>0</v>
          </cell>
          <cell r="K841">
            <v>0</v>
          </cell>
          <cell r="L841">
            <v>0</v>
          </cell>
          <cell r="M841">
            <v>0</v>
          </cell>
          <cell r="N841">
            <v>-59341.94</v>
          </cell>
          <cell r="O841">
            <v>0</v>
          </cell>
          <cell r="P841">
            <v>0</v>
          </cell>
          <cell r="Q841">
            <v>0</v>
          </cell>
          <cell r="R841">
            <v>0</v>
          </cell>
          <cell r="S841">
            <v>0</v>
          </cell>
          <cell r="T841">
            <v>0</v>
          </cell>
          <cell r="U841">
            <v>0</v>
          </cell>
          <cell r="V841">
            <v>0</v>
          </cell>
          <cell r="W841">
            <v>0</v>
          </cell>
          <cell r="X841">
            <v>0</v>
          </cell>
          <cell r="Y841">
            <v>0</v>
          </cell>
          <cell r="Z841">
            <v>0</v>
          </cell>
          <cell r="AA841">
            <v>0</v>
          </cell>
          <cell r="AB841">
            <v>0</v>
          </cell>
          <cell r="AC841">
            <v>0</v>
          </cell>
          <cell r="AD841">
            <v>0</v>
          </cell>
          <cell r="AE841">
            <v>0</v>
          </cell>
          <cell r="AF841">
            <v>-59341.94</v>
          </cell>
        </row>
        <row r="842">
          <cell r="A842">
            <v>620494</v>
          </cell>
          <cell r="B842">
            <v>175722.1</v>
          </cell>
          <cell r="C842">
            <v>0</v>
          </cell>
          <cell r="D842">
            <v>175722.1</v>
          </cell>
          <cell r="E842">
            <v>23390894.620000001</v>
          </cell>
          <cell r="F842">
            <v>0</v>
          </cell>
          <cell r="G842">
            <v>0</v>
          </cell>
          <cell r="H842">
            <v>0</v>
          </cell>
          <cell r="I842">
            <v>23390894.620000001</v>
          </cell>
          <cell r="J842">
            <v>0</v>
          </cell>
          <cell r="K842">
            <v>0</v>
          </cell>
          <cell r="L842">
            <v>0</v>
          </cell>
          <cell r="M842">
            <v>0</v>
          </cell>
          <cell r="N842">
            <v>23566616.719999999</v>
          </cell>
          <cell r="O842">
            <v>0</v>
          </cell>
          <cell r="P842">
            <v>-151.5</v>
          </cell>
          <cell r="Q842">
            <v>0</v>
          </cell>
          <cell r="R842">
            <v>63809.36</v>
          </cell>
          <cell r="S842">
            <v>319708.01</v>
          </cell>
          <cell r="T842">
            <v>0</v>
          </cell>
          <cell r="U842">
            <v>0</v>
          </cell>
          <cell r="V842">
            <v>0</v>
          </cell>
          <cell r="W842">
            <v>0</v>
          </cell>
          <cell r="X842">
            <v>0</v>
          </cell>
          <cell r="Y842">
            <v>0</v>
          </cell>
          <cell r="Z842">
            <v>0</v>
          </cell>
          <cell r="AA842">
            <v>0</v>
          </cell>
          <cell r="AB842">
            <v>0</v>
          </cell>
          <cell r="AC842">
            <v>0</v>
          </cell>
          <cell r="AD842">
            <v>0</v>
          </cell>
          <cell r="AE842">
            <v>0</v>
          </cell>
          <cell r="AF842">
            <v>23949982.59</v>
          </cell>
        </row>
        <row r="843">
          <cell r="A843">
            <v>620495</v>
          </cell>
          <cell r="B843">
            <v>0</v>
          </cell>
          <cell r="C843">
            <v>0</v>
          </cell>
          <cell r="D843">
            <v>0</v>
          </cell>
          <cell r="E843">
            <v>0</v>
          </cell>
          <cell r="F843">
            <v>0</v>
          </cell>
          <cell r="G843">
            <v>0</v>
          </cell>
          <cell r="H843">
            <v>0</v>
          </cell>
          <cell r="I843">
            <v>0</v>
          </cell>
          <cell r="J843">
            <v>0</v>
          </cell>
          <cell r="K843">
            <v>0</v>
          </cell>
          <cell r="L843">
            <v>0</v>
          </cell>
          <cell r="M843">
            <v>0</v>
          </cell>
          <cell r="N843">
            <v>0</v>
          </cell>
          <cell r="O843">
            <v>0</v>
          </cell>
          <cell r="P843">
            <v>0</v>
          </cell>
          <cell r="Q843">
            <v>0</v>
          </cell>
          <cell r="R843">
            <v>30.89</v>
          </cell>
          <cell r="S843">
            <v>360668.67</v>
          </cell>
          <cell r="T843">
            <v>0</v>
          </cell>
          <cell r="U843">
            <v>0</v>
          </cell>
          <cell r="V843">
            <v>0</v>
          </cell>
          <cell r="W843">
            <v>0</v>
          </cell>
          <cell r="X843">
            <v>0</v>
          </cell>
          <cell r="Y843">
            <v>0</v>
          </cell>
          <cell r="Z843">
            <v>0</v>
          </cell>
          <cell r="AA843">
            <v>0</v>
          </cell>
          <cell r="AB843">
            <v>0</v>
          </cell>
          <cell r="AC843">
            <v>0</v>
          </cell>
          <cell r="AD843">
            <v>0</v>
          </cell>
          <cell r="AE843">
            <v>0</v>
          </cell>
          <cell r="AF843">
            <v>360699.56</v>
          </cell>
        </row>
        <row r="844">
          <cell r="A844">
            <v>620496</v>
          </cell>
          <cell r="B844">
            <v>44066.71</v>
          </cell>
          <cell r="C844">
            <v>0</v>
          </cell>
          <cell r="D844">
            <v>44066.71</v>
          </cell>
          <cell r="E844">
            <v>57319.17</v>
          </cell>
          <cell r="F844">
            <v>0</v>
          </cell>
          <cell r="G844">
            <v>0</v>
          </cell>
          <cell r="H844">
            <v>0</v>
          </cell>
          <cell r="I844">
            <v>57319.17</v>
          </cell>
          <cell r="J844">
            <v>0</v>
          </cell>
          <cell r="K844">
            <v>0</v>
          </cell>
          <cell r="L844">
            <v>0</v>
          </cell>
          <cell r="M844">
            <v>0</v>
          </cell>
          <cell r="N844">
            <v>101385.88</v>
          </cell>
          <cell r="O844">
            <v>-145579</v>
          </cell>
          <cell r="P844">
            <v>0</v>
          </cell>
          <cell r="Q844">
            <v>0</v>
          </cell>
          <cell r="R844">
            <v>-80284.52</v>
          </cell>
          <cell r="S844">
            <v>0</v>
          </cell>
          <cell r="T844">
            <v>0</v>
          </cell>
          <cell r="U844">
            <v>0</v>
          </cell>
          <cell r="V844">
            <v>0</v>
          </cell>
          <cell r="W844">
            <v>0</v>
          </cell>
          <cell r="X844">
            <v>0</v>
          </cell>
          <cell r="Y844">
            <v>0</v>
          </cell>
          <cell r="Z844">
            <v>0</v>
          </cell>
          <cell r="AA844">
            <v>0</v>
          </cell>
          <cell r="AB844">
            <v>0</v>
          </cell>
          <cell r="AC844">
            <v>0</v>
          </cell>
          <cell r="AD844">
            <v>0</v>
          </cell>
          <cell r="AE844">
            <v>0</v>
          </cell>
          <cell r="AF844">
            <v>-124477.64</v>
          </cell>
        </row>
        <row r="845">
          <cell r="A845">
            <v>620497</v>
          </cell>
          <cell r="B845">
            <v>-17942.96</v>
          </cell>
          <cell r="C845">
            <v>0</v>
          </cell>
          <cell r="D845">
            <v>-17942.96</v>
          </cell>
          <cell r="E845">
            <v>-22855.040000000001</v>
          </cell>
          <cell r="F845">
            <v>0</v>
          </cell>
          <cell r="G845">
            <v>0</v>
          </cell>
          <cell r="H845">
            <v>0</v>
          </cell>
          <cell r="I845">
            <v>-22855.040000000001</v>
          </cell>
          <cell r="J845">
            <v>0</v>
          </cell>
          <cell r="K845">
            <v>0</v>
          </cell>
          <cell r="L845">
            <v>0</v>
          </cell>
          <cell r="M845">
            <v>0</v>
          </cell>
          <cell r="N845">
            <v>-40798</v>
          </cell>
          <cell r="O845">
            <v>0</v>
          </cell>
          <cell r="P845">
            <v>0</v>
          </cell>
          <cell r="Q845">
            <v>0</v>
          </cell>
          <cell r="R845">
            <v>0</v>
          </cell>
          <cell r="S845">
            <v>0</v>
          </cell>
          <cell r="T845">
            <v>0</v>
          </cell>
          <cell r="U845">
            <v>0</v>
          </cell>
          <cell r="V845">
            <v>0</v>
          </cell>
          <cell r="W845">
            <v>0</v>
          </cell>
          <cell r="X845">
            <v>0</v>
          </cell>
          <cell r="Y845">
            <v>0</v>
          </cell>
          <cell r="Z845">
            <v>0</v>
          </cell>
          <cell r="AA845">
            <v>0</v>
          </cell>
          <cell r="AB845">
            <v>0</v>
          </cell>
          <cell r="AC845">
            <v>0</v>
          </cell>
          <cell r="AD845">
            <v>0</v>
          </cell>
          <cell r="AE845">
            <v>0</v>
          </cell>
          <cell r="AF845">
            <v>-40798</v>
          </cell>
        </row>
        <row r="846">
          <cell r="A846">
            <v>620498</v>
          </cell>
          <cell r="B846">
            <v>37301.99</v>
          </cell>
          <cell r="C846">
            <v>0</v>
          </cell>
          <cell r="D846">
            <v>37301.99</v>
          </cell>
          <cell r="E846">
            <v>25285.24</v>
          </cell>
          <cell r="F846">
            <v>0</v>
          </cell>
          <cell r="G846">
            <v>0</v>
          </cell>
          <cell r="H846">
            <v>0</v>
          </cell>
          <cell r="I846">
            <v>25285.24</v>
          </cell>
          <cell r="J846">
            <v>0</v>
          </cell>
          <cell r="K846">
            <v>0</v>
          </cell>
          <cell r="L846">
            <v>0</v>
          </cell>
          <cell r="M846">
            <v>0</v>
          </cell>
          <cell r="N846">
            <v>62587.23</v>
          </cell>
          <cell r="O846">
            <v>0</v>
          </cell>
          <cell r="P846">
            <v>0</v>
          </cell>
          <cell r="Q846">
            <v>0</v>
          </cell>
          <cell r="R846">
            <v>0</v>
          </cell>
          <cell r="S846">
            <v>37894.74</v>
          </cell>
          <cell r="T846">
            <v>0</v>
          </cell>
          <cell r="U846">
            <v>0</v>
          </cell>
          <cell r="V846">
            <v>0</v>
          </cell>
          <cell r="W846">
            <v>0</v>
          </cell>
          <cell r="X846">
            <v>0</v>
          </cell>
          <cell r="Y846">
            <v>0</v>
          </cell>
          <cell r="Z846">
            <v>0</v>
          </cell>
          <cell r="AA846">
            <v>0</v>
          </cell>
          <cell r="AB846">
            <v>0</v>
          </cell>
          <cell r="AC846">
            <v>0</v>
          </cell>
          <cell r="AD846">
            <v>0</v>
          </cell>
          <cell r="AE846">
            <v>0</v>
          </cell>
          <cell r="AF846">
            <v>100481.97</v>
          </cell>
        </row>
        <row r="847">
          <cell r="A847">
            <v>620500</v>
          </cell>
          <cell r="B847">
            <v>0</v>
          </cell>
          <cell r="C847">
            <v>0</v>
          </cell>
          <cell r="D847">
            <v>0</v>
          </cell>
          <cell r="E847">
            <v>-750046.93</v>
          </cell>
          <cell r="F847">
            <v>0</v>
          </cell>
          <cell r="G847">
            <v>0</v>
          </cell>
          <cell r="H847">
            <v>0</v>
          </cell>
          <cell r="I847">
            <v>-750046.93</v>
          </cell>
          <cell r="J847">
            <v>0</v>
          </cell>
          <cell r="K847">
            <v>0</v>
          </cell>
          <cell r="L847">
            <v>0</v>
          </cell>
          <cell r="M847">
            <v>0</v>
          </cell>
          <cell r="N847">
            <v>-750046.93</v>
          </cell>
          <cell r="O847">
            <v>0</v>
          </cell>
          <cell r="P847">
            <v>0</v>
          </cell>
          <cell r="Q847">
            <v>0</v>
          </cell>
          <cell r="R847">
            <v>0</v>
          </cell>
          <cell r="S847">
            <v>0</v>
          </cell>
          <cell r="T847">
            <v>0</v>
          </cell>
          <cell r="U847">
            <v>0</v>
          </cell>
          <cell r="V847">
            <v>0</v>
          </cell>
          <cell r="W847">
            <v>0</v>
          </cell>
          <cell r="X847">
            <v>0</v>
          </cell>
          <cell r="Y847">
            <v>0</v>
          </cell>
          <cell r="Z847">
            <v>0</v>
          </cell>
          <cell r="AA847">
            <v>0</v>
          </cell>
          <cell r="AB847">
            <v>0</v>
          </cell>
          <cell r="AC847">
            <v>0</v>
          </cell>
          <cell r="AD847">
            <v>0</v>
          </cell>
          <cell r="AE847">
            <v>0</v>
          </cell>
          <cell r="AF847">
            <v>-750046.93</v>
          </cell>
        </row>
        <row r="848">
          <cell r="A848">
            <v>620510</v>
          </cell>
          <cell r="B848">
            <v>160033.66</v>
          </cell>
          <cell r="C848">
            <v>0</v>
          </cell>
          <cell r="D848">
            <v>160033.66</v>
          </cell>
          <cell r="E848">
            <v>140004.53</v>
          </cell>
          <cell r="F848">
            <v>0</v>
          </cell>
          <cell r="G848">
            <v>0</v>
          </cell>
          <cell r="H848">
            <v>0</v>
          </cell>
          <cell r="I848">
            <v>140004.53</v>
          </cell>
          <cell r="J848">
            <v>0</v>
          </cell>
          <cell r="K848">
            <v>0</v>
          </cell>
          <cell r="L848">
            <v>0</v>
          </cell>
          <cell r="M848">
            <v>0</v>
          </cell>
          <cell r="N848">
            <v>300038.19</v>
          </cell>
          <cell r="O848">
            <v>0</v>
          </cell>
          <cell r="P848">
            <v>691.52</v>
          </cell>
          <cell r="Q848">
            <v>0</v>
          </cell>
          <cell r="R848">
            <v>391.14</v>
          </cell>
          <cell r="S848">
            <v>0</v>
          </cell>
          <cell r="T848">
            <v>0</v>
          </cell>
          <cell r="U848">
            <v>0</v>
          </cell>
          <cell r="V848">
            <v>0</v>
          </cell>
          <cell r="W848">
            <v>0</v>
          </cell>
          <cell r="X848">
            <v>0</v>
          </cell>
          <cell r="Y848">
            <v>0</v>
          </cell>
          <cell r="Z848">
            <v>0</v>
          </cell>
          <cell r="AA848">
            <v>0</v>
          </cell>
          <cell r="AB848">
            <v>0</v>
          </cell>
          <cell r="AC848">
            <v>0</v>
          </cell>
          <cell r="AD848">
            <v>0</v>
          </cell>
          <cell r="AE848">
            <v>0</v>
          </cell>
          <cell r="AF848">
            <v>301120.84999999998</v>
          </cell>
        </row>
        <row r="849">
          <cell r="A849">
            <v>620520</v>
          </cell>
          <cell r="B849">
            <v>933063.88</v>
          </cell>
          <cell r="C849">
            <v>0</v>
          </cell>
          <cell r="D849">
            <v>933063.88</v>
          </cell>
          <cell r="E849">
            <v>817759.14</v>
          </cell>
          <cell r="F849">
            <v>0</v>
          </cell>
          <cell r="G849">
            <v>0</v>
          </cell>
          <cell r="H849">
            <v>0</v>
          </cell>
          <cell r="I849">
            <v>817759.14</v>
          </cell>
          <cell r="J849">
            <v>0</v>
          </cell>
          <cell r="K849">
            <v>0</v>
          </cell>
          <cell r="L849">
            <v>0</v>
          </cell>
          <cell r="M849">
            <v>0</v>
          </cell>
          <cell r="N849">
            <v>1750823.02</v>
          </cell>
          <cell r="O849">
            <v>0</v>
          </cell>
          <cell r="P849">
            <v>0</v>
          </cell>
          <cell r="Q849">
            <v>0</v>
          </cell>
          <cell r="R849">
            <v>6390</v>
          </cell>
          <cell r="S849">
            <v>0</v>
          </cell>
          <cell r="T849">
            <v>0</v>
          </cell>
          <cell r="U849">
            <v>0</v>
          </cell>
          <cell r="V849">
            <v>0</v>
          </cell>
          <cell r="W849">
            <v>0</v>
          </cell>
          <cell r="X849">
            <v>0</v>
          </cell>
          <cell r="Y849">
            <v>0</v>
          </cell>
          <cell r="Z849">
            <v>0</v>
          </cell>
          <cell r="AA849">
            <v>0</v>
          </cell>
          <cell r="AB849">
            <v>0</v>
          </cell>
          <cell r="AC849">
            <v>0</v>
          </cell>
          <cell r="AD849">
            <v>0</v>
          </cell>
          <cell r="AE849">
            <v>0</v>
          </cell>
          <cell r="AF849">
            <v>1757213.02</v>
          </cell>
        </row>
        <row r="850">
          <cell r="A850">
            <v>620524</v>
          </cell>
          <cell r="B850">
            <v>326.56</v>
          </cell>
          <cell r="C850">
            <v>0</v>
          </cell>
          <cell r="D850">
            <v>326.56</v>
          </cell>
          <cell r="E850">
            <v>301.44</v>
          </cell>
          <cell r="F850">
            <v>0</v>
          </cell>
          <cell r="G850">
            <v>0</v>
          </cell>
          <cell r="H850">
            <v>0</v>
          </cell>
          <cell r="I850">
            <v>301.44</v>
          </cell>
          <cell r="J850">
            <v>0</v>
          </cell>
          <cell r="K850">
            <v>0</v>
          </cell>
          <cell r="L850">
            <v>0</v>
          </cell>
          <cell r="M850">
            <v>0</v>
          </cell>
          <cell r="N850">
            <v>628</v>
          </cell>
          <cell r="O850">
            <v>0</v>
          </cell>
          <cell r="P850">
            <v>0</v>
          </cell>
          <cell r="Q850">
            <v>0</v>
          </cell>
          <cell r="R850">
            <v>10640</v>
          </cell>
          <cell r="S850">
            <v>0</v>
          </cell>
          <cell r="T850">
            <v>0</v>
          </cell>
          <cell r="U850">
            <v>0</v>
          </cell>
          <cell r="V850">
            <v>0</v>
          </cell>
          <cell r="W850">
            <v>0</v>
          </cell>
          <cell r="X850">
            <v>0</v>
          </cell>
          <cell r="Y850">
            <v>0</v>
          </cell>
          <cell r="Z850">
            <v>0</v>
          </cell>
          <cell r="AA850">
            <v>0</v>
          </cell>
          <cell r="AB850">
            <v>0</v>
          </cell>
          <cell r="AC850">
            <v>0</v>
          </cell>
          <cell r="AD850">
            <v>0</v>
          </cell>
          <cell r="AE850">
            <v>0</v>
          </cell>
          <cell r="AF850">
            <v>11268</v>
          </cell>
        </row>
        <row r="851">
          <cell r="A851">
            <v>620525</v>
          </cell>
          <cell r="B851">
            <v>116369.2</v>
          </cell>
          <cell r="C851">
            <v>0</v>
          </cell>
          <cell r="D851">
            <v>116369.2</v>
          </cell>
          <cell r="E851">
            <v>47707.1</v>
          </cell>
          <cell r="F851">
            <v>0</v>
          </cell>
          <cell r="G851">
            <v>0</v>
          </cell>
          <cell r="H851">
            <v>0</v>
          </cell>
          <cell r="I851">
            <v>47707.1</v>
          </cell>
          <cell r="J851">
            <v>0</v>
          </cell>
          <cell r="K851">
            <v>0</v>
          </cell>
          <cell r="L851">
            <v>0</v>
          </cell>
          <cell r="M851">
            <v>0</v>
          </cell>
          <cell r="N851">
            <v>164076.29999999999</v>
          </cell>
          <cell r="O851">
            <v>0</v>
          </cell>
          <cell r="P851">
            <v>0</v>
          </cell>
          <cell r="Q851">
            <v>0</v>
          </cell>
          <cell r="R851">
            <v>0</v>
          </cell>
          <cell r="S851">
            <v>0</v>
          </cell>
          <cell r="T851">
            <v>0</v>
          </cell>
          <cell r="U851">
            <v>0</v>
          </cell>
          <cell r="V851">
            <v>0</v>
          </cell>
          <cell r="W851">
            <v>0</v>
          </cell>
          <cell r="X851">
            <v>0</v>
          </cell>
          <cell r="Y851">
            <v>0</v>
          </cell>
          <cell r="Z851">
            <v>0</v>
          </cell>
          <cell r="AA851">
            <v>0</v>
          </cell>
          <cell r="AB851">
            <v>0</v>
          </cell>
          <cell r="AC851">
            <v>0</v>
          </cell>
          <cell r="AD851">
            <v>0</v>
          </cell>
          <cell r="AE851">
            <v>0</v>
          </cell>
          <cell r="AF851">
            <v>164076.29999999999</v>
          </cell>
        </row>
        <row r="852">
          <cell r="A852">
            <v>620526</v>
          </cell>
          <cell r="B852">
            <v>5592265.6900000004</v>
          </cell>
          <cell r="C852">
            <v>0</v>
          </cell>
          <cell r="D852">
            <v>5592265.6900000004</v>
          </cell>
          <cell r="E852">
            <v>5162091.4000000004</v>
          </cell>
          <cell r="F852">
            <v>0</v>
          </cell>
          <cell r="G852">
            <v>0</v>
          </cell>
          <cell r="H852">
            <v>0</v>
          </cell>
          <cell r="I852">
            <v>5162091.4000000004</v>
          </cell>
          <cell r="J852">
            <v>0</v>
          </cell>
          <cell r="K852">
            <v>0</v>
          </cell>
          <cell r="L852">
            <v>0</v>
          </cell>
          <cell r="M852">
            <v>0</v>
          </cell>
          <cell r="N852">
            <v>10754357.09</v>
          </cell>
          <cell r="O852">
            <v>0</v>
          </cell>
          <cell r="P852">
            <v>0</v>
          </cell>
          <cell r="Q852">
            <v>0</v>
          </cell>
          <cell r="R852">
            <v>0</v>
          </cell>
          <cell r="S852">
            <v>0</v>
          </cell>
          <cell r="T852">
            <v>0</v>
          </cell>
          <cell r="U852">
            <v>0</v>
          </cell>
          <cell r="V852">
            <v>0</v>
          </cell>
          <cell r="W852">
            <v>0</v>
          </cell>
          <cell r="X852">
            <v>0</v>
          </cell>
          <cell r="Y852">
            <v>0</v>
          </cell>
          <cell r="Z852">
            <v>0</v>
          </cell>
          <cell r="AA852">
            <v>0</v>
          </cell>
          <cell r="AB852">
            <v>0</v>
          </cell>
          <cell r="AC852">
            <v>0</v>
          </cell>
          <cell r="AD852">
            <v>0</v>
          </cell>
          <cell r="AE852">
            <v>0</v>
          </cell>
          <cell r="AF852">
            <v>10754357.09</v>
          </cell>
        </row>
        <row r="853">
          <cell r="A853">
            <v>620528</v>
          </cell>
          <cell r="B853">
            <v>190164.28</v>
          </cell>
          <cell r="C853">
            <v>0</v>
          </cell>
          <cell r="D853">
            <v>190164.28</v>
          </cell>
          <cell r="E853">
            <v>175536.24</v>
          </cell>
          <cell r="F853">
            <v>0</v>
          </cell>
          <cell r="G853">
            <v>0</v>
          </cell>
          <cell r="H853">
            <v>0</v>
          </cell>
          <cell r="I853">
            <v>175536.24</v>
          </cell>
          <cell r="J853">
            <v>0</v>
          </cell>
          <cell r="K853">
            <v>0</v>
          </cell>
          <cell r="L853">
            <v>0</v>
          </cell>
          <cell r="M853">
            <v>0</v>
          </cell>
          <cell r="N853">
            <v>365700.52</v>
          </cell>
          <cell r="O853">
            <v>0</v>
          </cell>
          <cell r="P853">
            <v>0</v>
          </cell>
          <cell r="Q853">
            <v>0</v>
          </cell>
          <cell r="R853">
            <v>0</v>
          </cell>
          <cell r="S853">
            <v>0</v>
          </cell>
          <cell r="T853">
            <v>0</v>
          </cell>
          <cell r="U853">
            <v>0</v>
          </cell>
          <cell r="V853">
            <v>0</v>
          </cell>
          <cell r="W853">
            <v>0</v>
          </cell>
          <cell r="X853">
            <v>0</v>
          </cell>
          <cell r="Y853">
            <v>0</v>
          </cell>
          <cell r="Z853">
            <v>0</v>
          </cell>
          <cell r="AA853">
            <v>0</v>
          </cell>
          <cell r="AB853">
            <v>0</v>
          </cell>
          <cell r="AC853">
            <v>0</v>
          </cell>
          <cell r="AD853">
            <v>0</v>
          </cell>
          <cell r="AE853">
            <v>0</v>
          </cell>
          <cell r="AF853">
            <v>365700.52</v>
          </cell>
        </row>
        <row r="854">
          <cell r="A854">
            <v>620529</v>
          </cell>
          <cell r="B854">
            <v>306440.46999999997</v>
          </cell>
          <cell r="C854">
            <v>0</v>
          </cell>
          <cell r="D854">
            <v>306440.46999999997</v>
          </cell>
          <cell r="E854">
            <v>282868.12</v>
          </cell>
          <cell r="F854">
            <v>0</v>
          </cell>
          <cell r="G854">
            <v>0</v>
          </cell>
          <cell r="H854">
            <v>0</v>
          </cell>
          <cell r="I854">
            <v>282868.12</v>
          </cell>
          <cell r="J854">
            <v>0</v>
          </cell>
          <cell r="K854">
            <v>0</v>
          </cell>
          <cell r="L854">
            <v>0</v>
          </cell>
          <cell r="M854">
            <v>0</v>
          </cell>
          <cell r="N854">
            <v>589308.59</v>
          </cell>
          <cell r="O854">
            <v>0</v>
          </cell>
          <cell r="P854">
            <v>0</v>
          </cell>
          <cell r="Q854">
            <v>0</v>
          </cell>
          <cell r="R854">
            <v>0</v>
          </cell>
          <cell r="S854">
            <v>0</v>
          </cell>
          <cell r="T854">
            <v>0</v>
          </cell>
          <cell r="U854">
            <v>0</v>
          </cell>
          <cell r="V854">
            <v>0</v>
          </cell>
          <cell r="W854">
            <v>0</v>
          </cell>
          <cell r="X854">
            <v>0</v>
          </cell>
          <cell r="Y854">
            <v>0</v>
          </cell>
          <cell r="Z854">
            <v>0</v>
          </cell>
          <cell r="AA854">
            <v>0</v>
          </cell>
          <cell r="AB854">
            <v>0</v>
          </cell>
          <cell r="AC854">
            <v>0</v>
          </cell>
          <cell r="AD854">
            <v>0</v>
          </cell>
          <cell r="AE854">
            <v>0</v>
          </cell>
          <cell r="AF854">
            <v>589308.59</v>
          </cell>
        </row>
        <row r="855">
          <cell r="A855">
            <v>620530</v>
          </cell>
          <cell r="B855">
            <v>630287.89</v>
          </cell>
          <cell r="C855">
            <v>0</v>
          </cell>
          <cell r="D855">
            <v>630287.89</v>
          </cell>
          <cell r="E855">
            <v>581804.21</v>
          </cell>
          <cell r="F855">
            <v>0</v>
          </cell>
          <cell r="G855">
            <v>0</v>
          </cell>
          <cell r="H855">
            <v>0</v>
          </cell>
          <cell r="I855">
            <v>581804.21</v>
          </cell>
          <cell r="J855">
            <v>0</v>
          </cell>
          <cell r="K855">
            <v>0</v>
          </cell>
          <cell r="L855">
            <v>0</v>
          </cell>
          <cell r="M855">
            <v>0</v>
          </cell>
          <cell r="N855">
            <v>1212092.1000000001</v>
          </cell>
          <cell r="O855">
            <v>0</v>
          </cell>
          <cell r="P855">
            <v>0</v>
          </cell>
          <cell r="Q855">
            <v>0</v>
          </cell>
          <cell r="R855">
            <v>0</v>
          </cell>
          <cell r="S855">
            <v>0</v>
          </cell>
          <cell r="T855">
            <v>0</v>
          </cell>
          <cell r="U855">
            <v>0</v>
          </cell>
          <cell r="V855">
            <v>0</v>
          </cell>
          <cell r="W855">
            <v>0</v>
          </cell>
          <cell r="X855">
            <v>0</v>
          </cell>
          <cell r="Y855">
            <v>0</v>
          </cell>
          <cell r="Z855">
            <v>0</v>
          </cell>
          <cell r="AA855">
            <v>0</v>
          </cell>
          <cell r="AB855">
            <v>0</v>
          </cell>
          <cell r="AC855">
            <v>0</v>
          </cell>
          <cell r="AD855">
            <v>0</v>
          </cell>
          <cell r="AE855">
            <v>0</v>
          </cell>
          <cell r="AF855">
            <v>1212092.1000000001</v>
          </cell>
        </row>
        <row r="856">
          <cell r="A856">
            <v>620532</v>
          </cell>
          <cell r="B856">
            <v>49036.36</v>
          </cell>
          <cell r="C856">
            <v>0</v>
          </cell>
          <cell r="D856">
            <v>49036.36</v>
          </cell>
          <cell r="E856">
            <v>45264.34</v>
          </cell>
          <cell r="F856">
            <v>0</v>
          </cell>
          <cell r="G856">
            <v>0</v>
          </cell>
          <cell r="H856">
            <v>0</v>
          </cell>
          <cell r="I856">
            <v>45264.34</v>
          </cell>
          <cell r="J856">
            <v>0</v>
          </cell>
          <cell r="K856">
            <v>0</v>
          </cell>
          <cell r="L856">
            <v>0</v>
          </cell>
          <cell r="M856">
            <v>0</v>
          </cell>
          <cell r="N856">
            <v>94300.7</v>
          </cell>
          <cell r="O856">
            <v>0</v>
          </cell>
          <cell r="P856">
            <v>0</v>
          </cell>
          <cell r="Q856">
            <v>0</v>
          </cell>
          <cell r="R856">
            <v>0</v>
          </cell>
          <cell r="S856">
            <v>0</v>
          </cell>
          <cell r="T856">
            <v>0</v>
          </cell>
          <cell r="U856">
            <v>0</v>
          </cell>
          <cell r="V856">
            <v>0</v>
          </cell>
          <cell r="W856">
            <v>0</v>
          </cell>
          <cell r="X856">
            <v>0</v>
          </cell>
          <cell r="Y856">
            <v>0</v>
          </cell>
          <cell r="Z856">
            <v>0</v>
          </cell>
          <cell r="AA856">
            <v>0</v>
          </cell>
          <cell r="AB856">
            <v>0</v>
          </cell>
          <cell r="AC856">
            <v>0</v>
          </cell>
          <cell r="AD856">
            <v>0</v>
          </cell>
          <cell r="AE856">
            <v>0</v>
          </cell>
          <cell r="AF856">
            <v>94300.7</v>
          </cell>
        </row>
        <row r="857">
          <cell r="A857">
            <v>620590</v>
          </cell>
          <cell r="B857">
            <v>45096.27</v>
          </cell>
          <cell r="C857">
            <v>0</v>
          </cell>
          <cell r="D857">
            <v>45096.27</v>
          </cell>
          <cell r="E857">
            <v>44756.62</v>
          </cell>
          <cell r="F857">
            <v>0</v>
          </cell>
          <cell r="G857">
            <v>0</v>
          </cell>
          <cell r="H857">
            <v>0</v>
          </cell>
          <cell r="I857">
            <v>44756.62</v>
          </cell>
          <cell r="J857">
            <v>0</v>
          </cell>
          <cell r="K857">
            <v>0</v>
          </cell>
          <cell r="L857">
            <v>0</v>
          </cell>
          <cell r="M857">
            <v>0</v>
          </cell>
          <cell r="N857">
            <v>89852.89</v>
          </cell>
          <cell r="O857">
            <v>0</v>
          </cell>
          <cell r="P857">
            <v>0</v>
          </cell>
          <cell r="Q857">
            <v>0</v>
          </cell>
          <cell r="R857">
            <v>118</v>
          </cell>
          <cell r="S857">
            <v>0</v>
          </cell>
          <cell r="T857">
            <v>0</v>
          </cell>
          <cell r="U857">
            <v>0</v>
          </cell>
          <cell r="V857">
            <v>0</v>
          </cell>
          <cell r="W857">
            <v>0</v>
          </cell>
          <cell r="X857">
            <v>0</v>
          </cell>
          <cell r="Y857">
            <v>0</v>
          </cell>
          <cell r="Z857">
            <v>0</v>
          </cell>
          <cell r="AA857">
            <v>0</v>
          </cell>
          <cell r="AB857">
            <v>0</v>
          </cell>
          <cell r="AC857">
            <v>0</v>
          </cell>
          <cell r="AD857">
            <v>0</v>
          </cell>
          <cell r="AE857">
            <v>0</v>
          </cell>
          <cell r="AF857">
            <v>89970.89</v>
          </cell>
        </row>
        <row r="858">
          <cell r="A858">
            <v>620611</v>
          </cell>
          <cell r="B858">
            <v>117.91</v>
          </cell>
          <cell r="C858">
            <v>0</v>
          </cell>
          <cell r="D858">
            <v>117.91</v>
          </cell>
          <cell r="E858">
            <v>148151.87</v>
          </cell>
          <cell r="F858">
            <v>0</v>
          </cell>
          <cell r="G858">
            <v>0</v>
          </cell>
          <cell r="H858">
            <v>0</v>
          </cell>
          <cell r="I858">
            <v>148151.87</v>
          </cell>
          <cell r="J858">
            <v>0</v>
          </cell>
          <cell r="K858">
            <v>0</v>
          </cell>
          <cell r="L858">
            <v>0</v>
          </cell>
          <cell r="M858">
            <v>0</v>
          </cell>
          <cell r="N858">
            <v>148269.78</v>
          </cell>
          <cell r="O858">
            <v>0</v>
          </cell>
          <cell r="P858">
            <v>5542.19</v>
          </cell>
          <cell r="Q858">
            <v>0</v>
          </cell>
          <cell r="R858">
            <v>0</v>
          </cell>
          <cell r="S858">
            <v>0</v>
          </cell>
          <cell r="T858">
            <v>0</v>
          </cell>
          <cell r="U858">
            <v>0</v>
          </cell>
          <cell r="V858">
            <v>0</v>
          </cell>
          <cell r="W858">
            <v>0</v>
          </cell>
          <cell r="X858">
            <v>0</v>
          </cell>
          <cell r="Y858">
            <v>0</v>
          </cell>
          <cell r="Z858">
            <v>0</v>
          </cell>
          <cell r="AA858">
            <v>0</v>
          </cell>
          <cell r="AB858">
            <v>0</v>
          </cell>
          <cell r="AC858">
            <v>0</v>
          </cell>
          <cell r="AD858">
            <v>0</v>
          </cell>
          <cell r="AE858">
            <v>0</v>
          </cell>
          <cell r="AF858">
            <v>153811.97</v>
          </cell>
        </row>
        <row r="859">
          <cell r="A859">
            <v>620612</v>
          </cell>
          <cell r="B859">
            <v>-273719.8</v>
          </cell>
          <cell r="C859">
            <v>0</v>
          </cell>
          <cell r="D859">
            <v>-273719.8</v>
          </cell>
          <cell r="E859">
            <v>772265.9</v>
          </cell>
          <cell r="F859">
            <v>0</v>
          </cell>
          <cell r="G859">
            <v>0</v>
          </cell>
          <cell r="H859">
            <v>0</v>
          </cell>
          <cell r="I859">
            <v>772265.9</v>
          </cell>
          <cell r="J859">
            <v>0</v>
          </cell>
          <cell r="K859">
            <v>0</v>
          </cell>
          <cell r="L859">
            <v>0</v>
          </cell>
          <cell r="M859">
            <v>0</v>
          </cell>
          <cell r="N859">
            <v>498546.1</v>
          </cell>
          <cell r="O859">
            <v>0</v>
          </cell>
          <cell r="P859">
            <v>0</v>
          </cell>
          <cell r="Q859">
            <v>0</v>
          </cell>
          <cell r="R859">
            <v>0</v>
          </cell>
          <cell r="S859">
            <v>0</v>
          </cell>
          <cell r="T859">
            <v>0</v>
          </cell>
          <cell r="U859">
            <v>0</v>
          </cell>
          <cell r="V859">
            <v>0</v>
          </cell>
          <cell r="W859">
            <v>0</v>
          </cell>
          <cell r="X859">
            <v>0</v>
          </cell>
          <cell r="Y859">
            <v>0</v>
          </cell>
          <cell r="Z859">
            <v>0</v>
          </cell>
          <cell r="AA859">
            <v>0</v>
          </cell>
          <cell r="AB859">
            <v>0</v>
          </cell>
          <cell r="AC859">
            <v>0</v>
          </cell>
          <cell r="AD859">
            <v>0</v>
          </cell>
          <cell r="AE859">
            <v>0</v>
          </cell>
          <cell r="AF859">
            <v>498546.1</v>
          </cell>
        </row>
        <row r="860">
          <cell r="A860">
            <v>620620</v>
          </cell>
          <cell r="B860">
            <v>12090043.939999999</v>
          </cell>
          <cell r="C860">
            <v>0</v>
          </cell>
          <cell r="D860">
            <v>12090043.939999999</v>
          </cell>
          <cell r="E860">
            <v>7513419.1900000004</v>
          </cell>
          <cell r="F860">
            <v>0</v>
          </cell>
          <cell r="G860">
            <v>0</v>
          </cell>
          <cell r="H860">
            <v>0</v>
          </cell>
          <cell r="I860">
            <v>7513419.1900000004</v>
          </cell>
          <cell r="J860">
            <v>0</v>
          </cell>
          <cell r="K860">
            <v>0</v>
          </cell>
          <cell r="L860">
            <v>0</v>
          </cell>
          <cell r="M860">
            <v>0</v>
          </cell>
          <cell r="N860">
            <v>19603463.129999999</v>
          </cell>
          <cell r="O860">
            <v>164.2</v>
          </cell>
          <cell r="P860">
            <v>45715.11</v>
          </cell>
          <cell r="Q860">
            <v>0</v>
          </cell>
          <cell r="R860">
            <v>13787.91</v>
          </cell>
          <cell r="S860">
            <v>0</v>
          </cell>
          <cell r="T860">
            <v>0</v>
          </cell>
          <cell r="U860">
            <v>0</v>
          </cell>
          <cell r="V860">
            <v>0</v>
          </cell>
          <cell r="W860">
            <v>0</v>
          </cell>
          <cell r="X860">
            <v>0</v>
          </cell>
          <cell r="Y860">
            <v>0</v>
          </cell>
          <cell r="Z860">
            <v>0</v>
          </cell>
          <cell r="AA860">
            <v>0</v>
          </cell>
          <cell r="AB860">
            <v>0</v>
          </cell>
          <cell r="AC860">
            <v>0</v>
          </cell>
          <cell r="AD860">
            <v>0</v>
          </cell>
          <cell r="AE860">
            <v>0</v>
          </cell>
          <cell r="AF860">
            <v>19663130.350000001</v>
          </cell>
        </row>
        <row r="861">
          <cell r="A861">
            <v>620630</v>
          </cell>
          <cell r="B861">
            <v>0</v>
          </cell>
          <cell r="C861">
            <v>0</v>
          </cell>
          <cell r="D861">
            <v>0</v>
          </cell>
          <cell r="E861">
            <v>0</v>
          </cell>
          <cell r="F861">
            <v>0</v>
          </cell>
          <cell r="G861">
            <v>0</v>
          </cell>
          <cell r="H861">
            <v>0</v>
          </cell>
          <cell r="I861">
            <v>0</v>
          </cell>
          <cell r="J861">
            <v>0</v>
          </cell>
          <cell r="K861">
            <v>0</v>
          </cell>
          <cell r="L861">
            <v>0</v>
          </cell>
          <cell r="M861">
            <v>0</v>
          </cell>
          <cell r="N861">
            <v>0</v>
          </cell>
          <cell r="O861">
            <v>0</v>
          </cell>
          <cell r="P861">
            <v>232691.52</v>
          </cell>
          <cell r="Q861">
            <v>86955.97</v>
          </cell>
          <cell r="R861">
            <v>0</v>
          </cell>
          <cell r="S861">
            <v>0</v>
          </cell>
          <cell r="T861">
            <v>0</v>
          </cell>
          <cell r="U861">
            <v>0</v>
          </cell>
          <cell r="V861">
            <v>0</v>
          </cell>
          <cell r="W861">
            <v>0</v>
          </cell>
          <cell r="X861">
            <v>0</v>
          </cell>
          <cell r="Y861">
            <v>0</v>
          </cell>
          <cell r="Z861">
            <v>0</v>
          </cell>
          <cell r="AA861">
            <v>0</v>
          </cell>
          <cell r="AB861">
            <v>0</v>
          </cell>
          <cell r="AC861">
            <v>0</v>
          </cell>
          <cell r="AD861">
            <v>0</v>
          </cell>
          <cell r="AE861">
            <v>-358903.38</v>
          </cell>
          <cell r="AF861">
            <v>-39255.89</v>
          </cell>
        </row>
        <row r="862">
          <cell r="A862">
            <v>620640</v>
          </cell>
          <cell r="B862">
            <v>1160</v>
          </cell>
          <cell r="C862">
            <v>0</v>
          </cell>
          <cell r="D862">
            <v>1160</v>
          </cell>
          <cell r="E862">
            <v>218.5</v>
          </cell>
          <cell r="F862">
            <v>0</v>
          </cell>
          <cell r="G862">
            <v>0</v>
          </cell>
          <cell r="H862">
            <v>0</v>
          </cell>
          <cell r="I862">
            <v>218.5</v>
          </cell>
          <cell r="J862">
            <v>0</v>
          </cell>
          <cell r="K862">
            <v>0</v>
          </cell>
          <cell r="L862">
            <v>0</v>
          </cell>
          <cell r="M862">
            <v>0</v>
          </cell>
          <cell r="N862">
            <v>1378.5</v>
          </cell>
          <cell r="O862">
            <v>0</v>
          </cell>
          <cell r="P862">
            <v>42111.8</v>
          </cell>
          <cell r="Q862">
            <v>0</v>
          </cell>
          <cell r="R862">
            <v>23113.1</v>
          </cell>
          <cell r="S862">
            <v>0</v>
          </cell>
          <cell r="T862">
            <v>0</v>
          </cell>
          <cell r="U862">
            <v>0</v>
          </cell>
          <cell r="V862">
            <v>0</v>
          </cell>
          <cell r="W862">
            <v>0</v>
          </cell>
          <cell r="X862">
            <v>0</v>
          </cell>
          <cell r="Y862">
            <v>0</v>
          </cell>
          <cell r="Z862">
            <v>0</v>
          </cell>
          <cell r="AA862">
            <v>0</v>
          </cell>
          <cell r="AB862">
            <v>0</v>
          </cell>
          <cell r="AC862">
            <v>0</v>
          </cell>
          <cell r="AD862">
            <v>0</v>
          </cell>
          <cell r="AE862">
            <v>0</v>
          </cell>
          <cell r="AF862">
            <v>66603.399999999994</v>
          </cell>
        </row>
        <row r="863">
          <cell r="A863">
            <v>620700</v>
          </cell>
          <cell r="B863">
            <v>0</v>
          </cell>
          <cell r="C863">
            <v>0</v>
          </cell>
          <cell r="D863">
            <v>0</v>
          </cell>
          <cell r="E863">
            <v>0</v>
          </cell>
          <cell r="F863">
            <v>0</v>
          </cell>
          <cell r="G863">
            <v>0</v>
          </cell>
          <cell r="H863">
            <v>0</v>
          </cell>
          <cell r="I863">
            <v>0</v>
          </cell>
          <cell r="J863">
            <v>0</v>
          </cell>
          <cell r="K863">
            <v>0</v>
          </cell>
          <cell r="L863">
            <v>0</v>
          </cell>
          <cell r="M863">
            <v>0</v>
          </cell>
          <cell r="N863">
            <v>0</v>
          </cell>
          <cell r="O863">
            <v>0</v>
          </cell>
          <cell r="P863">
            <v>1461</v>
          </cell>
          <cell r="Q863">
            <v>0</v>
          </cell>
          <cell r="R863">
            <v>0</v>
          </cell>
          <cell r="S863">
            <v>0</v>
          </cell>
          <cell r="T863">
            <v>0</v>
          </cell>
          <cell r="U863">
            <v>0</v>
          </cell>
          <cell r="V863">
            <v>0</v>
          </cell>
          <cell r="W863">
            <v>0</v>
          </cell>
          <cell r="X863">
            <v>0</v>
          </cell>
          <cell r="Y863">
            <v>0</v>
          </cell>
          <cell r="Z863">
            <v>0</v>
          </cell>
          <cell r="AA863">
            <v>0</v>
          </cell>
          <cell r="AB863">
            <v>0</v>
          </cell>
          <cell r="AC863">
            <v>0</v>
          </cell>
          <cell r="AD863">
            <v>0</v>
          </cell>
          <cell r="AE863">
            <v>0</v>
          </cell>
          <cell r="AF863">
            <v>1461</v>
          </cell>
        </row>
        <row r="864">
          <cell r="A864">
            <v>620720</v>
          </cell>
          <cell r="B864">
            <v>0</v>
          </cell>
          <cell r="C864">
            <v>0</v>
          </cell>
          <cell r="D864">
            <v>0</v>
          </cell>
          <cell r="E864">
            <v>0</v>
          </cell>
          <cell r="F864">
            <v>0</v>
          </cell>
          <cell r="G864">
            <v>0</v>
          </cell>
          <cell r="H864">
            <v>0</v>
          </cell>
          <cell r="I864">
            <v>0</v>
          </cell>
          <cell r="J864">
            <v>0</v>
          </cell>
          <cell r="K864">
            <v>0</v>
          </cell>
          <cell r="L864">
            <v>0</v>
          </cell>
          <cell r="M864">
            <v>0</v>
          </cell>
          <cell r="N864">
            <v>0</v>
          </cell>
          <cell r="O864">
            <v>0</v>
          </cell>
          <cell r="P864">
            <v>66668</v>
          </cell>
          <cell r="Q864">
            <v>0</v>
          </cell>
          <cell r="R864">
            <v>0</v>
          </cell>
          <cell r="S864">
            <v>0</v>
          </cell>
          <cell r="T864">
            <v>0</v>
          </cell>
          <cell r="U864">
            <v>0</v>
          </cell>
          <cell r="V864">
            <v>0</v>
          </cell>
          <cell r="W864">
            <v>0</v>
          </cell>
          <cell r="X864">
            <v>0</v>
          </cell>
          <cell r="Y864">
            <v>0</v>
          </cell>
          <cell r="Z864">
            <v>0</v>
          </cell>
          <cell r="AA864">
            <v>0</v>
          </cell>
          <cell r="AB864">
            <v>0</v>
          </cell>
          <cell r="AC864">
            <v>0</v>
          </cell>
          <cell r="AD864">
            <v>0</v>
          </cell>
          <cell r="AE864">
            <v>0</v>
          </cell>
          <cell r="AF864">
            <v>66668</v>
          </cell>
        </row>
        <row r="865">
          <cell r="A865">
            <v>620730</v>
          </cell>
          <cell r="B865">
            <v>0</v>
          </cell>
          <cell r="C865">
            <v>0</v>
          </cell>
          <cell r="D865">
            <v>0</v>
          </cell>
          <cell r="E865">
            <v>0</v>
          </cell>
          <cell r="F865">
            <v>0</v>
          </cell>
          <cell r="G865">
            <v>0</v>
          </cell>
          <cell r="H865">
            <v>0</v>
          </cell>
          <cell r="I865">
            <v>0</v>
          </cell>
          <cell r="J865">
            <v>0</v>
          </cell>
          <cell r="K865">
            <v>0</v>
          </cell>
          <cell r="L865">
            <v>0</v>
          </cell>
          <cell r="M865">
            <v>0</v>
          </cell>
          <cell r="N865">
            <v>0</v>
          </cell>
          <cell r="O865">
            <v>0</v>
          </cell>
          <cell r="P865">
            <v>265561.07</v>
          </cell>
          <cell r="Q865">
            <v>0</v>
          </cell>
          <cell r="R865">
            <v>0</v>
          </cell>
          <cell r="S865">
            <v>0</v>
          </cell>
          <cell r="T865">
            <v>0</v>
          </cell>
          <cell r="U865">
            <v>0</v>
          </cell>
          <cell r="V865">
            <v>0</v>
          </cell>
          <cell r="W865">
            <v>0</v>
          </cell>
          <cell r="X865">
            <v>0</v>
          </cell>
          <cell r="Y865">
            <v>0</v>
          </cell>
          <cell r="Z865">
            <v>0</v>
          </cell>
          <cell r="AA865">
            <v>0</v>
          </cell>
          <cell r="AB865">
            <v>0</v>
          </cell>
          <cell r="AC865">
            <v>0</v>
          </cell>
          <cell r="AD865">
            <v>0</v>
          </cell>
          <cell r="AE865">
            <v>0</v>
          </cell>
          <cell r="AF865">
            <v>265561.07</v>
          </cell>
        </row>
        <row r="866">
          <cell r="A866">
            <v>620900</v>
          </cell>
          <cell r="B866">
            <v>312016.83</v>
          </cell>
          <cell r="C866">
            <v>0</v>
          </cell>
          <cell r="D866">
            <v>312016.83</v>
          </cell>
          <cell r="E866">
            <v>1385133.69</v>
          </cell>
          <cell r="F866">
            <v>0</v>
          </cell>
          <cell r="G866">
            <v>0</v>
          </cell>
          <cell r="H866">
            <v>0</v>
          </cell>
          <cell r="I866">
            <v>1385133.69</v>
          </cell>
          <cell r="J866">
            <v>0</v>
          </cell>
          <cell r="K866">
            <v>0</v>
          </cell>
          <cell r="L866">
            <v>0</v>
          </cell>
          <cell r="M866">
            <v>0</v>
          </cell>
          <cell r="N866">
            <v>1697150.52</v>
          </cell>
          <cell r="O866">
            <v>0</v>
          </cell>
          <cell r="P866">
            <v>0</v>
          </cell>
          <cell r="Q866">
            <v>0</v>
          </cell>
          <cell r="R866">
            <v>0</v>
          </cell>
          <cell r="S866">
            <v>0</v>
          </cell>
          <cell r="T866">
            <v>0</v>
          </cell>
          <cell r="U866">
            <v>0</v>
          </cell>
          <cell r="V866">
            <v>0</v>
          </cell>
          <cell r="W866">
            <v>0</v>
          </cell>
          <cell r="X866">
            <v>0</v>
          </cell>
          <cell r="Y866">
            <v>0</v>
          </cell>
          <cell r="Z866">
            <v>0</v>
          </cell>
          <cell r="AA866">
            <v>0</v>
          </cell>
          <cell r="AB866">
            <v>0</v>
          </cell>
          <cell r="AC866">
            <v>0</v>
          </cell>
          <cell r="AD866">
            <v>0</v>
          </cell>
          <cell r="AE866">
            <v>0</v>
          </cell>
          <cell r="AF866">
            <v>1697150.52</v>
          </cell>
        </row>
        <row r="867">
          <cell r="A867">
            <v>620901</v>
          </cell>
          <cell r="B867">
            <v>150863.96</v>
          </cell>
          <cell r="C867">
            <v>0</v>
          </cell>
          <cell r="D867">
            <v>150863.96</v>
          </cell>
          <cell r="E867">
            <v>-100053.55</v>
          </cell>
          <cell r="F867">
            <v>0</v>
          </cell>
          <cell r="G867">
            <v>0</v>
          </cell>
          <cell r="H867">
            <v>0</v>
          </cell>
          <cell r="I867">
            <v>-100053.55</v>
          </cell>
          <cell r="J867">
            <v>0</v>
          </cell>
          <cell r="K867">
            <v>0</v>
          </cell>
          <cell r="L867">
            <v>0</v>
          </cell>
          <cell r="M867">
            <v>0</v>
          </cell>
          <cell r="N867">
            <v>50810.41</v>
          </cell>
          <cell r="O867">
            <v>0</v>
          </cell>
          <cell r="P867">
            <v>0</v>
          </cell>
          <cell r="Q867">
            <v>0</v>
          </cell>
          <cell r="R867">
            <v>0</v>
          </cell>
          <cell r="S867">
            <v>0</v>
          </cell>
          <cell r="T867">
            <v>0</v>
          </cell>
          <cell r="U867">
            <v>0</v>
          </cell>
          <cell r="V867">
            <v>0</v>
          </cell>
          <cell r="W867">
            <v>0</v>
          </cell>
          <cell r="X867">
            <v>0</v>
          </cell>
          <cell r="Y867">
            <v>0</v>
          </cell>
          <cell r="Z867">
            <v>0</v>
          </cell>
          <cell r="AA867">
            <v>0</v>
          </cell>
          <cell r="AB867">
            <v>0</v>
          </cell>
          <cell r="AC867">
            <v>0</v>
          </cell>
          <cell r="AD867">
            <v>0</v>
          </cell>
          <cell r="AE867">
            <v>0</v>
          </cell>
          <cell r="AF867">
            <v>50810.41</v>
          </cell>
        </row>
        <row r="868">
          <cell r="A868">
            <v>620920</v>
          </cell>
          <cell r="B868">
            <v>0</v>
          </cell>
          <cell r="C868">
            <v>0</v>
          </cell>
          <cell r="D868">
            <v>0</v>
          </cell>
          <cell r="E868">
            <v>0</v>
          </cell>
          <cell r="F868">
            <v>0</v>
          </cell>
          <cell r="G868">
            <v>0</v>
          </cell>
          <cell r="H868">
            <v>0</v>
          </cell>
          <cell r="I868">
            <v>0</v>
          </cell>
          <cell r="J868">
            <v>0</v>
          </cell>
          <cell r="K868">
            <v>0</v>
          </cell>
          <cell r="L868">
            <v>0</v>
          </cell>
          <cell r="M868">
            <v>0</v>
          </cell>
          <cell r="N868">
            <v>0</v>
          </cell>
          <cell r="O868">
            <v>0</v>
          </cell>
          <cell r="P868">
            <v>0</v>
          </cell>
          <cell r="Q868">
            <v>0</v>
          </cell>
          <cell r="R868">
            <v>0</v>
          </cell>
          <cell r="S868">
            <v>168735.57</v>
          </cell>
          <cell r="T868">
            <v>0</v>
          </cell>
          <cell r="U868">
            <v>0</v>
          </cell>
          <cell r="V868">
            <v>0</v>
          </cell>
          <cell r="W868">
            <v>0</v>
          </cell>
          <cell r="X868">
            <v>0</v>
          </cell>
          <cell r="Y868">
            <v>0</v>
          </cell>
          <cell r="Z868">
            <v>0</v>
          </cell>
          <cell r="AA868">
            <v>0</v>
          </cell>
          <cell r="AB868">
            <v>0</v>
          </cell>
          <cell r="AC868">
            <v>0</v>
          </cell>
          <cell r="AD868">
            <v>0</v>
          </cell>
          <cell r="AE868">
            <v>0</v>
          </cell>
          <cell r="AF868">
            <v>168735.57</v>
          </cell>
        </row>
        <row r="869">
          <cell r="A869">
            <v>645000</v>
          </cell>
          <cell r="B869">
            <v>837671.95</v>
          </cell>
          <cell r="C869">
            <v>0</v>
          </cell>
          <cell r="D869">
            <v>837671.95</v>
          </cell>
          <cell r="E869">
            <v>631179.17000000004</v>
          </cell>
          <cell r="F869">
            <v>0</v>
          </cell>
          <cell r="G869">
            <v>0</v>
          </cell>
          <cell r="H869">
            <v>0</v>
          </cell>
          <cell r="I869">
            <v>631179.17000000004</v>
          </cell>
          <cell r="J869">
            <v>0</v>
          </cell>
          <cell r="K869">
            <v>0</v>
          </cell>
          <cell r="L869">
            <v>0</v>
          </cell>
          <cell r="M869">
            <v>0</v>
          </cell>
          <cell r="N869">
            <v>1468851.12</v>
          </cell>
          <cell r="O869">
            <v>0</v>
          </cell>
          <cell r="P869">
            <v>0</v>
          </cell>
          <cell r="Q869">
            <v>0</v>
          </cell>
          <cell r="R869">
            <v>0</v>
          </cell>
          <cell r="S869">
            <v>0</v>
          </cell>
          <cell r="T869">
            <v>0</v>
          </cell>
          <cell r="U869">
            <v>0</v>
          </cell>
          <cell r="V869">
            <v>0</v>
          </cell>
          <cell r="W869">
            <v>0</v>
          </cell>
          <cell r="X869">
            <v>0</v>
          </cell>
          <cell r="Y869">
            <v>0</v>
          </cell>
          <cell r="Z869">
            <v>0</v>
          </cell>
          <cell r="AA869">
            <v>0</v>
          </cell>
          <cell r="AB869">
            <v>0</v>
          </cell>
          <cell r="AC869">
            <v>0</v>
          </cell>
          <cell r="AD869">
            <v>0</v>
          </cell>
          <cell r="AE869">
            <v>0</v>
          </cell>
          <cell r="AF869">
            <v>1468851.12</v>
          </cell>
        </row>
        <row r="870">
          <cell r="A870">
            <v>660000</v>
          </cell>
          <cell r="B870">
            <v>18866428.600000001</v>
          </cell>
          <cell r="C870">
            <v>0</v>
          </cell>
          <cell r="D870">
            <v>18866428.600000001</v>
          </cell>
          <cell r="E870">
            <v>1265273.1599999999</v>
          </cell>
          <cell r="F870">
            <v>0</v>
          </cell>
          <cell r="G870">
            <v>0</v>
          </cell>
          <cell r="H870">
            <v>0</v>
          </cell>
          <cell r="I870">
            <v>1265273.1599999999</v>
          </cell>
          <cell r="J870">
            <v>0</v>
          </cell>
          <cell r="K870">
            <v>0</v>
          </cell>
          <cell r="L870">
            <v>0</v>
          </cell>
          <cell r="M870">
            <v>0</v>
          </cell>
          <cell r="N870">
            <v>20131701.760000002</v>
          </cell>
          <cell r="O870">
            <v>0</v>
          </cell>
          <cell r="P870">
            <v>9124.5400000000009</v>
          </cell>
          <cell r="Q870">
            <v>0</v>
          </cell>
          <cell r="R870">
            <v>17533.8</v>
          </cell>
          <cell r="S870">
            <v>227702.81</v>
          </cell>
          <cell r="T870">
            <v>0</v>
          </cell>
          <cell r="U870">
            <v>0</v>
          </cell>
          <cell r="V870">
            <v>0</v>
          </cell>
          <cell r="W870">
            <v>0</v>
          </cell>
          <cell r="X870">
            <v>0</v>
          </cell>
          <cell r="Y870">
            <v>0</v>
          </cell>
          <cell r="Z870">
            <v>0</v>
          </cell>
          <cell r="AA870">
            <v>0</v>
          </cell>
          <cell r="AB870">
            <v>0</v>
          </cell>
          <cell r="AC870">
            <v>0</v>
          </cell>
          <cell r="AD870">
            <v>0</v>
          </cell>
          <cell r="AE870">
            <v>0</v>
          </cell>
          <cell r="AF870">
            <v>20386062.91</v>
          </cell>
        </row>
        <row r="871">
          <cell r="A871">
            <v>660002</v>
          </cell>
          <cell r="B871">
            <v>420521.73</v>
          </cell>
          <cell r="C871">
            <v>0</v>
          </cell>
          <cell r="D871">
            <v>420521.73</v>
          </cell>
          <cell r="E871">
            <v>7944.11</v>
          </cell>
          <cell r="F871">
            <v>0</v>
          </cell>
          <cell r="G871">
            <v>0</v>
          </cell>
          <cell r="H871">
            <v>0</v>
          </cell>
          <cell r="I871">
            <v>7944.11</v>
          </cell>
          <cell r="J871">
            <v>0</v>
          </cell>
          <cell r="K871">
            <v>0</v>
          </cell>
          <cell r="L871">
            <v>0</v>
          </cell>
          <cell r="M871">
            <v>0</v>
          </cell>
          <cell r="N871">
            <v>428465.84</v>
          </cell>
          <cell r="O871">
            <v>0</v>
          </cell>
          <cell r="P871">
            <v>0</v>
          </cell>
          <cell r="Q871">
            <v>0</v>
          </cell>
          <cell r="R871">
            <v>0</v>
          </cell>
          <cell r="S871">
            <v>0</v>
          </cell>
          <cell r="T871">
            <v>0</v>
          </cell>
          <cell r="U871">
            <v>0</v>
          </cell>
          <cell r="V871">
            <v>0</v>
          </cell>
          <cell r="W871">
            <v>0</v>
          </cell>
          <cell r="X871">
            <v>0</v>
          </cell>
          <cell r="Y871">
            <v>0</v>
          </cell>
          <cell r="Z871">
            <v>0</v>
          </cell>
          <cell r="AA871">
            <v>0</v>
          </cell>
          <cell r="AB871">
            <v>0</v>
          </cell>
          <cell r="AC871">
            <v>0</v>
          </cell>
          <cell r="AD871">
            <v>0</v>
          </cell>
          <cell r="AE871">
            <v>0</v>
          </cell>
          <cell r="AF871">
            <v>428465.84</v>
          </cell>
        </row>
        <row r="872">
          <cell r="A872">
            <v>660003</v>
          </cell>
          <cell r="B872">
            <v>384087.06</v>
          </cell>
          <cell r="C872">
            <v>0</v>
          </cell>
          <cell r="D872">
            <v>384087.06</v>
          </cell>
          <cell r="E872">
            <v>99951.63</v>
          </cell>
          <cell r="F872">
            <v>0</v>
          </cell>
          <cell r="G872">
            <v>0</v>
          </cell>
          <cell r="H872">
            <v>0</v>
          </cell>
          <cell r="I872">
            <v>99951.63</v>
          </cell>
          <cell r="J872">
            <v>0</v>
          </cell>
          <cell r="K872">
            <v>0</v>
          </cell>
          <cell r="L872">
            <v>0</v>
          </cell>
          <cell r="M872">
            <v>0</v>
          </cell>
          <cell r="N872">
            <v>484038.69</v>
          </cell>
          <cell r="O872">
            <v>0</v>
          </cell>
          <cell r="P872">
            <v>0</v>
          </cell>
          <cell r="Q872">
            <v>0</v>
          </cell>
          <cell r="R872">
            <v>0</v>
          </cell>
          <cell r="S872">
            <v>0</v>
          </cell>
          <cell r="T872">
            <v>0</v>
          </cell>
          <cell r="U872">
            <v>0</v>
          </cell>
          <cell r="V872">
            <v>0</v>
          </cell>
          <cell r="W872">
            <v>0</v>
          </cell>
          <cell r="X872">
            <v>0</v>
          </cell>
          <cell r="Y872">
            <v>0</v>
          </cell>
          <cell r="Z872">
            <v>0</v>
          </cell>
          <cell r="AA872">
            <v>0</v>
          </cell>
          <cell r="AB872">
            <v>0</v>
          </cell>
          <cell r="AC872">
            <v>0</v>
          </cell>
          <cell r="AD872">
            <v>0</v>
          </cell>
          <cell r="AE872">
            <v>0</v>
          </cell>
          <cell r="AF872">
            <v>484038.69</v>
          </cell>
        </row>
        <row r="873">
          <cell r="A873">
            <v>660004</v>
          </cell>
          <cell r="B873">
            <v>1500000</v>
          </cell>
          <cell r="C873">
            <v>0</v>
          </cell>
          <cell r="D873">
            <v>1500000</v>
          </cell>
          <cell r="E873">
            <v>166668</v>
          </cell>
          <cell r="F873">
            <v>0</v>
          </cell>
          <cell r="G873">
            <v>0</v>
          </cell>
          <cell r="H873">
            <v>0</v>
          </cell>
          <cell r="I873">
            <v>166668</v>
          </cell>
          <cell r="J873">
            <v>0</v>
          </cell>
          <cell r="K873">
            <v>0</v>
          </cell>
          <cell r="L873">
            <v>0</v>
          </cell>
          <cell r="M873">
            <v>0</v>
          </cell>
          <cell r="N873">
            <v>1666668</v>
          </cell>
          <cell r="O873">
            <v>0</v>
          </cell>
          <cell r="P873">
            <v>0</v>
          </cell>
          <cell r="Q873">
            <v>0</v>
          </cell>
          <cell r="R873">
            <v>0</v>
          </cell>
          <cell r="S873">
            <v>0</v>
          </cell>
          <cell r="T873">
            <v>0</v>
          </cell>
          <cell r="U873">
            <v>0</v>
          </cell>
          <cell r="V873">
            <v>0</v>
          </cell>
          <cell r="W873">
            <v>0</v>
          </cell>
          <cell r="X873">
            <v>0</v>
          </cell>
          <cell r="Y873">
            <v>0</v>
          </cell>
          <cell r="Z873">
            <v>0</v>
          </cell>
          <cell r="AA873">
            <v>0</v>
          </cell>
          <cell r="AB873">
            <v>0</v>
          </cell>
          <cell r="AC873">
            <v>0</v>
          </cell>
          <cell r="AD873">
            <v>0</v>
          </cell>
          <cell r="AE873">
            <v>0</v>
          </cell>
          <cell r="AF873">
            <v>1666668</v>
          </cell>
        </row>
        <row r="874">
          <cell r="A874">
            <v>660600</v>
          </cell>
          <cell r="B874">
            <v>0</v>
          </cell>
          <cell r="C874">
            <v>0</v>
          </cell>
          <cell r="D874">
            <v>0</v>
          </cell>
          <cell r="E874">
            <v>0</v>
          </cell>
          <cell r="F874">
            <v>0</v>
          </cell>
          <cell r="G874">
            <v>0</v>
          </cell>
          <cell r="H874">
            <v>0</v>
          </cell>
          <cell r="I874">
            <v>0</v>
          </cell>
          <cell r="J874">
            <v>0</v>
          </cell>
          <cell r="K874">
            <v>0</v>
          </cell>
          <cell r="L874">
            <v>0</v>
          </cell>
          <cell r="M874">
            <v>0</v>
          </cell>
          <cell r="N874">
            <v>0</v>
          </cell>
          <cell r="O874">
            <v>0</v>
          </cell>
          <cell r="P874">
            <v>0</v>
          </cell>
          <cell r="Q874">
            <v>0</v>
          </cell>
          <cell r="R874">
            <v>657.39</v>
          </cell>
          <cell r="S874">
            <v>0</v>
          </cell>
          <cell r="T874">
            <v>0</v>
          </cell>
          <cell r="U874">
            <v>0</v>
          </cell>
          <cell r="V874">
            <v>0</v>
          </cell>
          <cell r="W874">
            <v>0</v>
          </cell>
          <cell r="X874">
            <v>0</v>
          </cell>
          <cell r="Y874">
            <v>0</v>
          </cell>
          <cell r="Z874">
            <v>0</v>
          </cell>
          <cell r="AA874">
            <v>0</v>
          </cell>
          <cell r="AB874">
            <v>0</v>
          </cell>
          <cell r="AC874">
            <v>0</v>
          </cell>
          <cell r="AD874">
            <v>0</v>
          </cell>
          <cell r="AE874">
            <v>0</v>
          </cell>
          <cell r="AF874">
            <v>657.39</v>
          </cell>
        </row>
        <row r="875">
          <cell r="A875">
            <v>670000</v>
          </cell>
          <cell r="B875">
            <v>512945.25</v>
          </cell>
          <cell r="C875">
            <v>0</v>
          </cell>
          <cell r="D875">
            <v>512945.25</v>
          </cell>
          <cell r="E875">
            <v>139704.53</v>
          </cell>
          <cell r="F875">
            <v>0</v>
          </cell>
          <cell r="G875">
            <v>0</v>
          </cell>
          <cell r="H875">
            <v>0</v>
          </cell>
          <cell r="I875">
            <v>139704.53</v>
          </cell>
          <cell r="J875">
            <v>0</v>
          </cell>
          <cell r="K875">
            <v>0</v>
          </cell>
          <cell r="L875">
            <v>0</v>
          </cell>
          <cell r="M875">
            <v>0</v>
          </cell>
          <cell r="N875">
            <v>652649.78</v>
          </cell>
          <cell r="O875">
            <v>0</v>
          </cell>
          <cell r="P875">
            <v>0</v>
          </cell>
          <cell r="Q875">
            <v>0</v>
          </cell>
          <cell r="R875">
            <v>0</v>
          </cell>
          <cell r="S875">
            <v>0</v>
          </cell>
          <cell r="T875">
            <v>0</v>
          </cell>
          <cell r="U875">
            <v>0</v>
          </cell>
          <cell r="V875">
            <v>0</v>
          </cell>
          <cell r="W875">
            <v>0</v>
          </cell>
          <cell r="X875">
            <v>0</v>
          </cell>
          <cell r="Y875">
            <v>0</v>
          </cell>
          <cell r="Z875">
            <v>0</v>
          </cell>
          <cell r="AA875">
            <v>0</v>
          </cell>
          <cell r="AB875">
            <v>0</v>
          </cell>
          <cell r="AC875">
            <v>0</v>
          </cell>
          <cell r="AD875">
            <v>0</v>
          </cell>
          <cell r="AE875">
            <v>0</v>
          </cell>
          <cell r="AF875">
            <v>652649.78</v>
          </cell>
        </row>
        <row r="876">
          <cell r="A876">
            <v>670002</v>
          </cell>
          <cell r="B876">
            <v>38862.449999999997</v>
          </cell>
          <cell r="C876">
            <v>0</v>
          </cell>
          <cell r="D876">
            <v>38862.449999999997</v>
          </cell>
          <cell r="E876">
            <v>0</v>
          </cell>
          <cell r="F876">
            <v>0</v>
          </cell>
          <cell r="G876">
            <v>0</v>
          </cell>
          <cell r="H876">
            <v>0</v>
          </cell>
          <cell r="I876">
            <v>0</v>
          </cell>
          <cell r="J876">
            <v>0</v>
          </cell>
          <cell r="K876">
            <v>0</v>
          </cell>
          <cell r="L876">
            <v>0</v>
          </cell>
          <cell r="M876">
            <v>0</v>
          </cell>
          <cell r="N876">
            <v>38862.449999999997</v>
          </cell>
          <cell r="O876">
            <v>0</v>
          </cell>
          <cell r="P876">
            <v>0</v>
          </cell>
          <cell r="Q876">
            <v>0</v>
          </cell>
          <cell r="R876">
            <v>0</v>
          </cell>
          <cell r="S876">
            <v>0</v>
          </cell>
          <cell r="T876">
            <v>0</v>
          </cell>
          <cell r="U876">
            <v>0</v>
          </cell>
          <cell r="V876">
            <v>0</v>
          </cell>
          <cell r="W876">
            <v>0</v>
          </cell>
          <cell r="X876">
            <v>0</v>
          </cell>
          <cell r="Y876">
            <v>0</v>
          </cell>
          <cell r="Z876">
            <v>0</v>
          </cell>
          <cell r="AA876">
            <v>0</v>
          </cell>
          <cell r="AB876">
            <v>0</v>
          </cell>
          <cell r="AC876">
            <v>0</v>
          </cell>
          <cell r="AD876">
            <v>0</v>
          </cell>
          <cell r="AE876">
            <v>0</v>
          </cell>
          <cell r="AF876">
            <v>38862.449999999997</v>
          </cell>
        </row>
        <row r="877">
          <cell r="A877">
            <v>675000</v>
          </cell>
          <cell r="B877">
            <v>-379568.7</v>
          </cell>
          <cell r="C877">
            <v>0</v>
          </cell>
          <cell r="D877">
            <v>-379568.7</v>
          </cell>
          <cell r="E877">
            <v>-257291.54</v>
          </cell>
          <cell r="F877">
            <v>0</v>
          </cell>
          <cell r="G877">
            <v>0</v>
          </cell>
          <cell r="H877">
            <v>0</v>
          </cell>
          <cell r="I877">
            <v>-257291.54</v>
          </cell>
          <cell r="J877">
            <v>0</v>
          </cell>
          <cell r="K877">
            <v>0</v>
          </cell>
          <cell r="L877">
            <v>0</v>
          </cell>
          <cell r="M877">
            <v>0</v>
          </cell>
          <cell r="N877">
            <v>-636860.24</v>
          </cell>
          <cell r="O877">
            <v>-119827.49</v>
          </cell>
          <cell r="P877">
            <v>0</v>
          </cell>
          <cell r="Q877">
            <v>0</v>
          </cell>
          <cell r="R877">
            <v>0</v>
          </cell>
          <cell r="S877">
            <v>0</v>
          </cell>
          <cell r="T877">
            <v>0</v>
          </cell>
          <cell r="U877">
            <v>0</v>
          </cell>
          <cell r="V877">
            <v>0</v>
          </cell>
          <cell r="W877">
            <v>0</v>
          </cell>
          <cell r="X877">
            <v>0</v>
          </cell>
          <cell r="Y877">
            <v>0</v>
          </cell>
          <cell r="Z877">
            <v>0</v>
          </cell>
          <cell r="AA877">
            <v>0</v>
          </cell>
          <cell r="AB877">
            <v>0</v>
          </cell>
          <cell r="AC877">
            <v>0</v>
          </cell>
          <cell r="AD877">
            <v>0</v>
          </cell>
          <cell r="AE877">
            <v>0</v>
          </cell>
          <cell r="AF877">
            <v>-756687.73</v>
          </cell>
        </row>
        <row r="878">
          <cell r="A878">
            <v>676010</v>
          </cell>
          <cell r="B878">
            <v>0</v>
          </cell>
          <cell r="C878">
            <v>0</v>
          </cell>
          <cell r="D878">
            <v>0</v>
          </cell>
          <cell r="E878">
            <v>0</v>
          </cell>
          <cell r="F878">
            <v>0</v>
          </cell>
          <cell r="G878">
            <v>0</v>
          </cell>
          <cell r="H878">
            <v>0</v>
          </cell>
          <cell r="I878">
            <v>0</v>
          </cell>
          <cell r="J878">
            <v>0</v>
          </cell>
          <cell r="K878">
            <v>0</v>
          </cell>
          <cell r="L878">
            <v>0</v>
          </cell>
          <cell r="M878">
            <v>0</v>
          </cell>
          <cell r="N878">
            <v>0</v>
          </cell>
          <cell r="O878">
            <v>0</v>
          </cell>
          <cell r="P878">
            <v>0</v>
          </cell>
          <cell r="Q878">
            <v>0</v>
          </cell>
          <cell r="R878">
            <v>0</v>
          </cell>
          <cell r="S878">
            <v>0</v>
          </cell>
          <cell r="T878">
            <v>0</v>
          </cell>
          <cell r="U878">
            <v>0</v>
          </cell>
          <cell r="V878">
            <v>0</v>
          </cell>
          <cell r="W878">
            <v>0</v>
          </cell>
          <cell r="X878">
            <v>0</v>
          </cell>
          <cell r="Y878">
            <v>0</v>
          </cell>
          <cell r="Z878">
            <v>0</v>
          </cell>
          <cell r="AA878">
            <v>0</v>
          </cell>
          <cell r="AB878">
            <v>0</v>
          </cell>
          <cell r="AC878">
            <v>0</v>
          </cell>
          <cell r="AD878">
            <v>0</v>
          </cell>
          <cell r="AE878">
            <v>0</v>
          </cell>
          <cell r="AF878">
            <v>0</v>
          </cell>
        </row>
        <row r="879">
          <cell r="A879">
            <v>688000</v>
          </cell>
          <cell r="B879">
            <v>-371425.04</v>
          </cell>
          <cell r="C879">
            <v>0</v>
          </cell>
          <cell r="D879">
            <v>-371425.04</v>
          </cell>
          <cell r="E879">
            <v>-521342.51</v>
          </cell>
          <cell r="F879">
            <v>0</v>
          </cell>
          <cell r="G879">
            <v>0</v>
          </cell>
          <cell r="H879">
            <v>0</v>
          </cell>
          <cell r="I879">
            <v>-521342.51</v>
          </cell>
          <cell r="J879">
            <v>0</v>
          </cell>
          <cell r="K879">
            <v>0</v>
          </cell>
          <cell r="L879">
            <v>0</v>
          </cell>
          <cell r="M879">
            <v>0</v>
          </cell>
          <cell r="N879">
            <v>-892767.55</v>
          </cell>
          <cell r="O879">
            <v>0</v>
          </cell>
          <cell r="P879">
            <v>0</v>
          </cell>
          <cell r="Q879">
            <v>0</v>
          </cell>
          <cell r="R879">
            <v>-2093.14</v>
          </cell>
          <cell r="S879">
            <v>0</v>
          </cell>
          <cell r="T879">
            <v>0</v>
          </cell>
          <cell r="U879">
            <v>0</v>
          </cell>
          <cell r="V879">
            <v>0</v>
          </cell>
          <cell r="W879">
            <v>0</v>
          </cell>
          <cell r="X879">
            <v>0</v>
          </cell>
          <cell r="Y879">
            <v>0</v>
          </cell>
          <cell r="Z879">
            <v>0</v>
          </cell>
          <cell r="AA879">
            <v>0</v>
          </cell>
          <cell r="AB879">
            <v>0</v>
          </cell>
          <cell r="AC879">
            <v>0</v>
          </cell>
          <cell r="AD879">
            <v>0</v>
          </cell>
          <cell r="AE879">
            <v>0</v>
          </cell>
          <cell r="AF879">
            <v>-894860.69</v>
          </cell>
        </row>
        <row r="880">
          <cell r="A880">
            <v>690005</v>
          </cell>
          <cell r="B880">
            <v>-4655742.38</v>
          </cell>
          <cell r="C880">
            <v>0</v>
          </cell>
          <cell r="D880">
            <v>-4655742.38</v>
          </cell>
          <cell r="E880">
            <v>-1808993.95</v>
          </cell>
          <cell r="F880">
            <v>0</v>
          </cell>
          <cell r="G880">
            <v>0</v>
          </cell>
          <cell r="H880">
            <v>0</v>
          </cell>
          <cell r="I880">
            <v>-1808993.95</v>
          </cell>
          <cell r="J880">
            <v>0</v>
          </cell>
          <cell r="K880">
            <v>0</v>
          </cell>
          <cell r="L880">
            <v>0</v>
          </cell>
          <cell r="M880">
            <v>1271664.48</v>
          </cell>
          <cell r="N880">
            <v>-5193071.8499999996</v>
          </cell>
          <cell r="O880">
            <v>-8066198.1500000004</v>
          </cell>
          <cell r="P880">
            <v>4465452.8</v>
          </cell>
          <cell r="Q880">
            <v>0</v>
          </cell>
          <cell r="R880">
            <v>-5358.12</v>
          </cell>
          <cell r="S880">
            <v>0</v>
          </cell>
          <cell r="T880">
            <v>0</v>
          </cell>
          <cell r="U880">
            <v>0</v>
          </cell>
          <cell r="V880">
            <v>0</v>
          </cell>
          <cell r="W880">
            <v>0</v>
          </cell>
          <cell r="X880">
            <v>0</v>
          </cell>
          <cell r="Y880">
            <v>0</v>
          </cell>
          <cell r="Z880">
            <v>0</v>
          </cell>
          <cell r="AA880">
            <v>0</v>
          </cell>
          <cell r="AB880">
            <v>0</v>
          </cell>
          <cell r="AC880">
            <v>0</v>
          </cell>
          <cell r="AD880">
            <v>0</v>
          </cell>
          <cell r="AE880">
            <v>620235.36</v>
          </cell>
          <cell r="AF880">
            <v>-8178939.96</v>
          </cell>
        </row>
        <row r="881">
          <cell r="A881">
            <v>690010</v>
          </cell>
          <cell r="B881">
            <v>0</v>
          </cell>
          <cell r="C881">
            <v>0</v>
          </cell>
          <cell r="D881">
            <v>0</v>
          </cell>
          <cell r="E881">
            <v>0</v>
          </cell>
          <cell r="F881">
            <v>0</v>
          </cell>
          <cell r="G881">
            <v>0</v>
          </cell>
          <cell r="H881">
            <v>0</v>
          </cell>
          <cell r="I881">
            <v>0</v>
          </cell>
          <cell r="J881">
            <v>0</v>
          </cell>
          <cell r="K881">
            <v>0</v>
          </cell>
          <cell r="L881">
            <v>0</v>
          </cell>
          <cell r="M881">
            <v>0</v>
          </cell>
          <cell r="N881">
            <v>0</v>
          </cell>
          <cell r="O881">
            <v>0</v>
          </cell>
          <cell r="P881">
            <v>0</v>
          </cell>
          <cell r="Q881">
            <v>0</v>
          </cell>
          <cell r="R881">
            <v>0</v>
          </cell>
          <cell r="S881">
            <v>0</v>
          </cell>
          <cell r="T881">
            <v>0</v>
          </cell>
          <cell r="U881">
            <v>0</v>
          </cell>
          <cell r="V881">
            <v>0</v>
          </cell>
          <cell r="W881">
            <v>0</v>
          </cell>
          <cell r="X881">
            <v>0</v>
          </cell>
          <cell r="Y881">
            <v>0</v>
          </cell>
          <cell r="Z881">
            <v>0</v>
          </cell>
          <cell r="AA881">
            <v>0</v>
          </cell>
          <cell r="AB881">
            <v>0</v>
          </cell>
          <cell r="AC881">
            <v>0</v>
          </cell>
          <cell r="AD881">
            <v>0</v>
          </cell>
          <cell r="AE881">
            <v>0</v>
          </cell>
          <cell r="AF881">
            <v>0</v>
          </cell>
        </row>
        <row r="882">
          <cell r="A882">
            <v>690012</v>
          </cell>
          <cell r="B882">
            <v>-6669348.6699999999</v>
          </cell>
          <cell r="C882">
            <v>0</v>
          </cell>
          <cell r="D882">
            <v>-6669348.6699999999</v>
          </cell>
          <cell r="E882">
            <v>-5864762.4500000002</v>
          </cell>
          <cell r="F882">
            <v>0</v>
          </cell>
          <cell r="G882">
            <v>0</v>
          </cell>
          <cell r="H882">
            <v>0</v>
          </cell>
          <cell r="I882">
            <v>-5864762.4500000002</v>
          </cell>
          <cell r="J882">
            <v>0</v>
          </cell>
          <cell r="K882">
            <v>0</v>
          </cell>
          <cell r="L882">
            <v>0</v>
          </cell>
          <cell r="M882">
            <v>0</v>
          </cell>
          <cell r="N882">
            <v>-12534111.119999999</v>
          </cell>
          <cell r="O882">
            <v>0</v>
          </cell>
          <cell r="P882">
            <v>0</v>
          </cell>
          <cell r="Q882">
            <v>0</v>
          </cell>
          <cell r="R882">
            <v>-9769.86</v>
          </cell>
          <cell r="S882">
            <v>0</v>
          </cell>
          <cell r="T882">
            <v>0</v>
          </cell>
          <cell r="U882">
            <v>0</v>
          </cell>
          <cell r="V882">
            <v>0</v>
          </cell>
          <cell r="W882">
            <v>0</v>
          </cell>
          <cell r="X882">
            <v>0</v>
          </cell>
          <cell r="Y882">
            <v>0</v>
          </cell>
          <cell r="Z882">
            <v>0</v>
          </cell>
          <cell r="AA882">
            <v>0</v>
          </cell>
          <cell r="AB882">
            <v>0</v>
          </cell>
          <cell r="AC882">
            <v>0</v>
          </cell>
          <cell r="AD882">
            <v>0</v>
          </cell>
          <cell r="AE882">
            <v>0</v>
          </cell>
          <cell r="AF882">
            <v>-12543880.98</v>
          </cell>
        </row>
        <row r="883">
          <cell r="A883">
            <v>690013</v>
          </cell>
          <cell r="B883">
            <v>0</v>
          </cell>
          <cell r="C883">
            <v>0</v>
          </cell>
          <cell r="D883">
            <v>0</v>
          </cell>
          <cell r="E883">
            <v>0</v>
          </cell>
          <cell r="F883">
            <v>0</v>
          </cell>
          <cell r="G883">
            <v>0</v>
          </cell>
          <cell r="H883">
            <v>0</v>
          </cell>
          <cell r="I883">
            <v>0</v>
          </cell>
          <cell r="J883">
            <v>0</v>
          </cell>
          <cell r="K883">
            <v>0</v>
          </cell>
          <cell r="L883">
            <v>0</v>
          </cell>
          <cell r="M883">
            <v>0</v>
          </cell>
          <cell r="N883">
            <v>0</v>
          </cell>
          <cell r="O883">
            <v>0</v>
          </cell>
          <cell r="P883">
            <v>0</v>
          </cell>
          <cell r="Q883">
            <v>0</v>
          </cell>
          <cell r="R883">
            <v>0</v>
          </cell>
          <cell r="S883">
            <v>0</v>
          </cell>
          <cell r="T883">
            <v>0</v>
          </cell>
          <cell r="U883">
            <v>0</v>
          </cell>
          <cell r="V883">
            <v>0</v>
          </cell>
          <cell r="W883">
            <v>0</v>
          </cell>
          <cell r="X883">
            <v>0</v>
          </cell>
          <cell r="Y883">
            <v>0</v>
          </cell>
          <cell r="Z883">
            <v>0</v>
          </cell>
          <cell r="AA883">
            <v>0</v>
          </cell>
          <cell r="AB883">
            <v>0</v>
          </cell>
          <cell r="AC883">
            <v>0</v>
          </cell>
          <cell r="AD883">
            <v>0</v>
          </cell>
          <cell r="AE883">
            <v>0</v>
          </cell>
          <cell r="AF883">
            <v>0</v>
          </cell>
        </row>
        <row r="884">
          <cell r="A884">
            <v>690017</v>
          </cell>
          <cell r="B884">
            <v>8456769.6600000001</v>
          </cell>
          <cell r="C884">
            <v>0</v>
          </cell>
          <cell r="D884">
            <v>8456769.6600000001</v>
          </cell>
          <cell r="E884">
            <v>3596227.11</v>
          </cell>
          <cell r="F884">
            <v>0</v>
          </cell>
          <cell r="G884">
            <v>0</v>
          </cell>
          <cell r="H884">
            <v>0</v>
          </cell>
          <cell r="I884">
            <v>3596227.11</v>
          </cell>
          <cell r="J884">
            <v>0</v>
          </cell>
          <cell r="K884">
            <v>0</v>
          </cell>
          <cell r="L884">
            <v>0</v>
          </cell>
          <cell r="M884">
            <v>0</v>
          </cell>
          <cell r="N884">
            <v>12052996.77</v>
          </cell>
          <cell r="O884">
            <v>0</v>
          </cell>
          <cell r="P884">
            <v>31690.82</v>
          </cell>
          <cell r="Q884">
            <v>0</v>
          </cell>
          <cell r="R884">
            <v>43940.959999999999</v>
          </cell>
          <cell r="S884">
            <v>0</v>
          </cell>
          <cell r="T884">
            <v>0</v>
          </cell>
          <cell r="U884">
            <v>0</v>
          </cell>
          <cell r="V884">
            <v>0</v>
          </cell>
          <cell r="W884">
            <v>0</v>
          </cell>
          <cell r="X884">
            <v>0</v>
          </cell>
          <cell r="Y884">
            <v>0</v>
          </cell>
          <cell r="Z884">
            <v>0</v>
          </cell>
          <cell r="AA884">
            <v>0</v>
          </cell>
          <cell r="AB884">
            <v>0</v>
          </cell>
          <cell r="AC884">
            <v>0</v>
          </cell>
          <cell r="AD884">
            <v>0</v>
          </cell>
          <cell r="AE884">
            <v>0</v>
          </cell>
          <cell r="AF884">
            <v>12128628.550000001</v>
          </cell>
        </row>
        <row r="885">
          <cell r="A885">
            <v>690018</v>
          </cell>
          <cell r="B885">
            <v>2940818.12</v>
          </cell>
          <cell r="C885">
            <v>0</v>
          </cell>
          <cell r="D885">
            <v>2940818.12</v>
          </cell>
          <cell r="E885">
            <v>1128906.96</v>
          </cell>
          <cell r="F885">
            <v>0</v>
          </cell>
          <cell r="G885">
            <v>0</v>
          </cell>
          <cell r="H885">
            <v>0</v>
          </cell>
          <cell r="I885">
            <v>1128906.96</v>
          </cell>
          <cell r="J885">
            <v>0</v>
          </cell>
          <cell r="K885">
            <v>0</v>
          </cell>
          <cell r="L885">
            <v>0</v>
          </cell>
          <cell r="M885">
            <v>0</v>
          </cell>
          <cell r="N885">
            <v>4069725.08</v>
          </cell>
          <cell r="O885">
            <v>0</v>
          </cell>
          <cell r="P885">
            <v>0.96</v>
          </cell>
          <cell r="Q885">
            <v>0</v>
          </cell>
          <cell r="R885">
            <v>10072.51</v>
          </cell>
          <cell r="S885">
            <v>0</v>
          </cell>
          <cell r="T885">
            <v>0</v>
          </cell>
          <cell r="U885">
            <v>0</v>
          </cell>
          <cell r="V885">
            <v>0</v>
          </cell>
          <cell r="W885">
            <v>0</v>
          </cell>
          <cell r="X885">
            <v>0</v>
          </cell>
          <cell r="Y885">
            <v>0</v>
          </cell>
          <cell r="Z885">
            <v>0</v>
          </cell>
          <cell r="AA885">
            <v>0</v>
          </cell>
          <cell r="AB885">
            <v>0</v>
          </cell>
          <cell r="AC885">
            <v>0</v>
          </cell>
          <cell r="AD885">
            <v>0</v>
          </cell>
          <cell r="AE885">
            <v>0</v>
          </cell>
          <cell r="AF885">
            <v>4079798.55</v>
          </cell>
        </row>
        <row r="886">
          <cell r="A886">
            <v>690020</v>
          </cell>
          <cell r="B886">
            <v>-87400434.170000002</v>
          </cell>
          <cell r="C886">
            <v>0</v>
          </cell>
          <cell r="D886">
            <v>-87400434.170000002</v>
          </cell>
          <cell r="E886">
            <v>-69550572.870000005</v>
          </cell>
          <cell r="F886">
            <v>0</v>
          </cell>
          <cell r="G886">
            <v>0</v>
          </cell>
          <cell r="H886">
            <v>0</v>
          </cell>
          <cell r="I886">
            <v>-69550572.870000005</v>
          </cell>
          <cell r="J886">
            <v>0</v>
          </cell>
          <cell r="K886">
            <v>0</v>
          </cell>
          <cell r="L886">
            <v>0</v>
          </cell>
          <cell r="M886">
            <v>0</v>
          </cell>
          <cell r="N886">
            <v>-156951007</v>
          </cell>
          <cell r="O886">
            <v>0</v>
          </cell>
          <cell r="P886">
            <v>-122575.3</v>
          </cell>
          <cell r="Q886">
            <v>0</v>
          </cell>
          <cell r="R886">
            <v>-463707.85</v>
          </cell>
          <cell r="S886">
            <v>0</v>
          </cell>
          <cell r="T886">
            <v>0</v>
          </cell>
          <cell r="U886">
            <v>0</v>
          </cell>
          <cell r="V886">
            <v>0</v>
          </cell>
          <cell r="W886">
            <v>0</v>
          </cell>
          <cell r="X886">
            <v>0</v>
          </cell>
          <cell r="Y886">
            <v>0</v>
          </cell>
          <cell r="Z886">
            <v>0</v>
          </cell>
          <cell r="AA886">
            <v>0</v>
          </cell>
          <cell r="AB886">
            <v>0</v>
          </cell>
          <cell r="AC886">
            <v>0</v>
          </cell>
          <cell r="AD886">
            <v>0</v>
          </cell>
          <cell r="AE886">
            <v>0</v>
          </cell>
          <cell r="AF886">
            <v>-157537290.19999999</v>
          </cell>
        </row>
        <row r="887">
          <cell r="A887">
            <v>690025</v>
          </cell>
          <cell r="B887">
            <v>-16116563.77</v>
          </cell>
          <cell r="C887">
            <v>0</v>
          </cell>
          <cell r="D887">
            <v>-16116563.77</v>
          </cell>
          <cell r="E887">
            <v>-15148620.1</v>
          </cell>
          <cell r="F887">
            <v>0</v>
          </cell>
          <cell r="G887">
            <v>0</v>
          </cell>
          <cell r="H887">
            <v>0</v>
          </cell>
          <cell r="I887">
            <v>-15148620.1</v>
          </cell>
          <cell r="J887">
            <v>0</v>
          </cell>
          <cell r="K887">
            <v>0</v>
          </cell>
          <cell r="L887">
            <v>0</v>
          </cell>
          <cell r="M887">
            <v>0</v>
          </cell>
          <cell r="N887">
            <v>-31265183.870000001</v>
          </cell>
          <cell r="O887">
            <v>0</v>
          </cell>
          <cell r="P887">
            <v>0</v>
          </cell>
          <cell r="Q887">
            <v>0</v>
          </cell>
          <cell r="R887">
            <v>-206407.4</v>
          </cell>
          <cell r="S887">
            <v>0</v>
          </cell>
          <cell r="T887">
            <v>0</v>
          </cell>
          <cell r="U887">
            <v>0</v>
          </cell>
          <cell r="V887">
            <v>0</v>
          </cell>
          <cell r="W887">
            <v>0</v>
          </cell>
          <cell r="X887">
            <v>0</v>
          </cell>
          <cell r="Y887">
            <v>0</v>
          </cell>
          <cell r="Z887">
            <v>0</v>
          </cell>
          <cell r="AA887">
            <v>0</v>
          </cell>
          <cell r="AB887">
            <v>0</v>
          </cell>
          <cell r="AC887">
            <v>0</v>
          </cell>
          <cell r="AD887">
            <v>0</v>
          </cell>
          <cell r="AE887">
            <v>0</v>
          </cell>
          <cell r="AF887">
            <v>-31471591.27</v>
          </cell>
        </row>
        <row r="888">
          <cell r="A888">
            <v>690030</v>
          </cell>
          <cell r="B888">
            <v>-75400</v>
          </cell>
          <cell r="C888">
            <v>0</v>
          </cell>
          <cell r="D888">
            <v>-75400</v>
          </cell>
          <cell r="E888">
            <v>75400</v>
          </cell>
          <cell r="F888">
            <v>0</v>
          </cell>
          <cell r="G888">
            <v>0</v>
          </cell>
          <cell r="H888">
            <v>0</v>
          </cell>
          <cell r="I888">
            <v>75400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cell r="AF888">
            <v>0</v>
          </cell>
        </row>
        <row r="889">
          <cell r="A889">
            <v>690040</v>
          </cell>
          <cell r="B889">
            <v>-9909986.6300000008</v>
          </cell>
          <cell r="C889">
            <v>0</v>
          </cell>
          <cell r="D889">
            <v>-9909986.6300000008</v>
          </cell>
          <cell r="E889">
            <v>-16856091.32</v>
          </cell>
          <cell r="F889">
            <v>0</v>
          </cell>
          <cell r="G889">
            <v>0</v>
          </cell>
          <cell r="H889">
            <v>0</v>
          </cell>
          <cell r="I889">
            <v>-16856091.32</v>
          </cell>
          <cell r="J889">
            <v>0</v>
          </cell>
          <cell r="K889">
            <v>0</v>
          </cell>
          <cell r="L889">
            <v>0</v>
          </cell>
          <cell r="M889">
            <v>0</v>
          </cell>
          <cell r="N889">
            <v>-26766077.949999999</v>
          </cell>
          <cell r="O889">
            <v>0</v>
          </cell>
          <cell r="P889">
            <v>0</v>
          </cell>
          <cell r="Q889">
            <v>0</v>
          </cell>
          <cell r="R889">
            <v>-35722.080000000002</v>
          </cell>
          <cell r="S889">
            <v>0</v>
          </cell>
          <cell r="T889">
            <v>0</v>
          </cell>
          <cell r="U889">
            <v>0</v>
          </cell>
          <cell r="V889">
            <v>0</v>
          </cell>
          <cell r="W889">
            <v>0</v>
          </cell>
          <cell r="X889">
            <v>0</v>
          </cell>
          <cell r="Y889">
            <v>0</v>
          </cell>
          <cell r="Z889">
            <v>0</v>
          </cell>
          <cell r="AA889">
            <v>0</v>
          </cell>
          <cell r="AB889">
            <v>0</v>
          </cell>
          <cell r="AC889">
            <v>0</v>
          </cell>
          <cell r="AD889">
            <v>0</v>
          </cell>
          <cell r="AE889">
            <v>0</v>
          </cell>
          <cell r="AF889">
            <v>-26801800.030000001</v>
          </cell>
        </row>
        <row r="890">
          <cell r="A890">
            <v>690045</v>
          </cell>
          <cell r="B890">
            <v>-577334.42000000004</v>
          </cell>
          <cell r="C890">
            <v>0</v>
          </cell>
          <cell r="D890">
            <v>-577334.42000000004</v>
          </cell>
          <cell r="E890">
            <v>1490745.92</v>
          </cell>
          <cell r="F890">
            <v>0</v>
          </cell>
          <cell r="G890">
            <v>0</v>
          </cell>
          <cell r="H890">
            <v>0</v>
          </cell>
          <cell r="I890">
            <v>1490745.92</v>
          </cell>
          <cell r="J890">
            <v>0</v>
          </cell>
          <cell r="K890">
            <v>0</v>
          </cell>
          <cell r="L890">
            <v>0</v>
          </cell>
          <cell r="M890">
            <v>0</v>
          </cell>
          <cell r="N890">
            <v>913411.5</v>
          </cell>
          <cell r="O890">
            <v>0</v>
          </cell>
          <cell r="P890">
            <v>0</v>
          </cell>
          <cell r="Q890">
            <v>0</v>
          </cell>
          <cell r="R890">
            <v>-30363.75</v>
          </cell>
          <cell r="S890">
            <v>0</v>
          </cell>
          <cell r="T890">
            <v>0</v>
          </cell>
          <cell r="U890">
            <v>0</v>
          </cell>
          <cell r="V890">
            <v>0</v>
          </cell>
          <cell r="W890">
            <v>0</v>
          </cell>
          <cell r="X890">
            <v>0</v>
          </cell>
          <cell r="Y890">
            <v>0</v>
          </cell>
          <cell r="Z890">
            <v>0</v>
          </cell>
          <cell r="AA890">
            <v>0</v>
          </cell>
          <cell r="AB890">
            <v>0</v>
          </cell>
          <cell r="AC890">
            <v>0</v>
          </cell>
          <cell r="AD890">
            <v>0</v>
          </cell>
          <cell r="AE890">
            <v>0</v>
          </cell>
          <cell r="AF890">
            <v>883047.75</v>
          </cell>
        </row>
        <row r="891">
          <cell r="A891">
            <v>690046</v>
          </cell>
          <cell r="B891">
            <v>-832520.63</v>
          </cell>
          <cell r="C891">
            <v>0</v>
          </cell>
          <cell r="D891">
            <v>-832520.63</v>
          </cell>
          <cell r="E891">
            <v>-545430.18999999994</v>
          </cell>
          <cell r="F891">
            <v>0</v>
          </cell>
          <cell r="G891">
            <v>0</v>
          </cell>
          <cell r="H891">
            <v>0</v>
          </cell>
          <cell r="I891">
            <v>-545430.18999999994</v>
          </cell>
          <cell r="J891">
            <v>0</v>
          </cell>
          <cell r="K891">
            <v>0</v>
          </cell>
          <cell r="L891">
            <v>0</v>
          </cell>
          <cell r="M891">
            <v>0</v>
          </cell>
          <cell r="N891">
            <v>-1377950.82</v>
          </cell>
          <cell r="O891">
            <v>0</v>
          </cell>
          <cell r="P891">
            <v>0</v>
          </cell>
          <cell r="Q891">
            <v>0</v>
          </cell>
          <cell r="R891">
            <v>-1011.03</v>
          </cell>
          <cell r="S891">
            <v>0</v>
          </cell>
          <cell r="T891">
            <v>0</v>
          </cell>
          <cell r="U891">
            <v>0</v>
          </cell>
          <cell r="V891">
            <v>0</v>
          </cell>
          <cell r="W891">
            <v>0</v>
          </cell>
          <cell r="X891">
            <v>0</v>
          </cell>
          <cell r="Y891">
            <v>0</v>
          </cell>
          <cell r="Z891">
            <v>0</v>
          </cell>
          <cell r="AA891">
            <v>0</v>
          </cell>
          <cell r="AB891">
            <v>0</v>
          </cell>
          <cell r="AC891">
            <v>0</v>
          </cell>
          <cell r="AD891">
            <v>0</v>
          </cell>
          <cell r="AE891">
            <v>0</v>
          </cell>
          <cell r="AF891">
            <v>-1378961.85</v>
          </cell>
        </row>
        <row r="892">
          <cell r="A892">
            <v>690047</v>
          </cell>
          <cell r="B892">
            <v>-32093914.25</v>
          </cell>
          <cell r="C892">
            <v>0</v>
          </cell>
          <cell r="D892">
            <v>-32093914.25</v>
          </cell>
          <cell r="E892">
            <v>-22997562.59</v>
          </cell>
          <cell r="F892">
            <v>0</v>
          </cell>
          <cell r="G892">
            <v>0</v>
          </cell>
          <cell r="H892">
            <v>0</v>
          </cell>
          <cell r="I892">
            <v>-22997562.59</v>
          </cell>
          <cell r="J892">
            <v>0</v>
          </cell>
          <cell r="K892">
            <v>0</v>
          </cell>
          <cell r="L892">
            <v>0</v>
          </cell>
          <cell r="M892">
            <v>0</v>
          </cell>
          <cell r="N892">
            <v>-55091476.840000004</v>
          </cell>
          <cell r="O892">
            <v>0</v>
          </cell>
          <cell r="P892">
            <v>0</v>
          </cell>
          <cell r="Q892">
            <v>0</v>
          </cell>
          <cell r="R892">
            <v>-61121.7</v>
          </cell>
          <cell r="S892">
            <v>0</v>
          </cell>
          <cell r="T892">
            <v>0</v>
          </cell>
          <cell r="U892">
            <v>0</v>
          </cell>
          <cell r="V892">
            <v>0</v>
          </cell>
          <cell r="W892">
            <v>0</v>
          </cell>
          <cell r="X892">
            <v>0</v>
          </cell>
          <cell r="Y892">
            <v>0</v>
          </cell>
          <cell r="Z892">
            <v>0</v>
          </cell>
          <cell r="AA892">
            <v>0</v>
          </cell>
          <cell r="AB892">
            <v>0</v>
          </cell>
          <cell r="AC892">
            <v>0</v>
          </cell>
          <cell r="AD892">
            <v>0</v>
          </cell>
          <cell r="AE892">
            <v>0</v>
          </cell>
          <cell r="AF892">
            <v>-55152598.539999999</v>
          </cell>
        </row>
        <row r="893">
          <cell r="A893">
            <v>690050</v>
          </cell>
          <cell r="B893">
            <v>2889381.22</v>
          </cell>
          <cell r="C893">
            <v>0</v>
          </cell>
          <cell r="D893">
            <v>2889381.22</v>
          </cell>
          <cell r="E893">
            <v>572316.37</v>
          </cell>
          <cell r="F893">
            <v>0</v>
          </cell>
          <cell r="G893">
            <v>0</v>
          </cell>
          <cell r="H893">
            <v>0</v>
          </cell>
          <cell r="I893">
            <v>572316.37</v>
          </cell>
          <cell r="J893">
            <v>0</v>
          </cell>
          <cell r="K893">
            <v>0</v>
          </cell>
          <cell r="L893">
            <v>0</v>
          </cell>
          <cell r="M893">
            <v>0</v>
          </cell>
          <cell r="N893">
            <v>3461697.59</v>
          </cell>
          <cell r="O893">
            <v>0</v>
          </cell>
          <cell r="P893">
            <v>-4520289.18</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cell r="AF893">
            <v>-1058591.5900000001</v>
          </cell>
        </row>
        <row r="894">
          <cell r="A894">
            <v>690051</v>
          </cell>
          <cell r="B894">
            <v>74291209.560000002</v>
          </cell>
          <cell r="C894">
            <v>0</v>
          </cell>
          <cell r="D894">
            <v>74291209.560000002</v>
          </cell>
          <cell r="E894">
            <v>38054253.090000004</v>
          </cell>
          <cell r="F894">
            <v>0</v>
          </cell>
          <cell r="G894">
            <v>0</v>
          </cell>
          <cell r="H894">
            <v>0</v>
          </cell>
          <cell r="I894">
            <v>38054253.090000004</v>
          </cell>
          <cell r="J894">
            <v>0</v>
          </cell>
          <cell r="K894">
            <v>0</v>
          </cell>
          <cell r="L894">
            <v>0</v>
          </cell>
          <cell r="M894">
            <v>0</v>
          </cell>
          <cell r="N894">
            <v>112345462.7</v>
          </cell>
          <cell r="O894">
            <v>0</v>
          </cell>
          <cell r="P894">
            <v>260629.71</v>
          </cell>
          <cell r="Q894">
            <v>0</v>
          </cell>
          <cell r="R894">
            <v>729395.77</v>
          </cell>
          <cell r="S894">
            <v>0</v>
          </cell>
          <cell r="T894">
            <v>0</v>
          </cell>
          <cell r="U894">
            <v>0</v>
          </cell>
          <cell r="V894">
            <v>0</v>
          </cell>
          <cell r="W894">
            <v>0</v>
          </cell>
          <cell r="X894">
            <v>0</v>
          </cell>
          <cell r="Y894">
            <v>0</v>
          </cell>
          <cell r="Z894">
            <v>0</v>
          </cell>
          <cell r="AA894">
            <v>0</v>
          </cell>
          <cell r="AB894">
            <v>0</v>
          </cell>
          <cell r="AC894">
            <v>0</v>
          </cell>
          <cell r="AD894">
            <v>0</v>
          </cell>
          <cell r="AE894">
            <v>0</v>
          </cell>
          <cell r="AF894">
            <v>113335488.09999999</v>
          </cell>
        </row>
        <row r="895">
          <cell r="A895">
            <v>690052</v>
          </cell>
          <cell r="B895">
            <v>4547362.26</v>
          </cell>
          <cell r="C895">
            <v>0</v>
          </cell>
          <cell r="D895">
            <v>4547362.26</v>
          </cell>
          <cell r="E895">
            <v>5973.67</v>
          </cell>
          <cell r="F895">
            <v>0</v>
          </cell>
          <cell r="G895">
            <v>0</v>
          </cell>
          <cell r="H895">
            <v>0</v>
          </cell>
          <cell r="I895">
            <v>5973.67</v>
          </cell>
          <cell r="J895">
            <v>0</v>
          </cell>
          <cell r="K895">
            <v>0</v>
          </cell>
          <cell r="L895">
            <v>0</v>
          </cell>
          <cell r="M895">
            <v>0</v>
          </cell>
          <cell r="N895">
            <v>4553335.93</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cell r="AF895">
            <v>4553335.93</v>
          </cell>
        </row>
        <row r="896">
          <cell r="A896">
            <v>690053</v>
          </cell>
          <cell r="B896">
            <v>970710.8</v>
          </cell>
          <cell r="C896">
            <v>0</v>
          </cell>
          <cell r="D896">
            <v>970710.8</v>
          </cell>
          <cell r="E896">
            <v>2916308.21</v>
          </cell>
          <cell r="F896">
            <v>0</v>
          </cell>
          <cell r="G896">
            <v>0</v>
          </cell>
          <cell r="H896">
            <v>0</v>
          </cell>
          <cell r="I896">
            <v>2916308.21</v>
          </cell>
          <cell r="J896">
            <v>0</v>
          </cell>
          <cell r="K896">
            <v>0</v>
          </cell>
          <cell r="L896">
            <v>0</v>
          </cell>
          <cell r="M896">
            <v>0</v>
          </cell>
          <cell r="N896">
            <v>3887019.01</v>
          </cell>
          <cell r="O896">
            <v>0</v>
          </cell>
          <cell r="P896">
            <v>0</v>
          </cell>
          <cell r="Q896">
            <v>0</v>
          </cell>
          <cell r="R896">
            <v>0</v>
          </cell>
          <cell r="S896">
            <v>0</v>
          </cell>
          <cell r="T896">
            <v>0</v>
          </cell>
          <cell r="U896">
            <v>0</v>
          </cell>
          <cell r="V896">
            <v>0</v>
          </cell>
          <cell r="W896">
            <v>0</v>
          </cell>
          <cell r="X896">
            <v>0</v>
          </cell>
          <cell r="Y896">
            <v>0</v>
          </cell>
          <cell r="Z896">
            <v>0</v>
          </cell>
          <cell r="AA896">
            <v>0</v>
          </cell>
          <cell r="AB896">
            <v>0</v>
          </cell>
          <cell r="AC896">
            <v>0</v>
          </cell>
          <cell r="AD896">
            <v>0</v>
          </cell>
          <cell r="AE896">
            <v>0</v>
          </cell>
          <cell r="AF896">
            <v>3887019.01</v>
          </cell>
        </row>
        <row r="897">
          <cell r="A897">
            <v>690054</v>
          </cell>
          <cell r="B897">
            <v>-1252528.42</v>
          </cell>
          <cell r="C897">
            <v>0</v>
          </cell>
          <cell r="D897">
            <v>-1252528.42</v>
          </cell>
          <cell r="E897">
            <v>-3592.18</v>
          </cell>
          <cell r="F897">
            <v>0</v>
          </cell>
          <cell r="G897">
            <v>0</v>
          </cell>
          <cell r="H897">
            <v>0</v>
          </cell>
          <cell r="I897">
            <v>-3592.18</v>
          </cell>
          <cell r="J897">
            <v>0</v>
          </cell>
          <cell r="K897">
            <v>0</v>
          </cell>
          <cell r="L897">
            <v>0</v>
          </cell>
          <cell r="M897">
            <v>0</v>
          </cell>
          <cell r="N897">
            <v>-1256120.6000000001</v>
          </cell>
          <cell r="O897">
            <v>0</v>
          </cell>
          <cell r="P897">
            <v>0</v>
          </cell>
          <cell r="Q897">
            <v>0</v>
          </cell>
          <cell r="R897">
            <v>0</v>
          </cell>
          <cell r="S897">
            <v>0</v>
          </cell>
          <cell r="T897">
            <v>0</v>
          </cell>
          <cell r="U897">
            <v>0</v>
          </cell>
          <cell r="V897">
            <v>0</v>
          </cell>
          <cell r="W897">
            <v>0</v>
          </cell>
          <cell r="X897">
            <v>0</v>
          </cell>
          <cell r="Y897">
            <v>0</v>
          </cell>
          <cell r="Z897">
            <v>0</v>
          </cell>
          <cell r="AA897">
            <v>0</v>
          </cell>
          <cell r="AB897">
            <v>0</v>
          </cell>
          <cell r="AC897">
            <v>0</v>
          </cell>
          <cell r="AD897">
            <v>0</v>
          </cell>
          <cell r="AE897">
            <v>0</v>
          </cell>
          <cell r="AF897">
            <v>-1256120.6000000001</v>
          </cell>
        </row>
        <row r="898">
          <cell r="A898">
            <v>690055</v>
          </cell>
          <cell r="B898">
            <v>7175665.6699999999</v>
          </cell>
          <cell r="C898">
            <v>0</v>
          </cell>
          <cell r="D898">
            <v>7175665.6699999999</v>
          </cell>
          <cell r="E898">
            <v>1233491.43</v>
          </cell>
          <cell r="F898">
            <v>0</v>
          </cell>
          <cell r="G898">
            <v>0</v>
          </cell>
          <cell r="H898">
            <v>0</v>
          </cell>
          <cell r="I898">
            <v>1233491.43</v>
          </cell>
          <cell r="J898">
            <v>0</v>
          </cell>
          <cell r="K898">
            <v>0</v>
          </cell>
          <cell r="L898">
            <v>0</v>
          </cell>
          <cell r="M898">
            <v>0</v>
          </cell>
          <cell r="N898">
            <v>8409157.0999999996</v>
          </cell>
          <cell r="O898">
            <v>0</v>
          </cell>
          <cell r="P898">
            <v>0</v>
          </cell>
          <cell r="Q898">
            <v>0</v>
          </cell>
          <cell r="R898">
            <v>0</v>
          </cell>
          <cell r="S898">
            <v>0</v>
          </cell>
          <cell r="T898">
            <v>0</v>
          </cell>
          <cell r="U898">
            <v>0</v>
          </cell>
          <cell r="V898">
            <v>0</v>
          </cell>
          <cell r="W898">
            <v>0</v>
          </cell>
          <cell r="X898">
            <v>0</v>
          </cell>
          <cell r="Y898">
            <v>0</v>
          </cell>
          <cell r="Z898">
            <v>0</v>
          </cell>
          <cell r="AA898">
            <v>0</v>
          </cell>
          <cell r="AB898">
            <v>0</v>
          </cell>
          <cell r="AC898">
            <v>0</v>
          </cell>
          <cell r="AD898">
            <v>0</v>
          </cell>
          <cell r="AE898">
            <v>0</v>
          </cell>
          <cell r="AF898">
            <v>8409157.0999999996</v>
          </cell>
        </row>
        <row r="899">
          <cell r="A899">
            <v>690056</v>
          </cell>
          <cell r="B899">
            <v>47.28</v>
          </cell>
          <cell r="C899">
            <v>0</v>
          </cell>
          <cell r="D899">
            <v>47.28</v>
          </cell>
          <cell r="E899">
            <v>0</v>
          </cell>
          <cell r="F899">
            <v>0</v>
          </cell>
          <cell r="G899">
            <v>0</v>
          </cell>
          <cell r="H899">
            <v>0</v>
          </cell>
          <cell r="I899">
            <v>0</v>
          </cell>
          <cell r="J899">
            <v>0</v>
          </cell>
          <cell r="K899">
            <v>0</v>
          </cell>
          <cell r="L899">
            <v>0</v>
          </cell>
          <cell r="M899">
            <v>0</v>
          </cell>
          <cell r="N899">
            <v>47.28</v>
          </cell>
          <cell r="O899">
            <v>0</v>
          </cell>
          <cell r="P899">
            <v>0</v>
          </cell>
          <cell r="Q899">
            <v>0</v>
          </cell>
          <cell r="R899">
            <v>0</v>
          </cell>
          <cell r="S899">
            <v>0</v>
          </cell>
          <cell r="T899">
            <v>0</v>
          </cell>
          <cell r="U899">
            <v>0</v>
          </cell>
          <cell r="V899">
            <v>0</v>
          </cell>
          <cell r="W899">
            <v>0</v>
          </cell>
          <cell r="X899">
            <v>0</v>
          </cell>
          <cell r="Y899">
            <v>0</v>
          </cell>
          <cell r="Z899">
            <v>0</v>
          </cell>
          <cell r="AA899">
            <v>0</v>
          </cell>
          <cell r="AB899">
            <v>0</v>
          </cell>
          <cell r="AC899">
            <v>0</v>
          </cell>
          <cell r="AD899">
            <v>0</v>
          </cell>
          <cell r="AE899">
            <v>0</v>
          </cell>
          <cell r="AF899">
            <v>47.28</v>
          </cell>
        </row>
        <row r="900">
          <cell r="A900">
            <v>690057</v>
          </cell>
          <cell r="B900">
            <v>362006.8</v>
          </cell>
          <cell r="C900">
            <v>0</v>
          </cell>
          <cell r="D900">
            <v>362006.8</v>
          </cell>
          <cell r="E900">
            <v>0</v>
          </cell>
          <cell r="F900">
            <v>0</v>
          </cell>
          <cell r="G900">
            <v>0</v>
          </cell>
          <cell r="H900">
            <v>0</v>
          </cell>
          <cell r="I900">
            <v>0</v>
          </cell>
          <cell r="J900">
            <v>0</v>
          </cell>
          <cell r="K900">
            <v>0</v>
          </cell>
          <cell r="L900">
            <v>0</v>
          </cell>
          <cell r="M900">
            <v>0</v>
          </cell>
          <cell r="N900">
            <v>362006.8</v>
          </cell>
          <cell r="O900">
            <v>0</v>
          </cell>
          <cell r="P900">
            <v>0</v>
          </cell>
          <cell r="Q900">
            <v>0</v>
          </cell>
          <cell r="R900">
            <v>0</v>
          </cell>
          <cell r="S900">
            <v>0</v>
          </cell>
          <cell r="T900">
            <v>0</v>
          </cell>
          <cell r="U900">
            <v>0</v>
          </cell>
          <cell r="V900">
            <v>0</v>
          </cell>
          <cell r="W900">
            <v>0</v>
          </cell>
          <cell r="X900">
            <v>0</v>
          </cell>
          <cell r="Y900">
            <v>0</v>
          </cell>
          <cell r="Z900">
            <v>0</v>
          </cell>
          <cell r="AA900">
            <v>0</v>
          </cell>
          <cell r="AB900">
            <v>0</v>
          </cell>
          <cell r="AC900">
            <v>0</v>
          </cell>
          <cell r="AD900">
            <v>0</v>
          </cell>
          <cell r="AE900">
            <v>0</v>
          </cell>
          <cell r="AF900">
            <v>362006.8</v>
          </cell>
        </row>
        <row r="901">
          <cell r="A901">
            <v>690060</v>
          </cell>
          <cell r="B901">
            <v>-258603.87</v>
          </cell>
          <cell r="C901">
            <v>0</v>
          </cell>
          <cell r="D901">
            <v>-258603.87</v>
          </cell>
          <cell r="E901">
            <v>-136641.42000000001</v>
          </cell>
          <cell r="F901">
            <v>0</v>
          </cell>
          <cell r="G901">
            <v>0</v>
          </cell>
          <cell r="H901">
            <v>0</v>
          </cell>
          <cell r="I901">
            <v>-136641.42000000001</v>
          </cell>
          <cell r="J901">
            <v>0</v>
          </cell>
          <cell r="K901">
            <v>0</v>
          </cell>
          <cell r="L901">
            <v>0</v>
          </cell>
          <cell r="M901">
            <v>0</v>
          </cell>
          <cell r="N901">
            <v>-395245.29</v>
          </cell>
          <cell r="O901">
            <v>0</v>
          </cell>
          <cell r="P901">
            <v>394949.51</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cell r="AF901">
            <v>-295.77999999999997</v>
          </cell>
        </row>
        <row r="902">
          <cell r="A902">
            <v>690063</v>
          </cell>
          <cell r="B902">
            <v>0</v>
          </cell>
          <cell r="C902">
            <v>0</v>
          </cell>
          <cell r="D902">
            <v>0</v>
          </cell>
          <cell r="E902">
            <v>0</v>
          </cell>
          <cell r="F902">
            <v>0</v>
          </cell>
          <cell r="G902">
            <v>0</v>
          </cell>
          <cell r="H902">
            <v>0</v>
          </cell>
          <cell r="I902">
            <v>0</v>
          </cell>
          <cell r="J902">
            <v>0</v>
          </cell>
          <cell r="K902">
            <v>0</v>
          </cell>
          <cell r="L902">
            <v>0</v>
          </cell>
          <cell r="M902">
            <v>0</v>
          </cell>
          <cell r="N902">
            <v>0</v>
          </cell>
          <cell r="O902">
            <v>0</v>
          </cell>
          <cell r="P902">
            <v>0</v>
          </cell>
          <cell r="Q902">
            <v>0</v>
          </cell>
          <cell r="R902">
            <v>0</v>
          </cell>
          <cell r="S902">
            <v>0</v>
          </cell>
          <cell r="T902">
            <v>0</v>
          </cell>
          <cell r="U902">
            <v>0</v>
          </cell>
          <cell r="V902">
            <v>0</v>
          </cell>
          <cell r="W902">
            <v>0</v>
          </cell>
          <cell r="X902">
            <v>0</v>
          </cell>
          <cell r="Y902">
            <v>0</v>
          </cell>
          <cell r="Z902">
            <v>0</v>
          </cell>
          <cell r="AA902">
            <v>0</v>
          </cell>
          <cell r="AB902">
            <v>0</v>
          </cell>
          <cell r="AC902">
            <v>0</v>
          </cell>
          <cell r="AD902">
            <v>0</v>
          </cell>
          <cell r="AE902">
            <v>0</v>
          </cell>
          <cell r="AF902">
            <v>0</v>
          </cell>
        </row>
        <row r="903">
          <cell r="A903">
            <v>690064</v>
          </cell>
          <cell r="B903">
            <v>-49313.78</v>
          </cell>
          <cell r="C903">
            <v>0</v>
          </cell>
          <cell r="D903">
            <v>-49313.78</v>
          </cell>
          <cell r="E903">
            <v>-31280.95</v>
          </cell>
          <cell r="F903">
            <v>0</v>
          </cell>
          <cell r="G903">
            <v>0</v>
          </cell>
          <cell r="H903">
            <v>0</v>
          </cell>
          <cell r="I903">
            <v>-31280.95</v>
          </cell>
          <cell r="J903">
            <v>0</v>
          </cell>
          <cell r="K903">
            <v>0</v>
          </cell>
          <cell r="L903">
            <v>0</v>
          </cell>
          <cell r="M903">
            <v>0</v>
          </cell>
          <cell r="N903">
            <v>-80594.73</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cell r="AF903">
            <v>-80594.73</v>
          </cell>
        </row>
        <row r="904">
          <cell r="A904">
            <v>690070</v>
          </cell>
          <cell r="B904">
            <v>343128.18</v>
          </cell>
          <cell r="C904">
            <v>0</v>
          </cell>
          <cell r="D904">
            <v>343128.18</v>
          </cell>
          <cell r="E904">
            <v>255498.17</v>
          </cell>
          <cell r="F904">
            <v>0</v>
          </cell>
          <cell r="G904">
            <v>0</v>
          </cell>
          <cell r="H904">
            <v>0</v>
          </cell>
          <cell r="I904">
            <v>255498.17</v>
          </cell>
          <cell r="J904">
            <v>0</v>
          </cell>
          <cell r="K904">
            <v>0</v>
          </cell>
          <cell r="L904">
            <v>0</v>
          </cell>
          <cell r="M904">
            <v>0</v>
          </cell>
          <cell r="N904">
            <v>598626.35</v>
          </cell>
          <cell r="O904">
            <v>-1648278.56</v>
          </cell>
          <cell r="P904">
            <v>939274.96</v>
          </cell>
          <cell r="Q904">
            <v>0</v>
          </cell>
          <cell r="R904">
            <v>571970.16</v>
          </cell>
          <cell r="S904">
            <v>0</v>
          </cell>
          <cell r="T904">
            <v>0</v>
          </cell>
          <cell r="U904">
            <v>0</v>
          </cell>
          <cell r="V904">
            <v>0</v>
          </cell>
          <cell r="W904">
            <v>0</v>
          </cell>
          <cell r="X904">
            <v>0</v>
          </cell>
          <cell r="Y904">
            <v>0</v>
          </cell>
          <cell r="Z904">
            <v>0</v>
          </cell>
          <cell r="AA904">
            <v>0</v>
          </cell>
          <cell r="AB904">
            <v>0</v>
          </cell>
          <cell r="AC904">
            <v>0</v>
          </cell>
          <cell r="AD904">
            <v>0</v>
          </cell>
          <cell r="AE904">
            <v>-682095.94</v>
          </cell>
          <cell r="AF904">
            <v>-220503.03</v>
          </cell>
        </row>
        <row r="905">
          <cell r="A905">
            <v>690080</v>
          </cell>
          <cell r="B905">
            <v>-89601.600000000006</v>
          </cell>
          <cell r="C905">
            <v>0</v>
          </cell>
          <cell r="D905">
            <v>-89601.600000000006</v>
          </cell>
          <cell r="E905">
            <v>89601.600000000006</v>
          </cell>
          <cell r="F905">
            <v>0</v>
          </cell>
          <cell r="G905">
            <v>0</v>
          </cell>
          <cell r="H905">
            <v>0</v>
          </cell>
          <cell r="I905">
            <v>89601.600000000006</v>
          </cell>
          <cell r="J905">
            <v>0</v>
          </cell>
          <cell r="K905">
            <v>0</v>
          </cell>
          <cell r="L905">
            <v>0</v>
          </cell>
          <cell r="M905">
            <v>0</v>
          </cell>
          <cell r="N905">
            <v>0</v>
          </cell>
          <cell r="O905">
            <v>0</v>
          </cell>
          <cell r="P905">
            <v>0</v>
          </cell>
          <cell r="Q905">
            <v>0</v>
          </cell>
          <cell r="R905">
            <v>0</v>
          </cell>
          <cell r="S905">
            <v>0</v>
          </cell>
          <cell r="T905">
            <v>0</v>
          </cell>
          <cell r="U905">
            <v>0</v>
          </cell>
          <cell r="V905">
            <v>0</v>
          </cell>
          <cell r="W905">
            <v>0</v>
          </cell>
          <cell r="X905">
            <v>0</v>
          </cell>
          <cell r="Y905">
            <v>0</v>
          </cell>
          <cell r="Z905">
            <v>0</v>
          </cell>
          <cell r="AA905">
            <v>0</v>
          </cell>
          <cell r="AB905">
            <v>0</v>
          </cell>
          <cell r="AC905">
            <v>0</v>
          </cell>
          <cell r="AD905">
            <v>0</v>
          </cell>
          <cell r="AE905">
            <v>0</v>
          </cell>
          <cell r="AF905">
            <v>0</v>
          </cell>
        </row>
        <row r="906">
          <cell r="A906">
            <v>690084</v>
          </cell>
          <cell r="B906">
            <v>2175.25</v>
          </cell>
          <cell r="C906">
            <v>0</v>
          </cell>
          <cell r="D906">
            <v>2175.25</v>
          </cell>
          <cell r="E906">
            <v>-142771.20000000001</v>
          </cell>
          <cell r="F906">
            <v>0</v>
          </cell>
          <cell r="G906">
            <v>0</v>
          </cell>
          <cell r="H906">
            <v>0</v>
          </cell>
          <cell r="I906">
            <v>-142771.20000000001</v>
          </cell>
          <cell r="J906">
            <v>0</v>
          </cell>
          <cell r="K906">
            <v>0</v>
          </cell>
          <cell r="L906">
            <v>0</v>
          </cell>
          <cell r="M906">
            <v>0</v>
          </cell>
          <cell r="N906">
            <v>-140595.95000000001</v>
          </cell>
          <cell r="O906">
            <v>0</v>
          </cell>
          <cell r="P906">
            <v>0</v>
          </cell>
          <cell r="Q906">
            <v>0</v>
          </cell>
          <cell r="R906">
            <v>0</v>
          </cell>
          <cell r="S906">
            <v>0</v>
          </cell>
          <cell r="T906">
            <v>0</v>
          </cell>
          <cell r="U906">
            <v>0</v>
          </cell>
          <cell r="V906">
            <v>0</v>
          </cell>
          <cell r="W906">
            <v>0</v>
          </cell>
          <cell r="X906">
            <v>0</v>
          </cell>
          <cell r="Y906">
            <v>0</v>
          </cell>
          <cell r="Z906">
            <v>0</v>
          </cell>
          <cell r="AA906">
            <v>0</v>
          </cell>
          <cell r="AB906">
            <v>0</v>
          </cell>
          <cell r="AC906">
            <v>0</v>
          </cell>
          <cell r="AD906">
            <v>0</v>
          </cell>
          <cell r="AE906">
            <v>0</v>
          </cell>
          <cell r="AF906">
            <v>-140595.95000000001</v>
          </cell>
        </row>
        <row r="907">
          <cell r="A907">
            <v>690090</v>
          </cell>
          <cell r="B907">
            <v>-382207.6</v>
          </cell>
          <cell r="C907">
            <v>0</v>
          </cell>
          <cell r="D907">
            <v>-382207.6</v>
          </cell>
          <cell r="E907">
            <v>382207.6</v>
          </cell>
          <cell r="F907">
            <v>0</v>
          </cell>
          <cell r="G907">
            <v>0</v>
          </cell>
          <cell r="H907">
            <v>0</v>
          </cell>
          <cell r="I907">
            <v>382207.6</v>
          </cell>
          <cell r="J907">
            <v>0</v>
          </cell>
          <cell r="K907">
            <v>0</v>
          </cell>
          <cell r="L907">
            <v>0</v>
          </cell>
          <cell r="M907">
            <v>0</v>
          </cell>
          <cell r="N907">
            <v>0</v>
          </cell>
          <cell r="O907">
            <v>0</v>
          </cell>
          <cell r="P907">
            <v>0</v>
          </cell>
          <cell r="Q907">
            <v>0</v>
          </cell>
          <cell r="R907">
            <v>0</v>
          </cell>
          <cell r="S907">
            <v>0</v>
          </cell>
          <cell r="T907">
            <v>0</v>
          </cell>
          <cell r="U907">
            <v>0</v>
          </cell>
          <cell r="V907">
            <v>0</v>
          </cell>
          <cell r="W907">
            <v>0</v>
          </cell>
          <cell r="X907">
            <v>0</v>
          </cell>
          <cell r="Y907">
            <v>0</v>
          </cell>
          <cell r="Z907">
            <v>0</v>
          </cell>
          <cell r="AA907">
            <v>0</v>
          </cell>
          <cell r="AB907">
            <v>0</v>
          </cell>
          <cell r="AC907">
            <v>0</v>
          </cell>
          <cell r="AD907">
            <v>0</v>
          </cell>
          <cell r="AE907">
            <v>0</v>
          </cell>
          <cell r="AF907">
            <v>0</v>
          </cell>
        </row>
        <row r="908">
          <cell r="A908">
            <v>690093</v>
          </cell>
          <cell r="B908">
            <v>-107232.16</v>
          </cell>
          <cell r="C908">
            <v>0</v>
          </cell>
          <cell r="D908">
            <v>-107232.16</v>
          </cell>
          <cell r="E908">
            <v>-51435.839999999997</v>
          </cell>
          <cell r="F908">
            <v>0</v>
          </cell>
          <cell r="G908">
            <v>0</v>
          </cell>
          <cell r="H908">
            <v>0</v>
          </cell>
          <cell r="I908">
            <v>-51435.839999999997</v>
          </cell>
          <cell r="J908">
            <v>0</v>
          </cell>
          <cell r="K908">
            <v>0</v>
          </cell>
          <cell r="L908">
            <v>0</v>
          </cell>
          <cell r="M908">
            <v>0</v>
          </cell>
          <cell r="N908">
            <v>-158668</v>
          </cell>
          <cell r="O908">
            <v>0</v>
          </cell>
          <cell r="P908">
            <v>0</v>
          </cell>
          <cell r="Q908">
            <v>0</v>
          </cell>
          <cell r="R908">
            <v>25333.32</v>
          </cell>
          <cell r="S908">
            <v>0</v>
          </cell>
          <cell r="T908">
            <v>0</v>
          </cell>
          <cell r="U908">
            <v>0</v>
          </cell>
          <cell r="V908">
            <v>0</v>
          </cell>
          <cell r="W908">
            <v>0</v>
          </cell>
          <cell r="X908">
            <v>0</v>
          </cell>
          <cell r="Y908">
            <v>0</v>
          </cell>
          <cell r="Z908">
            <v>0</v>
          </cell>
          <cell r="AA908">
            <v>0</v>
          </cell>
          <cell r="AB908">
            <v>0</v>
          </cell>
          <cell r="AC908">
            <v>0</v>
          </cell>
          <cell r="AD908">
            <v>0</v>
          </cell>
          <cell r="AE908">
            <v>0</v>
          </cell>
          <cell r="AF908">
            <v>-133334.68</v>
          </cell>
        </row>
        <row r="909">
          <cell r="A909">
            <v>690117</v>
          </cell>
          <cell r="B909">
            <v>-758438.74</v>
          </cell>
          <cell r="C909">
            <v>0</v>
          </cell>
          <cell r="D909">
            <v>-758438.74</v>
          </cell>
          <cell r="E909">
            <v>-4989.5200000000004</v>
          </cell>
          <cell r="F909">
            <v>0</v>
          </cell>
          <cell r="G909">
            <v>0</v>
          </cell>
          <cell r="H909">
            <v>0</v>
          </cell>
          <cell r="I909">
            <v>-4989.5200000000004</v>
          </cell>
          <cell r="J909">
            <v>0</v>
          </cell>
          <cell r="K909">
            <v>0</v>
          </cell>
          <cell r="L909">
            <v>0</v>
          </cell>
          <cell r="M909">
            <v>0</v>
          </cell>
          <cell r="N909">
            <v>-763428.26</v>
          </cell>
          <cell r="O909">
            <v>0</v>
          </cell>
          <cell r="P909">
            <v>0</v>
          </cell>
          <cell r="Q909">
            <v>0</v>
          </cell>
          <cell r="R909">
            <v>0</v>
          </cell>
          <cell r="S909">
            <v>0</v>
          </cell>
          <cell r="T909">
            <v>0</v>
          </cell>
          <cell r="U909">
            <v>0</v>
          </cell>
          <cell r="V909">
            <v>0</v>
          </cell>
          <cell r="W909">
            <v>0</v>
          </cell>
          <cell r="X909">
            <v>0</v>
          </cell>
          <cell r="Y909">
            <v>0</v>
          </cell>
          <cell r="Z909">
            <v>0</v>
          </cell>
          <cell r="AA909">
            <v>0</v>
          </cell>
          <cell r="AB909">
            <v>0</v>
          </cell>
          <cell r="AC909">
            <v>0</v>
          </cell>
          <cell r="AD909">
            <v>0</v>
          </cell>
          <cell r="AE909">
            <v>0</v>
          </cell>
          <cell r="AF909">
            <v>-763428.26</v>
          </cell>
        </row>
        <row r="910">
          <cell r="A910">
            <v>690118</v>
          </cell>
          <cell r="B910">
            <v>29721.95</v>
          </cell>
          <cell r="C910">
            <v>0</v>
          </cell>
          <cell r="D910">
            <v>29721.95</v>
          </cell>
          <cell r="E910">
            <v>-11814.51</v>
          </cell>
          <cell r="F910">
            <v>0</v>
          </cell>
          <cell r="G910">
            <v>0</v>
          </cell>
          <cell r="H910">
            <v>0</v>
          </cell>
          <cell r="I910">
            <v>-11814.51</v>
          </cell>
          <cell r="J910">
            <v>0</v>
          </cell>
          <cell r="K910">
            <v>0</v>
          </cell>
          <cell r="L910">
            <v>0</v>
          </cell>
          <cell r="M910">
            <v>0</v>
          </cell>
          <cell r="N910">
            <v>17907.439999999999</v>
          </cell>
          <cell r="O910">
            <v>0</v>
          </cell>
          <cell r="P910">
            <v>0</v>
          </cell>
          <cell r="Q910">
            <v>0</v>
          </cell>
          <cell r="R910">
            <v>0</v>
          </cell>
          <cell r="S910">
            <v>0</v>
          </cell>
          <cell r="T910">
            <v>0</v>
          </cell>
          <cell r="U910">
            <v>0</v>
          </cell>
          <cell r="V910">
            <v>0</v>
          </cell>
          <cell r="W910">
            <v>0</v>
          </cell>
          <cell r="X910">
            <v>0</v>
          </cell>
          <cell r="Y910">
            <v>0</v>
          </cell>
          <cell r="Z910">
            <v>0</v>
          </cell>
          <cell r="AA910">
            <v>0</v>
          </cell>
          <cell r="AB910">
            <v>0</v>
          </cell>
          <cell r="AC910">
            <v>0</v>
          </cell>
          <cell r="AD910">
            <v>0</v>
          </cell>
          <cell r="AE910">
            <v>0</v>
          </cell>
          <cell r="AF910">
            <v>17907.439999999999</v>
          </cell>
        </row>
        <row r="911">
          <cell r="A911">
            <v>690170</v>
          </cell>
          <cell r="B911">
            <v>4270894.88</v>
          </cell>
          <cell r="C911">
            <v>0</v>
          </cell>
          <cell r="D911">
            <v>4270894.88</v>
          </cell>
          <cell r="E911">
            <v>196834.6</v>
          </cell>
          <cell r="F911">
            <v>0</v>
          </cell>
          <cell r="G911">
            <v>0</v>
          </cell>
          <cell r="H911">
            <v>0</v>
          </cell>
          <cell r="I911">
            <v>196834.6</v>
          </cell>
          <cell r="J911">
            <v>0</v>
          </cell>
          <cell r="K911">
            <v>0</v>
          </cell>
          <cell r="L911">
            <v>0</v>
          </cell>
          <cell r="M911">
            <v>0</v>
          </cell>
          <cell r="N911">
            <v>4467729.4800000004</v>
          </cell>
          <cell r="O911">
            <v>0</v>
          </cell>
          <cell r="P911">
            <v>0</v>
          </cell>
          <cell r="Q911">
            <v>0</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126315.12</v>
          </cell>
          <cell r="AF911">
            <v>4594044.5999999996</v>
          </cell>
        </row>
        <row r="912">
          <cell r="A912">
            <v>690174</v>
          </cell>
          <cell r="B912">
            <v>-7777868.7999999998</v>
          </cell>
          <cell r="C912">
            <v>0</v>
          </cell>
          <cell r="D912">
            <v>-7777868.7999999998</v>
          </cell>
          <cell r="E912">
            <v>-3467147.09</v>
          </cell>
          <cell r="F912">
            <v>0</v>
          </cell>
          <cell r="G912">
            <v>0</v>
          </cell>
          <cell r="H912">
            <v>0</v>
          </cell>
          <cell r="I912">
            <v>-3467147.09</v>
          </cell>
          <cell r="J912">
            <v>0</v>
          </cell>
          <cell r="K912">
            <v>0</v>
          </cell>
          <cell r="L912">
            <v>0</v>
          </cell>
          <cell r="M912">
            <v>0</v>
          </cell>
          <cell r="N912">
            <v>-11245015.890000001</v>
          </cell>
          <cell r="O912">
            <v>0</v>
          </cell>
          <cell r="P912">
            <v>-31690.82</v>
          </cell>
          <cell r="Q912">
            <v>0</v>
          </cell>
          <cell r="R912">
            <v>-43940.959999999999</v>
          </cell>
          <cell r="S912">
            <v>0</v>
          </cell>
          <cell r="T912">
            <v>0</v>
          </cell>
          <cell r="U912">
            <v>0</v>
          </cell>
          <cell r="V912">
            <v>0</v>
          </cell>
          <cell r="W912">
            <v>0</v>
          </cell>
          <cell r="X912">
            <v>0</v>
          </cell>
          <cell r="Y912">
            <v>0</v>
          </cell>
          <cell r="Z912">
            <v>0</v>
          </cell>
          <cell r="AA912">
            <v>0</v>
          </cell>
          <cell r="AB912">
            <v>0</v>
          </cell>
          <cell r="AC912">
            <v>0</v>
          </cell>
          <cell r="AD912">
            <v>0</v>
          </cell>
          <cell r="AE912">
            <v>0</v>
          </cell>
          <cell r="AF912">
            <v>-11320647.67</v>
          </cell>
        </row>
        <row r="913">
          <cell r="A913">
            <v>690175</v>
          </cell>
          <cell r="B913">
            <v>-40667607.18</v>
          </cell>
          <cell r="C913">
            <v>0</v>
          </cell>
          <cell r="D913">
            <v>-40667607.18</v>
          </cell>
          <cell r="E913">
            <v>-35111538.359999999</v>
          </cell>
          <cell r="F913">
            <v>0</v>
          </cell>
          <cell r="G913">
            <v>0</v>
          </cell>
          <cell r="H913">
            <v>0</v>
          </cell>
          <cell r="I913">
            <v>-35111538.359999999</v>
          </cell>
          <cell r="J913">
            <v>0</v>
          </cell>
          <cell r="K913">
            <v>0</v>
          </cell>
          <cell r="L913">
            <v>0</v>
          </cell>
          <cell r="M913">
            <v>0</v>
          </cell>
          <cell r="N913">
            <v>-75779145.540000007</v>
          </cell>
          <cell r="O913">
            <v>0</v>
          </cell>
          <cell r="P913">
            <v>0</v>
          </cell>
          <cell r="Q913">
            <v>0</v>
          </cell>
          <cell r="R913">
            <v>-152834.47</v>
          </cell>
          <cell r="S913">
            <v>0</v>
          </cell>
          <cell r="T913">
            <v>0</v>
          </cell>
          <cell r="U913">
            <v>0</v>
          </cell>
          <cell r="V913">
            <v>0</v>
          </cell>
          <cell r="W913">
            <v>0</v>
          </cell>
          <cell r="X913">
            <v>0</v>
          </cell>
          <cell r="Y913">
            <v>0</v>
          </cell>
          <cell r="Z913">
            <v>0</v>
          </cell>
          <cell r="AA913">
            <v>0</v>
          </cell>
          <cell r="AB913">
            <v>0</v>
          </cell>
          <cell r="AC913">
            <v>0</v>
          </cell>
          <cell r="AD913">
            <v>0</v>
          </cell>
          <cell r="AE913">
            <v>0</v>
          </cell>
          <cell r="AF913">
            <v>-75931980.010000005</v>
          </cell>
        </row>
        <row r="914">
          <cell r="A914">
            <v>690176</v>
          </cell>
          <cell r="B914">
            <v>-4857887</v>
          </cell>
          <cell r="C914">
            <v>0</v>
          </cell>
          <cell r="D914">
            <v>-4857887</v>
          </cell>
          <cell r="E914">
            <v>-1601306.67</v>
          </cell>
          <cell r="F914">
            <v>0</v>
          </cell>
          <cell r="G914">
            <v>0</v>
          </cell>
          <cell r="H914">
            <v>0</v>
          </cell>
          <cell r="I914">
            <v>-1601306.67</v>
          </cell>
          <cell r="J914">
            <v>0</v>
          </cell>
          <cell r="K914">
            <v>0</v>
          </cell>
          <cell r="L914">
            <v>0</v>
          </cell>
          <cell r="M914">
            <v>0</v>
          </cell>
          <cell r="N914">
            <v>-6459193.6699999999</v>
          </cell>
          <cell r="O914">
            <v>0</v>
          </cell>
          <cell r="P914">
            <v>0</v>
          </cell>
          <cell r="Q914">
            <v>0</v>
          </cell>
          <cell r="R914">
            <v>-28244.51</v>
          </cell>
          <cell r="S914">
            <v>0</v>
          </cell>
          <cell r="T914">
            <v>0</v>
          </cell>
          <cell r="U914">
            <v>0</v>
          </cell>
          <cell r="V914">
            <v>0</v>
          </cell>
          <cell r="W914">
            <v>0</v>
          </cell>
          <cell r="X914">
            <v>0</v>
          </cell>
          <cell r="Y914">
            <v>0</v>
          </cell>
          <cell r="Z914">
            <v>0</v>
          </cell>
          <cell r="AA914">
            <v>0</v>
          </cell>
          <cell r="AB914">
            <v>0</v>
          </cell>
          <cell r="AC914">
            <v>0</v>
          </cell>
          <cell r="AD914">
            <v>0</v>
          </cell>
          <cell r="AE914">
            <v>0</v>
          </cell>
          <cell r="AF914">
            <v>-6487438.1799999997</v>
          </cell>
        </row>
        <row r="915">
          <cell r="A915">
            <v>690177</v>
          </cell>
          <cell r="B915">
            <v>40340624.149999999</v>
          </cell>
          <cell r="C915">
            <v>0</v>
          </cell>
          <cell r="D915">
            <v>40340624.149999999</v>
          </cell>
          <cell r="E915">
            <v>24307358.039999999</v>
          </cell>
          <cell r="F915">
            <v>0</v>
          </cell>
          <cell r="G915">
            <v>0</v>
          </cell>
          <cell r="H915">
            <v>0</v>
          </cell>
          <cell r="I915">
            <v>24307358.039999999</v>
          </cell>
          <cell r="J915">
            <v>0</v>
          </cell>
          <cell r="K915">
            <v>0</v>
          </cell>
          <cell r="L915">
            <v>0</v>
          </cell>
          <cell r="M915">
            <v>0</v>
          </cell>
          <cell r="N915">
            <v>64647982.189999998</v>
          </cell>
          <cell r="O915">
            <v>0</v>
          </cell>
          <cell r="P915">
            <v>0</v>
          </cell>
          <cell r="Q915">
            <v>0</v>
          </cell>
          <cell r="R915">
            <v>152834.47</v>
          </cell>
          <cell r="S915">
            <v>0</v>
          </cell>
          <cell r="T915">
            <v>0</v>
          </cell>
          <cell r="U915">
            <v>0</v>
          </cell>
          <cell r="V915">
            <v>0</v>
          </cell>
          <cell r="W915">
            <v>0</v>
          </cell>
          <cell r="X915">
            <v>0</v>
          </cell>
          <cell r="Y915">
            <v>0</v>
          </cell>
          <cell r="Z915">
            <v>0</v>
          </cell>
          <cell r="AA915">
            <v>0</v>
          </cell>
          <cell r="AB915">
            <v>0</v>
          </cell>
          <cell r="AC915">
            <v>0</v>
          </cell>
          <cell r="AD915">
            <v>0</v>
          </cell>
          <cell r="AE915">
            <v>0</v>
          </cell>
          <cell r="AF915">
            <v>64800816.659999996</v>
          </cell>
        </row>
        <row r="916">
          <cell r="A916">
            <v>690178</v>
          </cell>
          <cell r="B916">
            <v>-135921.45000000001</v>
          </cell>
          <cell r="C916">
            <v>0</v>
          </cell>
          <cell r="D916">
            <v>-135921.45000000001</v>
          </cell>
          <cell r="E916">
            <v>-186398.3</v>
          </cell>
          <cell r="F916">
            <v>0</v>
          </cell>
          <cell r="G916">
            <v>0</v>
          </cell>
          <cell r="H916">
            <v>0</v>
          </cell>
          <cell r="I916">
            <v>-186398.3</v>
          </cell>
          <cell r="J916">
            <v>0</v>
          </cell>
          <cell r="K916">
            <v>0</v>
          </cell>
          <cell r="L916">
            <v>0</v>
          </cell>
          <cell r="M916">
            <v>0</v>
          </cell>
          <cell r="N916">
            <v>-322319.75</v>
          </cell>
          <cell r="O916">
            <v>0</v>
          </cell>
          <cell r="P916">
            <v>0</v>
          </cell>
          <cell r="Q916">
            <v>0</v>
          </cell>
          <cell r="R916">
            <v>-8045.1</v>
          </cell>
          <cell r="S916">
            <v>0</v>
          </cell>
          <cell r="T916">
            <v>0</v>
          </cell>
          <cell r="U916">
            <v>0</v>
          </cell>
          <cell r="V916">
            <v>0</v>
          </cell>
          <cell r="W916">
            <v>0</v>
          </cell>
          <cell r="X916">
            <v>0</v>
          </cell>
          <cell r="Y916">
            <v>0</v>
          </cell>
          <cell r="Z916">
            <v>0</v>
          </cell>
          <cell r="AA916">
            <v>0</v>
          </cell>
          <cell r="AB916">
            <v>0</v>
          </cell>
          <cell r="AC916">
            <v>0</v>
          </cell>
          <cell r="AD916">
            <v>0</v>
          </cell>
          <cell r="AE916">
            <v>0</v>
          </cell>
          <cell r="AF916">
            <v>-330364.84999999998</v>
          </cell>
        </row>
        <row r="917">
          <cell r="A917">
            <v>690179</v>
          </cell>
          <cell r="B917">
            <v>-3745.33</v>
          </cell>
          <cell r="C917">
            <v>0</v>
          </cell>
          <cell r="D917">
            <v>-3745.33</v>
          </cell>
          <cell r="E917">
            <v>-79779.53</v>
          </cell>
          <cell r="F917">
            <v>0</v>
          </cell>
          <cell r="G917">
            <v>0</v>
          </cell>
          <cell r="H917">
            <v>0</v>
          </cell>
          <cell r="I917">
            <v>-79779.53</v>
          </cell>
          <cell r="J917">
            <v>0</v>
          </cell>
          <cell r="K917">
            <v>0</v>
          </cell>
          <cell r="L917">
            <v>0</v>
          </cell>
          <cell r="M917">
            <v>0</v>
          </cell>
          <cell r="N917">
            <v>-83524.86</v>
          </cell>
          <cell r="O917">
            <v>0</v>
          </cell>
          <cell r="P917">
            <v>-6613076.8099999996</v>
          </cell>
          <cell r="Q917">
            <v>0</v>
          </cell>
          <cell r="R917">
            <v>-27545.82</v>
          </cell>
          <cell r="S917">
            <v>0</v>
          </cell>
          <cell r="T917">
            <v>0</v>
          </cell>
          <cell r="U917">
            <v>0</v>
          </cell>
          <cell r="V917">
            <v>0</v>
          </cell>
          <cell r="W917">
            <v>0</v>
          </cell>
          <cell r="X917">
            <v>0</v>
          </cell>
          <cell r="Y917">
            <v>0</v>
          </cell>
          <cell r="Z917">
            <v>0</v>
          </cell>
          <cell r="AA917">
            <v>0</v>
          </cell>
          <cell r="AB917">
            <v>0</v>
          </cell>
          <cell r="AC917">
            <v>0</v>
          </cell>
          <cell r="AD917">
            <v>0</v>
          </cell>
          <cell r="AE917">
            <v>0</v>
          </cell>
          <cell r="AF917">
            <v>-6724147.4900000002</v>
          </cell>
        </row>
        <row r="918">
          <cell r="A918">
            <v>690180</v>
          </cell>
          <cell r="B918">
            <v>-62884496.5</v>
          </cell>
          <cell r="C918">
            <v>0</v>
          </cell>
          <cell r="D918">
            <v>-62884496.5</v>
          </cell>
          <cell r="E918">
            <v>-33730088.119999997</v>
          </cell>
          <cell r="F918">
            <v>0</v>
          </cell>
          <cell r="G918">
            <v>0</v>
          </cell>
          <cell r="H918">
            <v>0</v>
          </cell>
          <cell r="I918">
            <v>-33730088.119999997</v>
          </cell>
          <cell r="J918">
            <v>0</v>
          </cell>
          <cell r="K918">
            <v>0</v>
          </cell>
          <cell r="L918">
            <v>0</v>
          </cell>
          <cell r="M918">
            <v>0</v>
          </cell>
          <cell r="N918">
            <v>-96614584.620000005</v>
          </cell>
          <cell r="O918">
            <v>0</v>
          </cell>
          <cell r="P918">
            <v>-233293.18</v>
          </cell>
          <cell r="Q918">
            <v>0</v>
          </cell>
          <cell r="R918">
            <v>-134609.43</v>
          </cell>
          <cell r="S918">
            <v>0</v>
          </cell>
          <cell r="T918">
            <v>0</v>
          </cell>
          <cell r="U918">
            <v>0</v>
          </cell>
          <cell r="V918">
            <v>0</v>
          </cell>
          <cell r="W918">
            <v>0</v>
          </cell>
          <cell r="X918">
            <v>0</v>
          </cell>
          <cell r="Y918">
            <v>0</v>
          </cell>
          <cell r="Z918">
            <v>0</v>
          </cell>
          <cell r="AA918">
            <v>0</v>
          </cell>
          <cell r="AB918">
            <v>0</v>
          </cell>
          <cell r="AC918">
            <v>0</v>
          </cell>
          <cell r="AD918">
            <v>0</v>
          </cell>
          <cell r="AE918">
            <v>0</v>
          </cell>
          <cell r="AF918">
            <v>-96982487.230000004</v>
          </cell>
        </row>
        <row r="919">
          <cell r="A919">
            <v>690181</v>
          </cell>
          <cell r="B919">
            <v>-36772027.93</v>
          </cell>
          <cell r="C919">
            <v>0</v>
          </cell>
          <cell r="D919">
            <v>-36772027.93</v>
          </cell>
          <cell r="E919">
            <v>-16490694.09</v>
          </cell>
          <cell r="F919">
            <v>0</v>
          </cell>
          <cell r="G919">
            <v>0</v>
          </cell>
          <cell r="H919">
            <v>0</v>
          </cell>
          <cell r="I919">
            <v>-16490694.09</v>
          </cell>
          <cell r="J919">
            <v>0</v>
          </cell>
          <cell r="K919">
            <v>0</v>
          </cell>
          <cell r="L919">
            <v>0</v>
          </cell>
          <cell r="M919">
            <v>0</v>
          </cell>
          <cell r="N919">
            <v>-53262722.020000003</v>
          </cell>
          <cell r="O919">
            <v>0</v>
          </cell>
          <cell r="P919">
            <v>0</v>
          </cell>
          <cell r="Q919">
            <v>0</v>
          </cell>
          <cell r="R919">
            <v>-9477</v>
          </cell>
          <cell r="S919">
            <v>0</v>
          </cell>
          <cell r="T919">
            <v>0</v>
          </cell>
          <cell r="U919">
            <v>0</v>
          </cell>
          <cell r="V919">
            <v>0</v>
          </cell>
          <cell r="W919">
            <v>0</v>
          </cell>
          <cell r="X919">
            <v>0</v>
          </cell>
          <cell r="Y919">
            <v>0</v>
          </cell>
          <cell r="Z919">
            <v>0</v>
          </cell>
          <cell r="AA919">
            <v>0</v>
          </cell>
          <cell r="AB919">
            <v>0</v>
          </cell>
          <cell r="AC919">
            <v>0</v>
          </cell>
          <cell r="AD919">
            <v>0</v>
          </cell>
          <cell r="AE919">
            <v>0</v>
          </cell>
          <cell r="AF919">
            <v>-53272199.020000003</v>
          </cell>
        </row>
        <row r="920">
          <cell r="A920">
            <v>690182</v>
          </cell>
          <cell r="B920">
            <v>-9995498.0899999999</v>
          </cell>
          <cell r="C920">
            <v>0</v>
          </cell>
          <cell r="D920">
            <v>-9995498.0899999999</v>
          </cell>
          <cell r="E920">
            <v>-4329646.17</v>
          </cell>
          <cell r="F920">
            <v>0</v>
          </cell>
          <cell r="G920">
            <v>0</v>
          </cell>
          <cell r="H920">
            <v>0</v>
          </cell>
          <cell r="I920">
            <v>-4329646.17</v>
          </cell>
          <cell r="J920">
            <v>0</v>
          </cell>
          <cell r="K920">
            <v>0</v>
          </cell>
          <cell r="L920">
            <v>0</v>
          </cell>
          <cell r="M920">
            <v>0</v>
          </cell>
          <cell r="N920">
            <v>-14325144.26</v>
          </cell>
          <cell r="O920">
            <v>0</v>
          </cell>
          <cell r="P920">
            <v>0</v>
          </cell>
          <cell r="Q920">
            <v>0</v>
          </cell>
          <cell r="R920">
            <v>-163717.46</v>
          </cell>
          <cell r="S920">
            <v>0</v>
          </cell>
          <cell r="T920">
            <v>0</v>
          </cell>
          <cell r="U920">
            <v>0</v>
          </cell>
          <cell r="V920">
            <v>0</v>
          </cell>
          <cell r="W920">
            <v>0</v>
          </cell>
          <cell r="X920">
            <v>0</v>
          </cell>
          <cell r="Y920">
            <v>0</v>
          </cell>
          <cell r="Z920">
            <v>0</v>
          </cell>
          <cell r="AA920">
            <v>0</v>
          </cell>
          <cell r="AB920">
            <v>0</v>
          </cell>
          <cell r="AC920">
            <v>0</v>
          </cell>
          <cell r="AD920">
            <v>0</v>
          </cell>
          <cell r="AE920">
            <v>0</v>
          </cell>
          <cell r="AF920">
            <v>-14488861.720000001</v>
          </cell>
        </row>
        <row r="921">
          <cell r="A921">
            <v>690183</v>
          </cell>
          <cell r="B921">
            <v>-7134176.2599999998</v>
          </cell>
          <cell r="C921">
            <v>0</v>
          </cell>
          <cell r="D921">
            <v>-7134176.2599999998</v>
          </cell>
          <cell r="E921">
            <v>-1105184.24</v>
          </cell>
          <cell r="F921">
            <v>0</v>
          </cell>
          <cell r="G921">
            <v>0</v>
          </cell>
          <cell r="H921">
            <v>0</v>
          </cell>
          <cell r="I921">
            <v>-1105184.24</v>
          </cell>
          <cell r="J921">
            <v>0</v>
          </cell>
          <cell r="K921">
            <v>0</v>
          </cell>
          <cell r="L921">
            <v>0</v>
          </cell>
          <cell r="M921">
            <v>0</v>
          </cell>
          <cell r="N921">
            <v>-8239360.5</v>
          </cell>
          <cell r="O921">
            <v>0</v>
          </cell>
          <cell r="P921">
            <v>0</v>
          </cell>
          <cell r="Q921">
            <v>0</v>
          </cell>
          <cell r="R921">
            <v>0</v>
          </cell>
          <cell r="S921">
            <v>0</v>
          </cell>
          <cell r="T921">
            <v>0</v>
          </cell>
          <cell r="U921">
            <v>0</v>
          </cell>
          <cell r="V921">
            <v>0</v>
          </cell>
          <cell r="W921">
            <v>0</v>
          </cell>
          <cell r="X921">
            <v>0</v>
          </cell>
          <cell r="Y921">
            <v>0</v>
          </cell>
          <cell r="Z921">
            <v>0</v>
          </cell>
          <cell r="AA921">
            <v>0</v>
          </cell>
          <cell r="AB921">
            <v>0</v>
          </cell>
          <cell r="AC921">
            <v>0</v>
          </cell>
          <cell r="AD921">
            <v>0</v>
          </cell>
          <cell r="AE921">
            <v>0</v>
          </cell>
          <cell r="AF921">
            <v>-8239360.5</v>
          </cell>
        </row>
        <row r="922">
          <cell r="A922">
            <v>690185</v>
          </cell>
          <cell r="B922">
            <v>-3794725.23</v>
          </cell>
          <cell r="C922">
            <v>0</v>
          </cell>
          <cell r="D922">
            <v>-3794725.23</v>
          </cell>
          <cell r="E922">
            <v>-3011262.33</v>
          </cell>
          <cell r="F922">
            <v>0</v>
          </cell>
          <cell r="G922">
            <v>0</v>
          </cell>
          <cell r="H922">
            <v>0</v>
          </cell>
          <cell r="I922">
            <v>-3011262.33</v>
          </cell>
          <cell r="J922">
            <v>0</v>
          </cell>
          <cell r="K922">
            <v>0</v>
          </cell>
          <cell r="L922">
            <v>0</v>
          </cell>
          <cell r="M922">
            <v>0</v>
          </cell>
          <cell r="N922">
            <v>-6805987.5599999996</v>
          </cell>
          <cell r="O922">
            <v>0</v>
          </cell>
          <cell r="P922">
            <v>-5339.21</v>
          </cell>
          <cell r="Q922">
            <v>0</v>
          </cell>
          <cell r="R922">
            <v>-1714.71</v>
          </cell>
          <cell r="S922">
            <v>0</v>
          </cell>
          <cell r="T922">
            <v>0</v>
          </cell>
          <cell r="U922">
            <v>0</v>
          </cell>
          <cell r="V922">
            <v>0</v>
          </cell>
          <cell r="W922">
            <v>0</v>
          </cell>
          <cell r="X922">
            <v>0</v>
          </cell>
          <cell r="Y922">
            <v>0</v>
          </cell>
          <cell r="Z922">
            <v>0</v>
          </cell>
          <cell r="AA922">
            <v>0</v>
          </cell>
          <cell r="AB922">
            <v>0</v>
          </cell>
          <cell r="AC922">
            <v>0</v>
          </cell>
          <cell r="AD922">
            <v>0</v>
          </cell>
          <cell r="AE922">
            <v>0</v>
          </cell>
          <cell r="AF922">
            <v>-6813041.4800000004</v>
          </cell>
        </row>
        <row r="923">
          <cell r="A923">
            <v>690186</v>
          </cell>
          <cell r="B923">
            <v>-3914186.28</v>
          </cell>
          <cell r="C923">
            <v>0</v>
          </cell>
          <cell r="D923">
            <v>-3914186.28</v>
          </cell>
          <cell r="E923">
            <v>-201715.3</v>
          </cell>
          <cell r="F923">
            <v>0</v>
          </cell>
          <cell r="G923">
            <v>0</v>
          </cell>
          <cell r="H923">
            <v>0</v>
          </cell>
          <cell r="I923">
            <v>-201715.3</v>
          </cell>
          <cell r="J923">
            <v>0</v>
          </cell>
          <cell r="K923">
            <v>0</v>
          </cell>
          <cell r="L923">
            <v>0</v>
          </cell>
          <cell r="M923">
            <v>0</v>
          </cell>
          <cell r="N923">
            <v>-4115901.58</v>
          </cell>
          <cell r="O923">
            <v>0</v>
          </cell>
          <cell r="P923">
            <v>-88226.36</v>
          </cell>
          <cell r="Q923">
            <v>0</v>
          </cell>
          <cell r="R923">
            <v>0</v>
          </cell>
          <cell r="S923">
            <v>0</v>
          </cell>
          <cell r="T923">
            <v>0</v>
          </cell>
          <cell r="U923">
            <v>0</v>
          </cell>
          <cell r="V923">
            <v>0</v>
          </cell>
          <cell r="W923">
            <v>0</v>
          </cell>
          <cell r="X923">
            <v>0</v>
          </cell>
          <cell r="Y923">
            <v>0</v>
          </cell>
          <cell r="Z923">
            <v>0</v>
          </cell>
          <cell r="AA923">
            <v>0</v>
          </cell>
          <cell r="AB923">
            <v>0</v>
          </cell>
          <cell r="AC923">
            <v>0</v>
          </cell>
          <cell r="AD923">
            <v>0</v>
          </cell>
          <cell r="AE923">
            <v>0</v>
          </cell>
          <cell r="AF923">
            <v>-4204127.9400000004</v>
          </cell>
        </row>
        <row r="924">
          <cell r="A924">
            <v>690187</v>
          </cell>
          <cell r="B924">
            <v>-2846542.49</v>
          </cell>
          <cell r="C924">
            <v>0</v>
          </cell>
          <cell r="D924">
            <v>-2846542.49</v>
          </cell>
          <cell r="E924">
            <v>-1099279.68</v>
          </cell>
          <cell r="F924">
            <v>0</v>
          </cell>
          <cell r="G924">
            <v>0</v>
          </cell>
          <cell r="H924">
            <v>0</v>
          </cell>
          <cell r="I924">
            <v>-1099279.68</v>
          </cell>
          <cell r="J924">
            <v>0</v>
          </cell>
          <cell r="K924">
            <v>0</v>
          </cell>
          <cell r="L924">
            <v>0</v>
          </cell>
          <cell r="M924">
            <v>0</v>
          </cell>
          <cell r="N924">
            <v>-3945822.17</v>
          </cell>
          <cell r="O924">
            <v>0</v>
          </cell>
          <cell r="P924">
            <v>-0.96</v>
          </cell>
          <cell r="Q924">
            <v>0</v>
          </cell>
          <cell r="R924">
            <v>-10072.51</v>
          </cell>
          <cell r="S924">
            <v>0</v>
          </cell>
          <cell r="T924">
            <v>0</v>
          </cell>
          <cell r="U924">
            <v>0</v>
          </cell>
          <cell r="V924">
            <v>0</v>
          </cell>
          <cell r="W924">
            <v>0</v>
          </cell>
          <cell r="X924">
            <v>0</v>
          </cell>
          <cell r="Y924">
            <v>0</v>
          </cell>
          <cell r="Z924">
            <v>0</v>
          </cell>
          <cell r="AA924">
            <v>0</v>
          </cell>
          <cell r="AB924">
            <v>0</v>
          </cell>
          <cell r="AC924">
            <v>0</v>
          </cell>
          <cell r="AD924">
            <v>0</v>
          </cell>
          <cell r="AE924">
            <v>0</v>
          </cell>
          <cell r="AF924">
            <v>-3955895.64</v>
          </cell>
        </row>
        <row r="925">
          <cell r="A925">
            <v>690190</v>
          </cell>
          <cell r="B925">
            <v>-389919.32</v>
          </cell>
          <cell r="C925">
            <v>0</v>
          </cell>
          <cell r="D925">
            <v>-389919.32</v>
          </cell>
          <cell r="E925">
            <v>-1459154.61</v>
          </cell>
          <cell r="F925">
            <v>0</v>
          </cell>
          <cell r="G925">
            <v>0</v>
          </cell>
          <cell r="H925">
            <v>0</v>
          </cell>
          <cell r="I925">
            <v>-1459154.61</v>
          </cell>
          <cell r="J925">
            <v>0</v>
          </cell>
          <cell r="K925">
            <v>0</v>
          </cell>
          <cell r="L925">
            <v>0</v>
          </cell>
          <cell r="M925">
            <v>0</v>
          </cell>
          <cell r="N925">
            <v>-1849073.93</v>
          </cell>
          <cell r="O925">
            <v>0</v>
          </cell>
          <cell r="P925">
            <v>0</v>
          </cell>
          <cell r="Q925">
            <v>0</v>
          </cell>
          <cell r="R925">
            <v>0</v>
          </cell>
          <cell r="S925">
            <v>0</v>
          </cell>
          <cell r="T925">
            <v>0</v>
          </cell>
          <cell r="U925">
            <v>0</v>
          </cell>
          <cell r="V925">
            <v>0</v>
          </cell>
          <cell r="W925">
            <v>0</v>
          </cell>
          <cell r="X925">
            <v>0</v>
          </cell>
          <cell r="Y925">
            <v>0</v>
          </cell>
          <cell r="Z925">
            <v>0</v>
          </cell>
          <cell r="AA925">
            <v>0</v>
          </cell>
          <cell r="AB925">
            <v>0</v>
          </cell>
          <cell r="AC925">
            <v>0</v>
          </cell>
          <cell r="AD925">
            <v>0</v>
          </cell>
          <cell r="AE925">
            <v>0</v>
          </cell>
          <cell r="AF925">
            <v>-1849073.93</v>
          </cell>
        </row>
        <row r="926">
          <cell r="A926">
            <v>690191</v>
          </cell>
          <cell r="B926">
            <v>-150863.96</v>
          </cell>
          <cell r="C926">
            <v>0</v>
          </cell>
          <cell r="D926">
            <v>-150863.96</v>
          </cell>
          <cell r="E926">
            <v>100053.55</v>
          </cell>
          <cell r="F926">
            <v>0</v>
          </cell>
          <cell r="G926">
            <v>0</v>
          </cell>
          <cell r="H926">
            <v>0</v>
          </cell>
          <cell r="I926">
            <v>100053.55</v>
          </cell>
          <cell r="J926">
            <v>0</v>
          </cell>
          <cell r="K926">
            <v>0</v>
          </cell>
          <cell r="L926">
            <v>0</v>
          </cell>
          <cell r="M926">
            <v>0</v>
          </cell>
          <cell r="N926">
            <v>-50810.41</v>
          </cell>
          <cell r="O926">
            <v>0</v>
          </cell>
          <cell r="P926">
            <v>0</v>
          </cell>
          <cell r="Q926">
            <v>0</v>
          </cell>
          <cell r="R926">
            <v>0</v>
          </cell>
          <cell r="S926">
            <v>0</v>
          </cell>
          <cell r="T926">
            <v>0</v>
          </cell>
          <cell r="U926">
            <v>0</v>
          </cell>
          <cell r="V926">
            <v>0</v>
          </cell>
          <cell r="W926">
            <v>0</v>
          </cell>
          <cell r="X926">
            <v>0</v>
          </cell>
          <cell r="Y926">
            <v>0</v>
          </cell>
          <cell r="Z926">
            <v>0</v>
          </cell>
          <cell r="AA926">
            <v>0</v>
          </cell>
          <cell r="AB926">
            <v>0</v>
          </cell>
          <cell r="AC926">
            <v>0</v>
          </cell>
          <cell r="AD926">
            <v>0</v>
          </cell>
          <cell r="AE926">
            <v>0</v>
          </cell>
          <cell r="AF926">
            <v>-50810.41</v>
          </cell>
        </row>
        <row r="927">
          <cell r="A927">
            <v>694000</v>
          </cell>
          <cell r="B927">
            <v>25173347.09</v>
          </cell>
          <cell r="C927">
            <v>-186500</v>
          </cell>
          <cell r="D927">
            <v>24986847.09</v>
          </cell>
          <cell r="E927">
            <v>8187713.71</v>
          </cell>
          <cell r="F927">
            <v>0</v>
          </cell>
          <cell r="G927">
            <v>0</v>
          </cell>
          <cell r="H927">
            <v>0</v>
          </cell>
          <cell r="I927">
            <v>8187713.71</v>
          </cell>
          <cell r="J927">
            <v>0</v>
          </cell>
          <cell r="K927">
            <v>0</v>
          </cell>
          <cell r="L927">
            <v>0</v>
          </cell>
          <cell r="M927">
            <v>-526922</v>
          </cell>
          <cell r="N927">
            <v>32647638.800000001</v>
          </cell>
          <cell r="O927">
            <v>309461.59000000003</v>
          </cell>
          <cell r="P927">
            <v>1123028.0900000001</v>
          </cell>
          <cell r="Q927">
            <v>0</v>
          </cell>
          <cell r="R927">
            <v>773179.71</v>
          </cell>
          <cell r="S927">
            <v>38511</v>
          </cell>
          <cell r="T927">
            <v>0</v>
          </cell>
          <cell r="U927">
            <v>0</v>
          </cell>
          <cell r="V927">
            <v>0</v>
          </cell>
          <cell r="W927">
            <v>0</v>
          </cell>
          <cell r="X927">
            <v>0</v>
          </cell>
          <cell r="Y927">
            <v>0</v>
          </cell>
          <cell r="Z927">
            <v>0</v>
          </cell>
          <cell r="AA927">
            <v>0</v>
          </cell>
          <cell r="AB927">
            <v>0</v>
          </cell>
          <cell r="AC927">
            <v>0</v>
          </cell>
          <cell r="AD927">
            <v>0</v>
          </cell>
          <cell r="AE927">
            <v>0</v>
          </cell>
          <cell r="AF927">
            <v>34891819.189999998</v>
          </cell>
        </row>
        <row r="928">
          <cell r="A928">
            <v>694010</v>
          </cell>
          <cell r="B928">
            <v>0</v>
          </cell>
          <cell r="C928">
            <v>0</v>
          </cell>
          <cell r="D928">
            <v>0</v>
          </cell>
          <cell r="E928">
            <v>0</v>
          </cell>
          <cell r="F928">
            <v>0</v>
          </cell>
          <cell r="G928">
            <v>0</v>
          </cell>
          <cell r="H928">
            <v>0</v>
          </cell>
          <cell r="I928">
            <v>0</v>
          </cell>
          <cell r="J928">
            <v>0</v>
          </cell>
          <cell r="K928">
            <v>0</v>
          </cell>
          <cell r="L928">
            <v>0</v>
          </cell>
          <cell r="M928">
            <v>0</v>
          </cell>
          <cell r="N928">
            <v>0</v>
          </cell>
          <cell r="O928">
            <v>0</v>
          </cell>
          <cell r="P928">
            <v>0</v>
          </cell>
          <cell r="Q928">
            <v>0</v>
          </cell>
          <cell r="R928">
            <v>0</v>
          </cell>
          <cell r="S928">
            <v>-82087.990000000005</v>
          </cell>
          <cell r="T928">
            <v>0</v>
          </cell>
          <cell r="U928">
            <v>0</v>
          </cell>
          <cell r="V928">
            <v>0</v>
          </cell>
          <cell r="W928">
            <v>0</v>
          </cell>
          <cell r="X928">
            <v>0</v>
          </cell>
          <cell r="Y928">
            <v>0</v>
          </cell>
          <cell r="Z928">
            <v>0</v>
          </cell>
          <cell r="AA928">
            <v>0</v>
          </cell>
          <cell r="AB928">
            <v>0</v>
          </cell>
          <cell r="AC928">
            <v>0</v>
          </cell>
          <cell r="AD928">
            <v>0</v>
          </cell>
          <cell r="AE928">
            <v>0</v>
          </cell>
          <cell r="AF928">
            <v>-82087.990000000005</v>
          </cell>
        </row>
        <row r="929">
          <cell r="A929">
            <v>694020</v>
          </cell>
          <cell r="B929">
            <v>3873952.91</v>
          </cell>
          <cell r="C929">
            <v>0</v>
          </cell>
          <cell r="D929">
            <v>3873952.91</v>
          </cell>
          <cell r="E929">
            <v>1471286.29</v>
          </cell>
          <cell r="F929">
            <v>0</v>
          </cell>
          <cell r="G929">
            <v>0</v>
          </cell>
          <cell r="H929">
            <v>0</v>
          </cell>
          <cell r="I929">
            <v>1471286.29</v>
          </cell>
          <cell r="J929">
            <v>0</v>
          </cell>
          <cell r="K929">
            <v>0</v>
          </cell>
          <cell r="L929">
            <v>0</v>
          </cell>
          <cell r="M929">
            <v>0</v>
          </cell>
          <cell r="N929">
            <v>5345239.2</v>
          </cell>
          <cell r="O929">
            <v>-6961.59</v>
          </cell>
          <cell r="P929">
            <v>-61528.09</v>
          </cell>
          <cell r="Q929">
            <v>0</v>
          </cell>
          <cell r="R929">
            <v>0</v>
          </cell>
          <cell r="S929">
            <v>365918.74</v>
          </cell>
          <cell r="T929">
            <v>0</v>
          </cell>
          <cell r="U929">
            <v>0</v>
          </cell>
          <cell r="V929">
            <v>0</v>
          </cell>
          <cell r="W929">
            <v>0</v>
          </cell>
          <cell r="X929">
            <v>0</v>
          </cell>
          <cell r="Y929">
            <v>0</v>
          </cell>
          <cell r="Z929">
            <v>0</v>
          </cell>
          <cell r="AA929">
            <v>0</v>
          </cell>
          <cell r="AB929">
            <v>0</v>
          </cell>
          <cell r="AC929">
            <v>0</v>
          </cell>
          <cell r="AD929">
            <v>0</v>
          </cell>
          <cell r="AE929">
            <v>0</v>
          </cell>
          <cell r="AF929">
            <v>5642668.2599999998</v>
          </cell>
        </row>
        <row r="930">
          <cell r="A930">
            <v>698030</v>
          </cell>
          <cell r="B930">
            <v>-1091476.44</v>
          </cell>
          <cell r="C930">
            <v>0</v>
          </cell>
          <cell r="D930">
            <v>-1091476.44</v>
          </cell>
          <cell r="E930">
            <v>10495996.439999999</v>
          </cell>
          <cell r="F930">
            <v>0</v>
          </cell>
          <cell r="G930">
            <v>0</v>
          </cell>
          <cell r="H930">
            <v>0</v>
          </cell>
          <cell r="I930">
            <v>10495996.439999999</v>
          </cell>
          <cell r="J930">
            <v>0</v>
          </cell>
          <cell r="K930">
            <v>0</v>
          </cell>
          <cell r="L930">
            <v>0</v>
          </cell>
          <cell r="M930">
            <v>0</v>
          </cell>
          <cell r="N930">
            <v>9404520</v>
          </cell>
          <cell r="O930">
            <v>0</v>
          </cell>
          <cell r="P930">
            <v>0</v>
          </cell>
          <cell r="Q930">
            <v>0</v>
          </cell>
          <cell r="R930">
            <v>0</v>
          </cell>
          <cell r="S930">
            <v>0</v>
          </cell>
          <cell r="T930">
            <v>0</v>
          </cell>
          <cell r="U930">
            <v>0</v>
          </cell>
          <cell r="V930">
            <v>0</v>
          </cell>
          <cell r="W930">
            <v>0</v>
          </cell>
          <cell r="X930">
            <v>0</v>
          </cell>
          <cell r="Y930">
            <v>0</v>
          </cell>
          <cell r="Z930">
            <v>0</v>
          </cell>
          <cell r="AA930">
            <v>0</v>
          </cell>
          <cell r="AB930">
            <v>0</v>
          </cell>
          <cell r="AC930">
            <v>0</v>
          </cell>
          <cell r="AD930">
            <v>0</v>
          </cell>
          <cell r="AE930">
            <v>0</v>
          </cell>
          <cell r="AF930">
            <v>9404520</v>
          </cell>
        </row>
        <row r="931">
          <cell r="A931">
            <v>699998</v>
          </cell>
          <cell r="B931">
            <v>-14888514.199999999</v>
          </cell>
          <cell r="C931">
            <v>0</v>
          </cell>
          <cell r="D931">
            <v>-14888514.199999999</v>
          </cell>
          <cell r="E931">
            <v>19094265.760000002</v>
          </cell>
          <cell r="F931">
            <v>0</v>
          </cell>
          <cell r="G931">
            <v>0</v>
          </cell>
          <cell r="H931">
            <v>484881.03</v>
          </cell>
          <cell r="I931">
            <v>19579146.789999999</v>
          </cell>
          <cell r="J931">
            <v>0</v>
          </cell>
          <cell r="K931">
            <v>0</v>
          </cell>
          <cell r="L931">
            <v>0</v>
          </cell>
          <cell r="M931">
            <v>0</v>
          </cell>
          <cell r="N931">
            <v>4690632.59</v>
          </cell>
          <cell r="O931">
            <v>0</v>
          </cell>
          <cell r="P931">
            <v>-4653478.26</v>
          </cell>
          <cell r="Q931">
            <v>0</v>
          </cell>
          <cell r="R931">
            <v>-37154.33</v>
          </cell>
          <cell r="S931">
            <v>0</v>
          </cell>
          <cell r="T931">
            <v>0</v>
          </cell>
          <cell r="U931">
            <v>0</v>
          </cell>
          <cell r="V931">
            <v>0</v>
          </cell>
          <cell r="W931">
            <v>0</v>
          </cell>
          <cell r="X931">
            <v>0</v>
          </cell>
          <cell r="Y931">
            <v>0</v>
          </cell>
          <cell r="Z931">
            <v>0</v>
          </cell>
          <cell r="AA931">
            <v>0</v>
          </cell>
          <cell r="AB931">
            <v>0</v>
          </cell>
          <cell r="AC931">
            <v>0</v>
          </cell>
          <cell r="AD931">
            <v>0</v>
          </cell>
          <cell r="AE931">
            <v>0</v>
          </cell>
          <cell r="AF931">
            <v>0</v>
          </cell>
        </row>
        <row r="932">
          <cell r="A932">
            <v>708500</v>
          </cell>
          <cell r="B932">
            <v>0</v>
          </cell>
          <cell r="C932">
            <v>0</v>
          </cell>
          <cell r="D932">
            <v>0</v>
          </cell>
          <cell r="E932">
            <v>1037.52</v>
          </cell>
          <cell r="F932">
            <v>0</v>
          </cell>
          <cell r="G932">
            <v>0</v>
          </cell>
          <cell r="H932">
            <v>0</v>
          </cell>
          <cell r="I932">
            <v>1037.52</v>
          </cell>
          <cell r="J932">
            <v>0</v>
          </cell>
          <cell r="K932">
            <v>0</v>
          </cell>
          <cell r="L932">
            <v>0</v>
          </cell>
          <cell r="M932">
            <v>0</v>
          </cell>
          <cell r="N932">
            <v>1037.52</v>
          </cell>
          <cell r="O932">
            <v>0</v>
          </cell>
          <cell r="P932">
            <v>0</v>
          </cell>
          <cell r="Q932">
            <v>0</v>
          </cell>
          <cell r="R932">
            <v>9451926.8699999992</v>
          </cell>
          <cell r="S932">
            <v>0</v>
          </cell>
          <cell r="T932">
            <v>0</v>
          </cell>
          <cell r="U932">
            <v>0</v>
          </cell>
          <cell r="V932">
            <v>0</v>
          </cell>
          <cell r="W932">
            <v>0</v>
          </cell>
          <cell r="X932">
            <v>0</v>
          </cell>
          <cell r="Y932">
            <v>0</v>
          </cell>
          <cell r="Z932">
            <v>0</v>
          </cell>
          <cell r="AA932">
            <v>0</v>
          </cell>
          <cell r="AB932">
            <v>0</v>
          </cell>
          <cell r="AC932">
            <v>0</v>
          </cell>
          <cell r="AD932">
            <v>0</v>
          </cell>
          <cell r="AE932">
            <v>0</v>
          </cell>
          <cell r="AF932">
            <v>9452964.3900000006</v>
          </cell>
        </row>
        <row r="933">
          <cell r="A933">
            <v>741100</v>
          </cell>
          <cell r="B933">
            <v>0</v>
          </cell>
          <cell r="C933">
            <v>0</v>
          </cell>
          <cell r="D933">
            <v>0</v>
          </cell>
          <cell r="E933">
            <v>2741.47</v>
          </cell>
          <cell r="F933">
            <v>0</v>
          </cell>
          <cell r="G933">
            <v>0</v>
          </cell>
          <cell r="H933">
            <v>0</v>
          </cell>
          <cell r="I933">
            <v>2741.47</v>
          </cell>
          <cell r="J933">
            <v>0</v>
          </cell>
          <cell r="K933">
            <v>0</v>
          </cell>
          <cell r="L933">
            <v>0</v>
          </cell>
          <cell r="M933">
            <v>0</v>
          </cell>
          <cell r="N933">
            <v>2741.47</v>
          </cell>
          <cell r="O933">
            <v>0</v>
          </cell>
          <cell r="P933">
            <v>0</v>
          </cell>
          <cell r="Q933">
            <v>0</v>
          </cell>
          <cell r="R933">
            <v>673654.52</v>
          </cell>
          <cell r="S933">
            <v>0</v>
          </cell>
          <cell r="T933">
            <v>0</v>
          </cell>
          <cell r="U933">
            <v>0</v>
          </cell>
          <cell r="V933">
            <v>0</v>
          </cell>
          <cell r="W933">
            <v>0</v>
          </cell>
          <cell r="X933">
            <v>0</v>
          </cell>
          <cell r="Y933">
            <v>0</v>
          </cell>
          <cell r="Z933">
            <v>0</v>
          </cell>
          <cell r="AA933">
            <v>0</v>
          </cell>
          <cell r="AB933">
            <v>0</v>
          </cell>
          <cell r="AC933">
            <v>0</v>
          </cell>
          <cell r="AD933">
            <v>0</v>
          </cell>
          <cell r="AE933">
            <v>0</v>
          </cell>
          <cell r="AF933">
            <v>676395.99</v>
          </cell>
        </row>
        <row r="934">
          <cell r="A934">
            <v>741101</v>
          </cell>
          <cell r="B934">
            <v>74203277.849999994</v>
          </cell>
          <cell r="C934">
            <v>106872.11</v>
          </cell>
          <cell r="D934">
            <v>74310149.959999993</v>
          </cell>
          <cell r="E934">
            <v>0</v>
          </cell>
          <cell r="F934">
            <v>0</v>
          </cell>
          <cell r="G934">
            <v>0</v>
          </cell>
          <cell r="H934">
            <v>0</v>
          </cell>
          <cell r="I934">
            <v>0</v>
          </cell>
          <cell r="J934">
            <v>0</v>
          </cell>
          <cell r="K934">
            <v>0</v>
          </cell>
          <cell r="L934">
            <v>0</v>
          </cell>
          <cell r="M934">
            <v>0</v>
          </cell>
          <cell r="N934">
            <v>74310149.959999993</v>
          </cell>
          <cell r="O934">
            <v>0</v>
          </cell>
          <cell r="P934">
            <v>0</v>
          </cell>
          <cell r="Q934">
            <v>0</v>
          </cell>
          <cell r="R934">
            <v>0</v>
          </cell>
          <cell r="S934">
            <v>0</v>
          </cell>
          <cell r="T934">
            <v>0</v>
          </cell>
          <cell r="U934">
            <v>0</v>
          </cell>
          <cell r="V934">
            <v>0</v>
          </cell>
          <cell r="W934">
            <v>0</v>
          </cell>
          <cell r="X934">
            <v>0</v>
          </cell>
          <cell r="Y934">
            <v>0</v>
          </cell>
          <cell r="Z934">
            <v>0</v>
          </cell>
          <cell r="AA934">
            <v>0</v>
          </cell>
          <cell r="AB934">
            <v>0</v>
          </cell>
          <cell r="AC934">
            <v>0</v>
          </cell>
          <cell r="AD934">
            <v>0</v>
          </cell>
          <cell r="AE934">
            <v>56743.519999999997</v>
          </cell>
          <cell r="AF934">
            <v>74366893.480000004</v>
          </cell>
        </row>
        <row r="935">
          <cell r="A935">
            <v>741102</v>
          </cell>
          <cell r="B935">
            <v>0</v>
          </cell>
          <cell r="C935">
            <v>0</v>
          </cell>
          <cell r="D935">
            <v>0</v>
          </cell>
          <cell r="E935">
            <v>64011844.380000003</v>
          </cell>
          <cell r="F935">
            <v>0</v>
          </cell>
          <cell r="G935">
            <v>0</v>
          </cell>
          <cell r="H935">
            <v>0</v>
          </cell>
          <cell r="I935">
            <v>64011844.380000003</v>
          </cell>
          <cell r="J935">
            <v>0</v>
          </cell>
          <cell r="K935">
            <v>0</v>
          </cell>
          <cell r="L935">
            <v>0</v>
          </cell>
          <cell r="M935">
            <v>0</v>
          </cell>
          <cell r="N935">
            <v>64011844.380000003</v>
          </cell>
          <cell r="O935">
            <v>0</v>
          </cell>
          <cell r="P935">
            <v>0</v>
          </cell>
          <cell r="Q935">
            <v>0</v>
          </cell>
          <cell r="R935">
            <v>58965.07</v>
          </cell>
          <cell r="S935">
            <v>0</v>
          </cell>
          <cell r="T935">
            <v>0</v>
          </cell>
          <cell r="U935">
            <v>0</v>
          </cell>
          <cell r="V935">
            <v>0</v>
          </cell>
          <cell r="W935">
            <v>0</v>
          </cell>
          <cell r="X935">
            <v>0</v>
          </cell>
          <cell r="Y935">
            <v>0</v>
          </cell>
          <cell r="Z935">
            <v>0</v>
          </cell>
          <cell r="AA935">
            <v>0</v>
          </cell>
          <cell r="AB935">
            <v>0</v>
          </cell>
          <cell r="AC935">
            <v>0</v>
          </cell>
          <cell r="AD935">
            <v>0</v>
          </cell>
          <cell r="AE935">
            <v>0</v>
          </cell>
          <cell r="AF935">
            <v>64070809.450000003</v>
          </cell>
        </row>
        <row r="936">
          <cell r="A936">
            <v>741103</v>
          </cell>
          <cell r="B936">
            <v>13362253.970000001</v>
          </cell>
          <cell r="C936">
            <v>0</v>
          </cell>
          <cell r="D936">
            <v>13362253.970000001</v>
          </cell>
          <cell r="E936">
            <v>7462199.6399999997</v>
          </cell>
          <cell r="F936">
            <v>0</v>
          </cell>
          <cell r="G936">
            <v>0</v>
          </cell>
          <cell r="H936">
            <v>0</v>
          </cell>
          <cell r="I936">
            <v>7462199.6399999997</v>
          </cell>
          <cell r="J936">
            <v>0</v>
          </cell>
          <cell r="K936">
            <v>0</v>
          </cell>
          <cell r="L936">
            <v>0</v>
          </cell>
          <cell r="M936">
            <v>0</v>
          </cell>
          <cell r="N936">
            <v>20824453.609999999</v>
          </cell>
          <cell r="O936">
            <v>0</v>
          </cell>
          <cell r="P936">
            <v>3151731.91</v>
          </cell>
          <cell r="Q936">
            <v>33621.879999999997</v>
          </cell>
          <cell r="R936">
            <v>64733.05</v>
          </cell>
          <cell r="S936">
            <v>0</v>
          </cell>
          <cell r="T936">
            <v>0</v>
          </cell>
          <cell r="U936">
            <v>0</v>
          </cell>
          <cell r="V936">
            <v>0</v>
          </cell>
          <cell r="W936">
            <v>0</v>
          </cell>
          <cell r="X936">
            <v>0</v>
          </cell>
          <cell r="Y936">
            <v>0</v>
          </cell>
          <cell r="Z936">
            <v>0</v>
          </cell>
          <cell r="AA936">
            <v>0</v>
          </cell>
          <cell r="AB936">
            <v>0</v>
          </cell>
          <cell r="AC936">
            <v>0</v>
          </cell>
          <cell r="AD936">
            <v>0</v>
          </cell>
          <cell r="AE936">
            <v>0</v>
          </cell>
          <cell r="AF936">
            <v>24074540.449999999</v>
          </cell>
        </row>
        <row r="937">
          <cell r="A937">
            <v>741200</v>
          </cell>
          <cell r="B937">
            <v>4228062.54</v>
          </cell>
          <cell r="C937">
            <v>0</v>
          </cell>
          <cell r="D937">
            <v>4228062.54</v>
          </cell>
          <cell r="E937">
            <v>3616209.56</v>
          </cell>
          <cell r="F937">
            <v>0</v>
          </cell>
          <cell r="G937">
            <v>0</v>
          </cell>
          <cell r="H937">
            <v>0</v>
          </cell>
          <cell r="I937">
            <v>3616209.56</v>
          </cell>
          <cell r="J937">
            <v>0</v>
          </cell>
          <cell r="K937">
            <v>0</v>
          </cell>
          <cell r="L937">
            <v>0</v>
          </cell>
          <cell r="M937">
            <v>0</v>
          </cell>
          <cell r="N937">
            <v>7844272.0999999996</v>
          </cell>
          <cell r="O937">
            <v>0</v>
          </cell>
          <cell r="P937">
            <v>24688.86</v>
          </cell>
          <cell r="Q937">
            <v>0</v>
          </cell>
          <cell r="R937">
            <v>52150.13</v>
          </cell>
          <cell r="S937">
            <v>0</v>
          </cell>
          <cell r="T937">
            <v>0</v>
          </cell>
          <cell r="U937">
            <v>0</v>
          </cell>
          <cell r="V937">
            <v>0</v>
          </cell>
          <cell r="W937">
            <v>0</v>
          </cell>
          <cell r="X937">
            <v>0</v>
          </cell>
          <cell r="Y937">
            <v>0</v>
          </cell>
          <cell r="Z937">
            <v>0</v>
          </cell>
          <cell r="AA937">
            <v>0</v>
          </cell>
          <cell r="AB937">
            <v>0</v>
          </cell>
          <cell r="AC937">
            <v>0</v>
          </cell>
          <cell r="AD937">
            <v>0</v>
          </cell>
          <cell r="AE937">
            <v>0</v>
          </cell>
          <cell r="AF937">
            <v>7921111.0899999999</v>
          </cell>
        </row>
        <row r="938">
          <cell r="A938">
            <v>741300</v>
          </cell>
          <cell r="B938">
            <v>3590138.65</v>
          </cell>
          <cell r="C938">
            <v>0</v>
          </cell>
          <cell r="D938">
            <v>3590138.65</v>
          </cell>
          <cell r="E938">
            <v>9560552.1400000006</v>
          </cell>
          <cell r="F938">
            <v>0</v>
          </cell>
          <cell r="G938">
            <v>0</v>
          </cell>
          <cell r="H938">
            <v>0</v>
          </cell>
          <cell r="I938">
            <v>9560552.1400000006</v>
          </cell>
          <cell r="J938">
            <v>0</v>
          </cell>
          <cell r="K938">
            <v>0</v>
          </cell>
          <cell r="L938">
            <v>0</v>
          </cell>
          <cell r="M938">
            <v>0</v>
          </cell>
          <cell r="N938">
            <v>13150690.789999999</v>
          </cell>
          <cell r="O938">
            <v>0</v>
          </cell>
          <cell r="P938">
            <v>0</v>
          </cell>
          <cell r="Q938">
            <v>0</v>
          </cell>
          <cell r="R938">
            <v>0</v>
          </cell>
          <cell r="S938">
            <v>0</v>
          </cell>
          <cell r="T938">
            <v>0</v>
          </cell>
          <cell r="U938">
            <v>0</v>
          </cell>
          <cell r="V938">
            <v>0</v>
          </cell>
          <cell r="W938">
            <v>0</v>
          </cell>
          <cell r="X938">
            <v>0</v>
          </cell>
          <cell r="Y938">
            <v>0</v>
          </cell>
          <cell r="Z938">
            <v>0</v>
          </cell>
          <cell r="AA938">
            <v>0</v>
          </cell>
          <cell r="AB938">
            <v>0</v>
          </cell>
          <cell r="AC938">
            <v>0</v>
          </cell>
          <cell r="AD938">
            <v>0</v>
          </cell>
          <cell r="AE938">
            <v>0</v>
          </cell>
          <cell r="AF938">
            <v>13150690.789999999</v>
          </cell>
        </row>
        <row r="939">
          <cell r="A939">
            <v>741390</v>
          </cell>
          <cell r="B939">
            <v>-3374232</v>
          </cell>
          <cell r="C939">
            <v>0</v>
          </cell>
          <cell r="D939">
            <v>-3374232</v>
          </cell>
          <cell r="E939">
            <v>-5979516</v>
          </cell>
          <cell r="F939">
            <v>0</v>
          </cell>
          <cell r="G939">
            <v>0</v>
          </cell>
          <cell r="H939">
            <v>0</v>
          </cell>
          <cell r="I939">
            <v>-5979516</v>
          </cell>
          <cell r="J939">
            <v>0</v>
          </cell>
          <cell r="K939">
            <v>0</v>
          </cell>
          <cell r="L939">
            <v>0</v>
          </cell>
          <cell r="M939">
            <v>0</v>
          </cell>
          <cell r="N939">
            <v>-9353748</v>
          </cell>
          <cell r="O939">
            <v>0</v>
          </cell>
          <cell r="P939">
            <v>0</v>
          </cell>
          <cell r="Q939">
            <v>0</v>
          </cell>
          <cell r="R939">
            <v>0</v>
          </cell>
          <cell r="S939">
            <v>0</v>
          </cell>
          <cell r="T939">
            <v>0</v>
          </cell>
          <cell r="U939">
            <v>0</v>
          </cell>
          <cell r="V939">
            <v>0</v>
          </cell>
          <cell r="W939">
            <v>0</v>
          </cell>
          <cell r="X939">
            <v>0</v>
          </cell>
          <cell r="Y939">
            <v>0</v>
          </cell>
          <cell r="Z939">
            <v>0</v>
          </cell>
          <cell r="AA939">
            <v>0</v>
          </cell>
          <cell r="AB939">
            <v>0</v>
          </cell>
          <cell r="AC939">
            <v>0</v>
          </cell>
          <cell r="AD939">
            <v>0</v>
          </cell>
          <cell r="AE939">
            <v>0</v>
          </cell>
          <cell r="AF939">
            <v>-9353748</v>
          </cell>
        </row>
        <row r="940">
          <cell r="A940">
            <v>741400</v>
          </cell>
          <cell r="B940">
            <v>260342.97</v>
          </cell>
          <cell r="C940">
            <v>0</v>
          </cell>
          <cell r="D940">
            <v>260342.97</v>
          </cell>
          <cell r="E940">
            <v>222668.33</v>
          </cell>
          <cell r="F940">
            <v>0</v>
          </cell>
          <cell r="G940">
            <v>0</v>
          </cell>
          <cell r="H940">
            <v>0</v>
          </cell>
          <cell r="I940">
            <v>222668.33</v>
          </cell>
          <cell r="J940">
            <v>0</v>
          </cell>
          <cell r="K940">
            <v>0</v>
          </cell>
          <cell r="L940">
            <v>0</v>
          </cell>
          <cell r="M940">
            <v>0</v>
          </cell>
          <cell r="N940">
            <v>483011.3</v>
          </cell>
          <cell r="O940">
            <v>0</v>
          </cell>
          <cell r="P940">
            <v>0</v>
          </cell>
          <cell r="Q940">
            <v>0</v>
          </cell>
          <cell r="R940">
            <v>3375.82</v>
          </cell>
          <cell r="S940">
            <v>0</v>
          </cell>
          <cell r="T940">
            <v>0</v>
          </cell>
          <cell r="U940">
            <v>0</v>
          </cell>
          <cell r="V940">
            <v>0</v>
          </cell>
          <cell r="W940">
            <v>0</v>
          </cell>
          <cell r="X940">
            <v>0</v>
          </cell>
          <cell r="Y940">
            <v>0</v>
          </cell>
          <cell r="Z940">
            <v>0</v>
          </cell>
          <cell r="AA940">
            <v>0</v>
          </cell>
          <cell r="AB940">
            <v>0</v>
          </cell>
          <cell r="AC940">
            <v>0</v>
          </cell>
          <cell r="AD940">
            <v>0</v>
          </cell>
          <cell r="AE940">
            <v>0</v>
          </cell>
          <cell r="AF940">
            <v>486387.12</v>
          </cell>
        </row>
        <row r="941">
          <cell r="A941">
            <v>741500</v>
          </cell>
          <cell r="B941">
            <v>0</v>
          </cell>
          <cell r="C941">
            <v>0</v>
          </cell>
          <cell r="D941">
            <v>0</v>
          </cell>
          <cell r="E941">
            <v>0</v>
          </cell>
          <cell r="F941">
            <v>0</v>
          </cell>
          <cell r="G941">
            <v>0</v>
          </cell>
          <cell r="H941">
            <v>0</v>
          </cell>
          <cell r="I941">
            <v>0</v>
          </cell>
          <cell r="J941">
            <v>0</v>
          </cell>
          <cell r="K941">
            <v>0</v>
          </cell>
          <cell r="L941">
            <v>0</v>
          </cell>
          <cell r="M941">
            <v>0</v>
          </cell>
          <cell r="N941">
            <v>0</v>
          </cell>
          <cell r="O941">
            <v>0</v>
          </cell>
          <cell r="P941">
            <v>0</v>
          </cell>
          <cell r="Q941">
            <v>0</v>
          </cell>
          <cell r="R941">
            <v>0</v>
          </cell>
          <cell r="S941">
            <v>0</v>
          </cell>
          <cell r="T941">
            <v>0</v>
          </cell>
          <cell r="U941">
            <v>0</v>
          </cell>
          <cell r="V941">
            <v>0</v>
          </cell>
          <cell r="W941">
            <v>0</v>
          </cell>
          <cell r="X941">
            <v>0</v>
          </cell>
          <cell r="Y941">
            <v>0</v>
          </cell>
          <cell r="Z941">
            <v>0</v>
          </cell>
          <cell r="AA941">
            <v>0</v>
          </cell>
          <cell r="AB941">
            <v>0</v>
          </cell>
          <cell r="AC941">
            <v>0</v>
          </cell>
          <cell r="AD941">
            <v>0</v>
          </cell>
          <cell r="AE941">
            <v>0</v>
          </cell>
          <cell r="AF941">
            <v>0</v>
          </cell>
        </row>
        <row r="942">
          <cell r="A942">
            <v>741510</v>
          </cell>
          <cell r="B942">
            <v>-71.37</v>
          </cell>
          <cell r="C942">
            <v>0</v>
          </cell>
          <cell r="D942">
            <v>-71.37</v>
          </cell>
          <cell r="E942">
            <v>0</v>
          </cell>
          <cell r="F942">
            <v>0</v>
          </cell>
          <cell r="G942">
            <v>0</v>
          </cell>
          <cell r="H942">
            <v>0</v>
          </cell>
          <cell r="I942">
            <v>0</v>
          </cell>
          <cell r="J942">
            <v>0</v>
          </cell>
          <cell r="K942">
            <v>0</v>
          </cell>
          <cell r="L942">
            <v>0</v>
          </cell>
          <cell r="M942">
            <v>0</v>
          </cell>
          <cell r="N942">
            <v>-71.37</v>
          </cell>
          <cell r="O942">
            <v>0</v>
          </cell>
          <cell r="P942">
            <v>0</v>
          </cell>
          <cell r="Q942">
            <v>0</v>
          </cell>
          <cell r="R942">
            <v>0</v>
          </cell>
          <cell r="S942">
            <v>0</v>
          </cell>
          <cell r="T942">
            <v>0</v>
          </cell>
          <cell r="U942">
            <v>0</v>
          </cell>
          <cell r="V942">
            <v>0</v>
          </cell>
          <cell r="W942">
            <v>0</v>
          </cell>
          <cell r="X942">
            <v>0</v>
          </cell>
          <cell r="Y942">
            <v>0</v>
          </cell>
          <cell r="Z942">
            <v>0</v>
          </cell>
          <cell r="AA942">
            <v>0</v>
          </cell>
          <cell r="AB942">
            <v>0</v>
          </cell>
          <cell r="AC942">
            <v>0</v>
          </cell>
          <cell r="AD942">
            <v>0</v>
          </cell>
          <cell r="AE942">
            <v>0</v>
          </cell>
          <cell r="AF942">
            <v>-71.37</v>
          </cell>
        </row>
        <row r="943">
          <cell r="A943">
            <v>741520</v>
          </cell>
          <cell r="B943">
            <v>0</v>
          </cell>
          <cell r="C943">
            <v>0</v>
          </cell>
          <cell r="D943">
            <v>0</v>
          </cell>
          <cell r="E943">
            <v>0</v>
          </cell>
          <cell r="F943">
            <v>0</v>
          </cell>
          <cell r="G943">
            <v>0</v>
          </cell>
          <cell r="H943">
            <v>0</v>
          </cell>
          <cell r="I943">
            <v>0</v>
          </cell>
          <cell r="J943">
            <v>0</v>
          </cell>
          <cell r="K943">
            <v>0</v>
          </cell>
          <cell r="L943">
            <v>0</v>
          </cell>
          <cell r="M943">
            <v>0</v>
          </cell>
          <cell r="N943">
            <v>0</v>
          </cell>
          <cell r="O943">
            <v>0</v>
          </cell>
          <cell r="P943">
            <v>0</v>
          </cell>
          <cell r="Q943">
            <v>0</v>
          </cell>
          <cell r="R943">
            <v>0</v>
          </cell>
          <cell r="S943">
            <v>0</v>
          </cell>
          <cell r="T943">
            <v>0</v>
          </cell>
          <cell r="U943">
            <v>0</v>
          </cell>
          <cell r="V943">
            <v>0</v>
          </cell>
          <cell r="W943">
            <v>0</v>
          </cell>
          <cell r="X943">
            <v>0</v>
          </cell>
          <cell r="Y943">
            <v>0</v>
          </cell>
          <cell r="Z943">
            <v>0</v>
          </cell>
          <cell r="AA943">
            <v>0</v>
          </cell>
          <cell r="AB943">
            <v>0</v>
          </cell>
          <cell r="AC943">
            <v>0</v>
          </cell>
          <cell r="AD943">
            <v>0</v>
          </cell>
          <cell r="AE943">
            <v>0</v>
          </cell>
          <cell r="AF943">
            <v>0</v>
          </cell>
        </row>
        <row r="944">
          <cell r="A944">
            <v>741530</v>
          </cell>
          <cell r="B944">
            <v>8538096.5</v>
          </cell>
          <cell r="C944">
            <v>0</v>
          </cell>
          <cell r="D944">
            <v>8538096.5</v>
          </cell>
          <cell r="E944">
            <v>14901207.130000001</v>
          </cell>
          <cell r="F944">
            <v>0</v>
          </cell>
          <cell r="G944">
            <v>0</v>
          </cell>
          <cell r="H944">
            <v>0</v>
          </cell>
          <cell r="I944">
            <v>14901207.130000001</v>
          </cell>
          <cell r="J944">
            <v>0</v>
          </cell>
          <cell r="K944">
            <v>0</v>
          </cell>
          <cell r="L944">
            <v>0</v>
          </cell>
          <cell r="M944">
            <v>0</v>
          </cell>
          <cell r="N944">
            <v>23439303.629999999</v>
          </cell>
          <cell r="O944">
            <v>0</v>
          </cell>
          <cell r="P944">
            <v>0</v>
          </cell>
          <cell r="Q944">
            <v>0</v>
          </cell>
          <cell r="R944">
            <v>68190.600000000006</v>
          </cell>
          <cell r="S944">
            <v>0</v>
          </cell>
          <cell r="T944">
            <v>0</v>
          </cell>
          <cell r="U944">
            <v>0</v>
          </cell>
          <cell r="V944">
            <v>0</v>
          </cell>
          <cell r="W944">
            <v>0</v>
          </cell>
          <cell r="X944">
            <v>0</v>
          </cell>
          <cell r="Y944">
            <v>0</v>
          </cell>
          <cell r="Z944">
            <v>0</v>
          </cell>
          <cell r="AA944">
            <v>0</v>
          </cell>
          <cell r="AB944">
            <v>0</v>
          </cell>
          <cell r="AC944">
            <v>0</v>
          </cell>
          <cell r="AD944">
            <v>0</v>
          </cell>
          <cell r="AE944">
            <v>0</v>
          </cell>
          <cell r="AF944">
            <v>23507494.23</v>
          </cell>
        </row>
        <row r="945">
          <cell r="A945">
            <v>741700</v>
          </cell>
          <cell r="B945">
            <v>6282010.6100000003</v>
          </cell>
          <cell r="C945">
            <v>0</v>
          </cell>
          <cell r="D945">
            <v>6282010.6100000003</v>
          </cell>
          <cell r="E945">
            <v>11160592.720000001</v>
          </cell>
          <cell r="F945">
            <v>0</v>
          </cell>
          <cell r="G945">
            <v>0</v>
          </cell>
          <cell r="H945">
            <v>0</v>
          </cell>
          <cell r="I945">
            <v>11160592.720000001</v>
          </cell>
          <cell r="J945">
            <v>0</v>
          </cell>
          <cell r="K945">
            <v>0</v>
          </cell>
          <cell r="L945">
            <v>0</v>
          </cell>
          <cell r="M945">
            <v>0</v>
          </cell>
          <cell r="N945">
            <v>17442603.329999998</v>
          </cell>
          <cell r="O945">
            <v>0</v>
          </cell>
          <cell r="P945">
            <v>0</v>
          </cell>
          <cell r="Q945">
            <v>0</v>
          </cell>
          <cell r="R945">
            <v>0</v>
          </cell>
          <cell r="S945">
            <v>215430.19</v>
          </cell>
          <cell r="T945">
            <v>0</v>
          </cell>
          <cell r="U945">
            <v>0</v>
          </cell>
          <cell r="V945">
            <v>0</v>
          </cell>
          <cell r="W945">
            <v>0</v>
          </cell>
          <cell r="X945">
            <v>0</v>
          </cell>
          <cell r="Y945">
            <v>0</v>
          </cell>
          <cell r="Z945">
            <v>0</v>
          </cell>
          <cell r="AA945">
            <v>0</v>
          </cell>
          <cell r="AB945">
            <v>0</v>
          </cell>
          <cell r="AC945">
            <v>0</v>
          </cell>
          <cell r="AD945">
            <v>0</v>
          </cell>
          <cell r="AE945">
            <v>-271315.20000000001</v>
          </cell>
          <cell r="AF945">
            <v>17386718.32</v>
          </cell>
        </row>
        <row r="946">
          <cell r="A946">
            <v>741701</v>
          </cell>
          <cell r="B946">
            <v>52310.48</v>
          </cell>
          <cell r="C946">
            <v>0</v>
          </cell>
          <cell r="D946">
            <v>52310.48</v>
          </cell>
          <cell r="E946">
            <v>0</v>
          </cell>
          <cell r="F946">
            <v>0</v>
          </cell>
          <cell r="G946">
            <v>0</v>
          </cell>
          <cell r="H946">
            <v>0</v>
          </cell>
          <cell r="I946">
            <v>0</v>
          </cell>
          <cell r="J946">
            <v>0</v>
          </cell>
          <cell r="K946">
            <v>0</v>
          </cell>
          <cell r="L946">
            <v>0</v>
          </cell>
          <cell r="M946">
            <v>0</v>
          </cell>
          <cell r="N946">
            <v>52310.48</v>
          </cell>
          <cell r="O946">
            <v>0</v>
          </cell>
          <cell r="P946">
            <v>0</v>
          </cell>
          <cell r="Q946">
            <v>0</v>
          </cell>
          <cell r="R946">
            <v>0</v>
          </cell>
          <cell r="S946">
            <v>123315.6</v>
          </cell>
          <cell r="T946">
            <v>0</v>
          </cell>
          <cell r="U946">
            <v>0</v>
          </cell>
          <cell r="V946">
            <v>0</v>
          </cell>
          <cell r="W946">
            <v>0</v>
          </cell>
          <cell r="X946">
            <v>0</v>
          </cell>
          <cell r="Y946">
            <v>0</v>
          </cell>
          <cell r="Z946">
            <v>0</v>
          </cell>
          <cell r="AA946">
            <v>0</v>
          </cell>
          <cell r="AB946">
            <v>0</v>
          </cell>
          <cell r="AC946">
            <v>0</v>
          </cell>
          <cell r="AD946">
            <v>0</v>
          </cell>
          <cell r="AE946">
            <v>246631.17</v>
          </cell>
          <cell r="AF946">
            <v>422257.25</v>
          </cell>
        </row>
        <row r="947">
          <cell r="A947">
            <v>741900</v>
          </cell>
          <cell r="B947">
            <v>0</v>
          </cell>
          <cell r="C947">
            <v>0</v>
          </cell>
          <cell r="D947">
            <v>0</v>
          </cell>
          <cell r="E947">
            <v>0</v>
          </cell>
          <cell r="F947">
            <v>0</v>
          </cell>
          <cell r="G947">
            <v>0</v>
          </cell>
          <cell r="H947">
            <v>0</v>
          </cell>
          <cell r="I947">
            <v>0</v>
          </cell>
          <cell r="J947">
            <v>0</v>
          </cell>
          <cell r="K947">
            <v>0</v>
          </cell>
          <cell r="L947">
            <v>0</v>
          </cell>
          <cell r="M947">
            <v>0</v>
          </cell>
          <cell r="N947">
            <v>0</v>
          </cell>
          <cell r="O947">
            <v>0</v>
          </cell>
          <cell r="P947">
            <v>0</v>
          </cell>
          <cell r="Q947">
            <v>0</v>
          </cell>
          <cell r="R947">
            <v>0</v>
          </cell>
          <cell r="S947">
            <v>3900037.79</v>
          </cell>
          <cell r="T947">
            <v>0</v>
          </cell>
          <cell r="U947">
            <v>0</v>
          </cell>
          <cell r="V947">
            <v>0</v>
          </cell>
          <cell r="W947">
            <v>0</v>
          </cell>
          <cell r="X947">
            <v>0</v>
          </cell>
          <cell r="Y947">
            <v>0</v>
          </cell>
          <cell r="Z947">
            <v>0</v>
          </cell>
          <cell r="AA947">
            <v>0</v>
          </cell>
          <cell r="AB947">
            <v>0</v>
          </cell>
          <cell r="AC947">
            <v>0</v>
          </cell>
          <cell r="AD947">
            <v>0</v>
          </cell>
          <cell r="AE947">
            <v>-246631.17</v>
          </cell>
          <cell r="AF947">
            <v>3653406.62</v>
          </cell>
        </row>
        <row r="948">
          <cell r="A948">
            <v>753000</v>
          </cell>
          <cell r="B948">
            <v>0</v>
          </cell>
          <cell r="C948">
            <v>0</v>
          </cell>
          <cell r="D948">
            <v>0</v>
          </cell>
          <cell r="E948">
            <v>0</v>
          </cell>
          <cell r="F948">
            <v>0</v>
          </cell>
          <cell r="G948">
            <v>0</v>
          </cell>
          <cell r="H948">
            <v>0</v>
          </cell>
          <cell r="I948">
            <v>0</v>
          </cell>
          <cell r="J948">
            <v>0</v>
          </cell>
          <cell r="K948">
            <v>0</v>
          </cell>
          <cell r="L948">
            <v>0</v>
          </cell>
          <cell r="M948">
            <v>0</v>
          </cell>
          <cell r="N948">
            <v>0</v>
          </cell>
          <cell r="O948">
            <v>0</v>
          </cell>
          <cell r="P948">
            <v>0</v>
          </cell>
          <cell r="Q948">
            <v>0</v>
          </cell>
          <cell r="R948">
            <v>0</v>
          </cell>
          <cell r="S948">
            <v>553008.72</v>
          </cell>
          <cell r="T948">
            <v>0</v>
          </cell>
          <cell r="U948">
            <v>0</v>
          </cell>
          <cell r="V948">
            <v>0</v>
          </cell>
          <cell r="W948">
            <v>0</v>
          </cell>
          <cell r="X948">
            <v>0</v>
          </cell>
          <cell r="Y948">
            <v>0</v>
          </cell>
          <cell r="Z948">
            <v>0</v>
          </cell>
          <cell r="AA948">
            <v>0</v>
          </cell>
          <cell r="AB948">
            <v>0</v>
          </cell>
          <cell r="AC948">
            <v>0</v>
          </cell>
          <cell r="AD948">
            <v>0</v>
          </cell>
          <cell r="AE948">
            <v>0</v>
          </cell>
          <cell r="AF948">
            <v>553008.72</v>
          </cell>
        </row>
        <row r="949">
          <cell r="A949">
            <v>753020</v>
          </cell>
          <cell r="B949">
            <v>1558152.12</v>
          </cell>
          <cell r="C949">
            <v>0</v>
          </cell>
          <cell r="D949">
            <v>1558152.12</v>
          </cell>
          <cell r="E949">
            <v>0</v>
          </cell>
          <cell r="F949">
            <v>0</v>
          </cell>
          <cell r="G949">
            <v>0</v>
          </cell>
          <cell r="H949">
            <v>0</v>
          </cell>
          <cell r="I949">
            <v>0</v>
          </cell>
          <cell r="J949">
            <v>0</v>
          </cell>
          <cell r="K949">
            <v>0</v>
          </cell>
          <cell r="L949">
            <v>0</v>
          </cell>
          <cell r="M949">
            <v>0</v>
          </cell>
          <cell r="N949">
            <v>1558152.12</v>
          </cell>
          <cell r="O949">
            <v>0</v>
          </cell>
          <cell r="P949">
            <v>0</v>
          </cell>
          <cell r="Q949">
            <v>0</v>
          </cell>
          <cell r="R949">
            <v>0</v>
          </cell>
          <cell r="S949">
            <v>0</v>
          </cell>
          <cell r="T949">
            <v>0</v>
          </cell>
          <cell r="U949">
            <v>0</v>
          </cell>
          <cell r="V949">
            <v>0</v>
          </cell>
          <cell r="W949">
            <v>0</v>
          </cell>
          <cell r="X949">
            <v>0</v>
          </cell>
          <cell r="Y949">
            <v>0</v>
          </cell>
          <cell r="Z949">
            <v>0</v>
          </cell>
          <cell r="AA949">
            <v>0</v>
          </cell>
          <cell r="AB949">
            <v>0</v>
          </cell>
          <cell r="AC949">
            <v>0</v>
          </cell>
          <cell r="AD949">
            <v>0</v>
          </cell>
          <cell r="AE949">
            <v>0</v>
          </cell>
          <cell r="AF949">
            <v>1558152.12</v>
          </cell>
        </row>
        <row r="950">
          <cell r="A950">
            <v>753030</v>
          </cell>
          <cell r="B950">
            <v>0</v>
          </cell>
          <cell r="C950">
            <v>0</v>
          </cell>
          <cell r="D950">
            <v>0</v>
          </cell>
          <cell r="E950">
            <v>0</v>
          </cell>
          <cell r="F950">
            <v>0</v>
          </cell>
          <cell r="G950">
            <v>0</v>
          </cell>
          <cell r="H950">
            <v>0</v>
          </cell>
          <cell r="I950">
            <v>0</v>
          </cell>
          <cell r="J950">
            <v>0</v>
          </cell>
          <cell r="K950">
            <v>0</v>
          </cell>
          <cell r="L950">
            <v>0</v>
          </cell>
          <cell r="M950">
            <v>0</v>
          </cell>
          <cell r="N950">
            <v>0</v>
          </cell>
          <cell r="O950">
            <v>0</v>
          </cell>
          <cell r="P950">
            <v>0</v>
          </cell>
          <cell r="Q950">
            <v>0</v>
          </cell>
          <cell r="R950">
            <v>0</v>
          </cell>
          <cell r="S950">
            <v>-0.06</v>
          </cell>
          <cell r="T950">
            <v>0</v>
          </cell>
          <cell r="U950">
            <v>0</v>
          </cell>
          <cell r="V950">
            <v>0</v>
          </cell>
          <cell r="W950">
            <v>0</v>
          </cell>
          <cell r="X950">
            <v>0</v>
          </cell>
          <cell r="Y950">
            <v>0</v>
          </cell>
          <cell r="Z950">
            <v>0</v>
          </cell>
          <cell r="AA950">
            <v>0</v>
          </cell>
          <cell r="AB950">
            <v>0</v>
          </cell>
          <cell r="AC950">
            <v>0</v>
          </cell>
          <cell r="AD950">
            <v>0</v>
          </cell>
          <cell r="AE950">
            <v>0</v>
          </cell>
          <cell r="AF950">
            <v>-0.06</v>
          </cell>
        </row>
        <row r="951">
          <cell r="A951">
            <v>753050</v>
          </cell>
          <cell r="B951">
            <v>1350888</v>
          </cell>
          <cell r="C951">
            <v>0</v>
          </cell>
          <cell r="D951">
            <v>1350888</v>
          </cell>
          <cell r="E951">
            <v>2567209</v>
          </cell>
          <cell r="F951">
            <v>0</v>
          </cell>
          <cell r="G951">
            <v>0</v>
          </cell>
          <cell r="H951">
            <v>0</v>
          </cell>
          <cell r="I951">
            <v>2567209</v>
          </cell>
          <cell r="J951">
            <v>0</v>
          </cell>
          <cell r="K951">
            <v>0</v>
          </cell>
          <cell r="L951">
            <v>0</v>
          </cell>
          <cell r="M951">
            <v>0</v>
          </cell>
          <cell r="N951">
            <v>3918097</v>
          </cell>
          <cell r="O951">
            <v>0</v>
          </cell>
          <cell r="P951">
            <v>0</v>
          </cell>
          <cell r="Q951">
            <v>0</v>
          </cell>
          <cell r="R951">
            <v>80284.52</v>
          </cell>
          <cell r="S951">
            <v>0</v>
          </cell>
          <cell r="T951">
            <v>0</v>
          </cell>
          <cell r="U951">
            <v>0</v>
          </cell>
          <cell r="V951">
            <v>0</v>
          </cell>
          <cell r="W951">
            <v>0</v>
          </cell>
          <cell r="X951">
            <v>0</v>
          </cell>
          <cell r="Y951">
            <v>0</v>
          </cell>
          <cell r="Z951">
            <v>0</v>
          </cell>
          <cell r="AA951">
            <v>0</v>
          </cell>
          <cell r="AB951">
            <v>0</v>
          </cell>
          <cell r="AC951">
            <v>0</v>
          </cell>
          <cell r="AD951">
            <v>0</v>
          </cell>
          <cell r="AE951">
            <v>0</v>
          </cell>
          <cell r="AF951">
            <v>3998381.52</v>
          </cell>
        </row>
        <row r="952">
          <cell r="A952">
            <v>756001</v>
          </cell>
          <cell r="B952">
            <v>-1404.57</v>
          </cell>
          <cell r="C952">
            <v>0</v>
          </cell>
          <cell r="D952">
            <v>-1404.57</v>
          </cell>
          <cell r="E952">
            <v>907.21</v>
          </cell>
          <cell r="F952">
            <v>0</v>
          </cell>
          <cell r="G952">
            <v>0</v>
          </cell>
          <cell r="H952">
            <v>0</v>
          </cell>
          <cell r="I952">
            <v>907.21</v>
          </cell>
          <cell r="J952">
            <v>0</v>
          </cell>
          <cell r="K952">
            <v>0</v>
          </cell>
          <cell r="L952">
            <v>0</v>
          </cell>
          <cell r="M952">
            <v>0</v>
          </cell>
          <cell r="N952">
            <v>-497.36</v>
          </cell>
          <cell r="O952">
            <v>0</v>
          </cell>
          <cell r="P952">
            <v>4159.47</v>
          </cell>
          <cell r="Q952">
            <v>0</v>
          </cell>
          <cell r="R952">
            <v>0</v>
          </cell>
          <cell r="S952">
            <v>0</v>
          </cell>
          <cell r="T952">
            <v>0</v>
          </cell>
          <cell r="U952">
            <v>0</v>
          </cell>
          <cell r="V952">
            <v>0</v>
          </cell>
          <cell r="W952">
            <v>0</v>
          </cell>
          <cell r="X952">
            <v>0</v>
          </cell>
          <cell r="Y952">
            <v>0</v>
          </cell>
          <cell r="Z952">
            <v>0</v>
          </cell>
          <cell r="AA952">
            <v>0</v>
          </cell>
          <cell r="AB952">
            <v>0</v>
          </cell>
          <cell r="AC952">
            <v>0</v>
          </cell>
          <cell r="AD952">
            <v>0</v>
          </cell>
          <cell r="AE952">
            <v>0</v>
          </cell>
          <cell r="AF952">
            <v>3662.11</v>
          </cell>
        </row>
        <row r="953">
          <cell r="A953">
            <v>760000</v>
          </cell>
          <cell r="B953">
            <v>491847.04</v>
          </cell>
          <cell r="C953">
            <v>0</v>
          </cell>
          <cell r="D953">
            <v>491847.04</v>
          </cell>
          <cell r="E953">
            <v>264840.69</v>
          </cell>
          <cell r="F953">
            <v>0</v>
          </cell>
          <cell r="G953">
            <v>0</v>
          </cell>
          <cell r="H953">
            <v>0</v>
          </cell>
          <cell r="I953">
            <v>264840.69</v>
          </cell>
          <cell r="J953">
            <v>0</v>
          </cell>
          <cell r="K953">
            <v>0</v>
          </cell>
          <cell r="L953">
            <v>0</v>
          </cell>
          <cell r="M953">
            <v>0</v>
          </cell>
          <cell r="N953">
            <v>756687.73</v>
          </cell>
          <cell r="O953">
            <v>0</v>
          </cell>
          <cell r="P953">
            <v>0</v>
          </cell>
          <cell r="Q953">
            <v>0</v>
          </cell>
          <cell r="R953">
            <v>0</v>
          </cell>
          <cell r="S953">
            <v>0</v>
          </cell>
          <cell r="T953">
            <v>0</v>
          </cell>
          <cell r="U953">
            <v>0</v>
          </cell>
          <cell r="V953">
            <v>0</v>
          </cell>
          <cell r="W953">
            <v>0</v>
          </cell>
          <cell r="X953">
            <v>0</v>
          </cell>
          <cell r="Y953">
            <v>0</v>
          </cell>
          <cell r="Z953">
            <v>0</v>
          </cell>
          <cell r="AA953">
            <v>0</v>
          </cell>
          <cell r="AB953">
            <v>0</v>
          </cell>
          <cell r="AC953">
            <v>0</v>
          </cell>
          <cell r="AD953">
            <v>0</v>
          </cell>
          <cell r="AE953">
            <v>0</v>
          </cell>
          <cell r="AF953">
            <v>756687.73</v>
          </cell>
        </row>
        <row r="954">
          <cell r="A954">
            <v>761000</v>
          </cell>
          <cell r="B954">
            <v>-1363658.28</v>
          </cell>
          <cell r="C954">
            <v>0</v>
          </cell>
          <cell r="D954">
            <v>-1363658.28</v>
          </cell>
          <cell r="E954">
            <v>-909105.54</v>
          </cell>
          <cell r="F954">
            <v>0</v>
          </cell>
          <cell r="G954">
            <v>0</v>
          </cell>
          <cell r="H954">
            <v>0</v>
          </cell>
          <cell r="I954">
            <v>-909105.54</v>
          </cell>
          <cell r="J954">
            <v>0</v>
          </cell>
          <cell r="K954">
            <v>0</v>
          </cell>
          <cell r="L954">
            <v>0</v>
          </cell>
          <cell r="M954">
            <v>0</v>
          </cell>
          <cell r="N954">
            <v>-2272763.8199999998</v>
          </cell>
          <cell r="O954">
            <v>-1383505.98</v>
          </cell>
          <cell r="P954">
            <v>0</v>
          </cell>
          <cell r="Q954">
            <v>0</v>
          </cell>
          <cell r="R954">
            <v>0</v>
          </cell>
          <cell r="S954">
            <v>0</v>
          </cell>
          <cell r="T954">
            <v>0</v>
          </cell>
          <cell r="U954">
            <v>0</v>
          </cell>
          <cell r="V954">
            <v>0</v>
          </cell>
          <cell r="W954">
            <v>0</v>
          </cell>
          <cell r="X954">
            <v>0</v>
          </cell>
          <cell r="Y954">
            <v>0</v>
          </cell>
          <cell r="Z954">
            <v>0</v>
          </cell>
          <cell r="AA954">
            <v>0</v>
          </cell>
          <cell r="AB954">
            <v>0</v>
          </cell>
          <cell r="AC954">
            <v>0</v>
          </cell>
          <cell r="AD954">
            <v>0</v>
          </cell>
          <cell r="AE954">
            <v>0</v>
          </cell>
          <cell r="AF954">
            <v>-3656269.8</v>
          </cell>
        </row>
        <row r="955">
          <cell r="A955">
            <v>761010</v>
          </cell>
          <cell r="B955">
            <v>69163.08</v>
          </cell>
          <cell r="C955">
            <v>0</v>
          </cell>
          <cell r="D955">
            <v>69163.08</v>
          </cell>
          <cell r="E955">
            <v>50111.65</v>
          </cell>
          <cell r="F955">
            <v>0</v>
          </cell>
          <cell r="G955">
            <v>0</v>
          </cell>
          <cell r="H955">
            <v>0</v>
          </cell>
          <cell r="I955">
            <v>50111.65</v>
          </cell>
          <cell r="J955">
            <v>0</v>
          </cell>
          <cell r="K955">
            <v>0</v>
          </cell>
          <cell r="L955">
            <v>0</v>
          </cell>
          <cell r="M955">
            <v>0</v>
          </cell>
          <cell r="N955">
            <v>119274.73</v>
          </cell>
          <cell r="O955">
            <v>-485.71</v>
          </cell>
          <cell r="P955">
            <v>106.66</v>
          </cell>
          <cell r="Q955">
            <v>0</v>
          </cell>
          <cell r="R955">
            <v>99.3</v>
          </cell>
          <cell r="S955">
            <v>45925.55</v>
          </cell>
          <cell r="T955">
            <v>0</v>
          </cell>
          <cell r="U955">
            <v>0</v>
          </cell>
          <cell r="V955">
            <v>0</v>
          </cell>
          <cell r="W955">
            <v>0</v>
          </cell>
          <cell r="X955">
            <v>0</v>
          </cell>
          <cell r="Y955">
            <v>0</v>
          </cell>
          <cell r="Z955">
            <v>0</v>
          </cell>
          <cell r="AA955">
            <v>0</v>
          </cell>
          <cell r="AB955">
            <v>0</v>
          </cell>
          <cell r="AC955">
            <v>0</v>
          </cell>
          <cell r="AD955">
            <v>0</v>
          </cell>
          <cell r="AE955">
            <v>0</v>
          </cell>
          <cell r="AF955">
            <v>164920.53</v>
          </cell>
        </row>
        <row r="956">
          <cell r="A956">
            <v>761110</v>
          </cell>
          <cell r="B956">
            <v>0</v>
          </cell>
          <cell r="C956">
            <v>0</v>
          </cell>
          <cell r="D956">
            <v>0</v>
          </cell>
          <cell r="E956">
            <v>0</v>
          </cell>
          <cell r="F956">
            <v>0</v>
          </cell>
          <cell r="G956">
            <v>0</v>
          </cell>
          <cell r="H956">
            <v>0</v>
          </cell>
          <cell r="I956">
            <v>0</v>
          </cell>
          <cell r="J956">
            <v>0</v>
          </cell>
          <cell r="K956">
            <v>0</v>
          </cell>
          <cell r="L956">
            <v>0</v>
          </cell>
          <cell r="M956">
            <v>0</v>
          </cell>
          <cell r="N956">
            <v>0</v>
          </cell>
          <cell r="O956">
            <v>139585747.40000001</v>
          </cell>
          <cell r="P956">
            <v>0</v>
          </cell>
          <cell r="Q956">
            <v>0</v>
          </cell>
          <cell r="R956">
            <v>0</v>
          </cell>
          <cell r="S956">
            <v>0</v>
          </cell>
          <cell r="T956">
            <v>0</v>
          </cell>
          <cell r="U956">
            <v>0</v>
          </cell>
          <cell r="V956">
            <v>0</v>
          </cell>
          <cell r="W956">
            <v>0</v>
          </cell>
          <cell r="X956">
            <v>0</v>
          </cell>
          <cell r="Y956">
            <v>0</v>
          </cell>
          <cell r="Z956">
            <v>0</v>
          </cell>
          <cell r="AA956">
            <v>0</v>
          </cell>
          <cell r="AB956">
            <v>0</v>
          </cell>
          <cell r="AC956">
            <v>0</v>
          </cell>
          <cell r="AD956">
            <v>0</v>
          </cell>
          <cell r="AE956">
            <v>0</v>
          </cell>
          <cell r="AF956">
            <v>139585747.40000001</v>
          </cell>
        </row>
        <row r="957">
          <cell r="A957">
            <v>761120</v>
          </cell>
          <cell r="B957">
            <v>-231427.22</v>
          </cell>
          <cell r="C957">
            <v>0</v>
          </cell>
          <cell r="D957">
            <v>-231427.22</v>
          </cell>
          <cell r="E957">
            <v>-190632.99</v>
          </cell>
          <cell r="F957">
            <v>0</v>
          </cell>
          <cell r="G957">
            <v>0</v>
          </cell>
          <cell r="H957">
            <v>0</v>
          </cell>
          <cell r="I957">
            <v>-190632.99</v>
          </cell>
          <cell r="J957">
            <v>0</v>
          </cell>
          <cell r="K957">
            <v>0</v>
          </cell>
          <cell r="L957">
            <v>0</v>
          </cell>
          <cell r="M957">
            <v>0</v>
          </cell>
          <cell r="N957">
            <v>-422060.21</v>
          </cell>
          <cell r="O957">
            <v>-497917.33</v>
          </cell>
          <cell r="P957">
            <v>0</v>
          </cell>
          <cell r="Q957">
            <v>0</v>
          </cell>
          <cell r="R957">
            <v>199.56</v>
          </cell>
          <cell r="S957">
            <v>8816.2999999999993</v>
          </cell>
          <cell r="T957">
            <v>0</v>
          </cell>
          <cell r="U957">
            <v>0</v>
          </cell>
          <cell r="V957">
            <v>0</v>
          </cell>
          <cell r="W957">
            <v>0</v>
          </cell>
          <cell r="X957">
            <v>0</v>
          </cell>
          <cell r="Y957">
            <v>0</v>
          </cell>
          <cell r="Z957">
            <v>0</v>
          </cell>
          <cell r="AA957">
            <v>0</v>
          </cell>
          <cell r="AB957">
            <v>0</v>
          </cell>
          <cell r="AC957">
            <v>0</v>
          </cell>
          <cell r="AD957">
            <v>0</v>
          </cell>
          <cell r="AE957">
            <v>421860.65</v>
          </cell>
          <cell r="AF957">
            <v>-489101.03</v>
          </cell>
        </row>
        <row r="958">
          <cell r="A958">
            <v>761130</v>
          </cell>
          <cell r="B958">
            <v>0</v>
          </cell>
          <cell r="C958">
            <v>0</v>
          </cell>
          <cell r="D958">
            <v>0</v>
          </cell>
          <cell r="E958">
            <v>0</v>
          </cell>
          <cell r="F958">
            <v>0</v>
          </cell>
          <cell r="G958">
            <v>0</v>
          </cell>
          <cell r="H958">
            <v>0</v>
          </cell>
          <cell r="I958">
            <v>0</v>
          </cell>
          <cell r="J958">
            <v>0</v>
          </cell>
          <cell r="K958">
            <v>0</v>
          </cell>
          <cell r="L958">
            <v>0</v>
          </cell>
          <cell r="M958">
            <v>0</v>
          </cell>
          <cell r="N958">
            <v>0</v>
          </cell>
          <cell r="O958">
            <v>421804.18</v>
          </cell>
          <cell r="P958">
            <v>0</v>
          </cell>
          <cell r="Q958">
            <v>0</v>
          </cell>
          <cell r="R958">
            <v>0</v>
          </cell>
          <cell r="S958">
            <v>0</v>
          </cell>
          <cell r="T958">
            <v>0</v>
          </cell>
          <cell r="U958">
            <v>0</v>
          </cell>
          <cell r="V958">
            <v>0</v>
          </cell>
          <cell r="W958">
            <v>0</v>
          </cell>
          <cell r="X958">
            <v>0</v>
          </cell>
          <cell r="Y958">
            <v>0</v>
          </cell>
          <cell r="Z958">
            <v>0</v>
          </cell>
          <cell r="AA958">
            <v>0</v>
          </cell>
          <cell r="AB958">
            <v>0</v>
          </cell>
          <cell r="AC958">
            <v>0</v>
          </cell>
          <cell r="AD958">
            <v>0</v>
          </cell>
          <cell r="AE958">
            <v>-421804.18</v>
          </cell>
          <cell r="AF958">
            <v>0</v>
          </cell>
        </row>
        <row r="959">
          <cell r="A959">
            <v>761150</v>
          </cell>
          <cell r="B959">
            <v>0</v>
          </cell>
          <cell r="C959">
            <v>0</v>
          </cell>
          <cell r="D959">
            <v>0</v>
          </cell>
          <cell r="E959">
            <v>0</v>
          </cell>
          <cell r="F959">
            <v>0</v>
          </cell>
          <cell r="G959">
            <v>0</v>
          </cell>
          <cell r="H959">
            <v>0</v>
          </cell>
          <cell r="I959">
            <v>0</v>
          </cell>
          <cell r="J959">
            <v>0</v>
          </cell>
          <cell r="K959">
            <v>0</v>
          </cell>
          <cell r="L959">
            <v>0</v>
          </cell>
          <cell r="M959">
            <v>0</v>
          </cell>
          <cell r="N959">
            <v>0</v>
          </cell>
          <cell r="O959">
            <v>574</v>
          </cell>
          <cell r="P959">
            <v>0</v>
          </cell>
          <cell r="Q959">
            <v>0</v>
          </cell>
          <cell r="R959">
            <v>0</v>
          </cell>
          <cell r="S959">
            <v>0</v>
          </cell>
          <cell r="T959">
            <v>0</v>
          </cell>
          <cell r="U959">
            <v>0</v>
          </cell>
          <cell r="V959">
            <v>0</v>
          </cell>
          <cell r="W959">
            <v>0</v>
          </cell>
          <cell r="X959">
            <v>0</v>
          </cell>
          <cell r="Y959">
            <v>0</v>
          </cell>
          <cell r="Z959">
            <v>0</v>
          </cell>
          <cell r="AA959">
            <v>0</v>
          </cell>
          <cell r="AB959">
            <v>0</v>
          </cell>
          <cell r="AC959">
            <v>0</v>
          </cell>
          <cell r="AD959">
            <v>0</v>
          </cell>
          <cell r="AE959">
            <v>0</v>
          </cell>
          <cell r="AF959">
            <v>574</v>
          </cell>
        </row>
        <row r="960">
          <cell r="A960">
            <v>761200</v>
          </cell>
          <cell r="B960">
            <v>82493420.109999999</v>
          </cell>
          <cell r="C960">
            <v>0</v>
          </cell>
          <cell r="D960">
            <v>82493420.109999999</v>
          </cell>
          <cell r="E960">
            <v>50927201.299999997</v>
          </cell>
          <cell r="F960">
            <v>0</v>
          </cell>
          <cell r="G960">
            <v>0</v>
          </cell>
          <cell r="H960">
            <v>0</v>
          </cell>
          <cell r="I960">
            <v>50927201.299999997</v>
          </cell>
          <cell r="J960">
            <v>0</v>
          </cell>
          <cell r="K960">
            <v>0</v>
          </cell>
          <cell r="L960">
            <v>0</v>
          </cell>
          <cell r="M960">
            <v>0</v>
          </cell>
          <cell r="N960">
            <v>133420621.40000001</v>
          </cell>
          <cell r="O960">
            <v>0</v>
          </cell>
          <cell r="P960">
            <v>0</v>
          </cell>
          <cell r="Q960">
            <v>0</v>
          </cell>
          <cell r="R960">
            <v>406816.44</v>
          </cell>
          <cell r="S960">
            <v>3768364.38</v>
          </cell>
          <cell r="T960">
            <v>0</v>
          </cell>
          <cell r="U960">
            <v>0</v>
          </cell>
          <cell r="V960">
            <v>0</v>
          </cell>
          <cell r="W960">
            <v>0</v>
          </cell>
          <cell r="X960">
            <v>0</v>
          </cell>
          <cell r="Y960">
            <v>0</v>
          </cell>
          <cell r="Z960">
            <v>0</v>
          </cell>
          <cell r="AA960">
            <v>0</v>
          </cell>
          <cell r="AB960">
            <v>0</v>
          </cell>
          <cell r="AC960">
            <v>0</v>
          </cell>
          <cell r="AD960">
            <v>0</v>
          </cell>
          <cell r="AE960">
            <v>0</v>
          </cell>
          <cell r="AF960">
            <v>137595802.19999999</v>
          </cell>
        </row>
        <row r="961">
          <cell r="A961">
            <v>761210</v>
          </cell>
          <cell r="B961">
            <v>0</v>
          </cell>
          <cell r="C961">
            <v>0</v>
          </cell>
          <cell r="D961">
            <v>0</v>
          </cell>
          <cell r="E961">
            <v>0</v>
          </cell>
          <cell r="F961">
            <v>0</v>
          </cell>
          <cell r="G961">
            <v>0</v>
          </cell>
          <cell r="H961">
            <v>0</v>
          </cell>
          <cell r="I961">
            <v>0</v>
          </cell>
          <cell r="J961">
            <v>0</v>
          </cell>
          <cell r="K961">
            <v>0</v>
          </cell>
          <cell r="L961">
            <v>0</v>
          </cell>
          <cell r="M961">
            <v>0</v>
          </cell>
          <cell r="N961">
            <v>0</v>
          </cell>
          <cell r="O961">
            <v>-137595802.19999999</v>
          </cell>
          <cell r="P961">
            <v>0</v>
          </cell>
          <cell r="Q961">
            <v>0</v>
          </cell>
          <cell r="R961">
            <v>0</v>
          </cell>
          <cell r="S961">
            <v>0</v>
          </cell>
          <cell r="T961">
            <v>0</v>
          </cell>
          <cell r="U961">
            <v>0</v>
          </cell>
          <cell r="V961">
            <v>0</v>
          </cell>
          <cell r="W961">
            <v>0</v>
          </cell>
          <cell r="X961">
            <v>0</v>
          </cell>
          <cell r="Y961">
            <v>0</v>
          </cell>
          <cell r="Z961">
            <v>0</v>
          </cell>
          <cell r="AA961">
            <v>0</v>
          </cell>
          <cell r="AB961">
            <v>0</v>
          </cell>
          <cell r="AC961">
            <v>0</v>
          </cell>
          <cell r="AD961">
            <v>0</v>
          </cell>
          <cell r="AE961">
            <v>0</v>
          </cell>
          <cell r="AF961">
            <v>-137595802.19999999</v>
          </cell>
        </row>
        <row r="962">
          <cell r="A962">
            <v>761250</v>
          </cell>
          <cell r="B962">
            <v>-1448168</v>
          </cell>
          <cell r="C962">
            <v>509</v>
          </cell>
          <cell r="D962">
            <v>-1447659</v>
          </cell>
          <cell r="E962">
            <v>-81519</v>
          </cell>
          <cell r="F962">
            <v>0</v>
          </cell>
          <cell r="G962">
            <v>0</v>
          </cell>
          <cell r="H962">
            <v>14264</v>
          </cell>
          <cell r="I962">
            <v>-67255</v>
          </cell>
          <cell r="J962">
            <v>0</v>
          </cell>
          <cell r="K962">
            <v>0</v>
          </cell>
          <cell r="L962">
            <v>0</v>
          </cell>
          <cell r="M962">
            <v>3447</v>
          </cell>
          <cell r="N962">
            <v>-1511467</v>
          </cell>
          <cell r="O962">
            <v>2323.38</v>
          </cell>
          <cell r="P962">
            <v>84993</v>
          </cell>
          <cell r="Q962">
            <v>19269</v>
          </cell>
          <cell r="R962">
            <v>85752</v>
          </cell>
          <cell r="S962">
            <v>12835.72</v>
          </cell>
          <cell r="T962">
            <v>0</v>
          </cell>
          <cell r="U962">
            <v>240</v>
          </cell>
          <cell r="V962">
            <v>0</v>
          </cell>
          <cell r="W962">
            <v>0</v>
          </cell>
          <cell r="X962">
            <v>0</v>
          </cell>
          <cell r="Y962">
            <v>0</v>
          </cell>
          <cell r="Z962">
            <v>0</v>
          </cell>
          <cell r="AA962">
            <v>0</v>
          </cell>
          <cell r="AB962">
            <v>0</v>
          </cell>
          <cell r="AC962">
            <v>0</v>
          </cell>
          <cell r="AD962">
            <v>0</v>
          </cell>
          <cell r="AE962">
            <v>0</v>
          </cell>
          <cell r="AF962">
            <v>-1306053.8999999999</v>
          </cell>
        </row>
        <row r="963">
          <cell r="A963">
            <v>761260</v>
          </cell>
          <cell r="B963">
            <v>0</v>
          </cell>
          <cell r="C963">
            <v>0</v>
          </cell>
          <cell r="D963">
            <v>0</v>
          </cell>
          <cell r="E963">
            <v>0</v>
          </cell>
          <cell r="F963">
            <v>0</v>
          </cell>
          <cell r="G963">
            <v>0</v>
          </cell>
          <cell r="H963">
            <v>0</v>
          </cell>
          <cell r="I963">
            <v>0</v>
          </cell>
          <cell r="J963">
            <v>0</v>
          </cell>
          <cell r="K963">
            <v>0</v>
          </cell>
          <cell r="L963">
            <v>0</v>
          </cell>
          <cell r="M963">
            <v>0</v>
          </cell>
          <cell r="N963">
            <v>0</v>
          </cell>
          <cell r="O963">
            <v>1306053.8999999999</v>
          </cell>
          <cell r="P963">
            <v>0</v>
          </cell>
          <cell r="Q963">
            <v>0</v>
          </cell>
          <cell r="R963">
            <v>0</v>
          </cell>
          <cell r="S963">
            <v>0</v>
          </cell>
          <cell r="T963">
            <v>0</v>
          </cell>
          <cell r="U963">
            <v>0</v>
          </cell>
          <cell r="V963">
            <v>0</v>
          </cell>
          <cell r="W963">
            <v>0</v>
          </cell>
          <cell r="X963">
            <v>0</v>
          </cell>
          <cell r="Y963">
            <v>0</v>
          </cell>
          <cell r="Z963">
            <v>0</v>
          </cell>
          <cell r="AA963">
            <v>0</v>
          </cell>
          <cell r="AB963">
            <v>0</v>
          </cell>
          <cell r="AC963">
            <v>0</v>
          </cell>
          <cell r="AD963">
            <v>0</v>
          </cell>
          <cell r="AE963">
            <v>0</v>
          </cell>
          <cell r="AF963">
            <v>1306053.8999999999</v>
          </cell>
        </row>
        <row r="964">
          <cell r="A964">
            <v>761300</v>
          </cell>
          <cell r="B964">
            <v>-891765.82</v>
          </cell>
          <cell r="C964">
            <v>0</v>
          </cell>
          <cell r="D964">
            <v>-891765.82</v>
          </cell>
          <cell r="E964">
            <v>-594510.55000000005</v>
          </cell>
          <cell r="F964">
            <v>0</v>
          </cell>
          <cell r="G964">
            <v>0</v>
          </cell>
          <cell r="H964">
            <v>0</v>
          </cell>
          <cell r="I964">
            <v>-594510.55000000005</v>
          </cell>
          <cell r="J964">
            <v>0</v>
          </cell>
          <cell r="K964">
            <v>0</v>
          </cell>
          <cell r="L964">
            <v>0</v>
          </cell>
          <cell r="M964">
            <v>0</v>
          </cell>
          <cell r="N964">
            <v>-1486276.37</v>
          </cell>
          <cell r="O964">
            <v>-876028.6</v>
          </cell>
          <cell r="P964">
            <v>0</v>
          </cell>
          <cell r="Q964">
            <v>0</v>
          </cell>
          <cell r="R964">
            <v>0</v>
          </cell>
          <cell r="S964">
            <v>0</v>
          </cell>
          <cell r="T964">
            <v>0</v>
          </cell>
          <cell r="U964">
            <v>0</v>
          </cell>
          <cell r="V964">
            <v>0</v>
          </cell>
          <cell r="W964">
            <v>0</v>
          </cell>
          <cell r="X964">
            <v>0</v>
          </cell>
          <cell r="Y964">
            <v>0</v>
          </cell>
          <cell r="Z964">
            <v>0</v>
          </cell>
          <cell r="AA964">
            <v>0</v>
          </cell>
          <cell r="AB964">
            <v>0</v>
          </cell>
          <cell r="AC964">
            <v>0</v>
          </cell>
          <cell r="AD964">
            <v>0</v>
          </cell>
          <cell r="AE964">
            <v>0</v>
          </cell>
          <cell r="AF964">
            <v>-2362304.9700000002</v>
          </cell>
        </row>
        <row r="965">
          <cell r="A965">
            <v>761310</v>
          </cell>
          <cell r="B965">
            <v>925248.27</v>
          </cell>
          <cell r="C965">
            <v>0</v>
          </cell>
          <cell r="D965">
            <v>925248.27</v>
          </cell>
          <cell r="E965">
            <v>616832.18000000005</v>
          </cell>
          <cell r="F965">
            <v>0</v>
          </cell>
          <cell r="G965">
            <v>0</v>
          </cell>
          <cell r="H965">
            <v>0</v>
          </cell>
          <cell r="I965">
            <v>616832.18000000005</v>
          </cell>
          <cell r="J965">
            <v>0</v>
          </cell>
          <cell r="K965">
            <v>0</v>
          </cell>
          <cell r="L965">
            <v>0</v>
          </cell>
          <cell r="M965">
            <v>0</v>
          </cell>
          <cell r="N965">
            <v>1542080.45</v>
          </cell>
          <cell r="O965">
            <v>866373.57</v>
          </cell>
          <cell r="P965">
            <v>0</v>
          </cell>
          <cell r="Q965">
            <v>0</v>
          </cell>
          <cell r="R965">
            <v>0</v>
          </cell>
          <cell r="S965">
            <v>0</v>
          </cell>
          <cell r="T965">
            <v>0</v>
          </cell>
          <cell r="U965">
            <v>0</v>
          </cell>
          <cell r="V965">
            <v>0</v>
          </cell>
          <cell r="W965">
            <v>0</v>
          </cell>
          <cell r="X965">
            <v>0</v>
          </cell>
          <cell r="Y965">
            <v>0</v>
          </cell>
          <cell r="Z965">
            <v>0</v>
          </cell>
          <cell r="AA965">
            <v>0</v>
          </cell>
          <cell r="AB965">
            <v>0</v>
          </cell>
          <cell r="AC965">
            <v>0</v>
          </cell>
          <cell r="AD965">
            <v>0</v>
          </cell>
          <cell r="AE965">
            <v>0</v>
          </cell>
          <cell r="AF965">
            <v>2408454.02</v>
          </cell>
        </row>
        <row r="966">
          <cell r="A966">
            <v>761330</v>
          </cell>
          <cell r="B966">
            <v>0</v>
          </cell>
          <cell r="C966">
            <v>0</v>
          </cell>
          <cell r="D966">
            <v>0</v>
          </cell>
          <cell r="E966">
            <v>0</v>
          </cell>
          <cell r="F966">
            <v>0</v>
          </cell>
          <cell r="G966">
            <v>0</v>
          </cell>
          <cell r="H966">
            <v>0</v>
          </cell>
          <cell r="I966">
            <v>0</v>
          </cell>
          <cell r="J966">
            <v>0</v>
          </cell>
          <cell r="K966">
            <v>0</v>
          </cell>
          <cell r="L966">
            <v>0</v>
          </cell>
          <cell r="M966">
            <v>0</v>
          </cell>
          <cell r="N966">
            <v>0</v>
          </cell>
          <cell r="O966">
            <v>-1797996.8</v>
          </cell>
          <cell r="P966">
            <v>0</v>
          </cell>
          <cell r="Q966">
            <v>0</v>
          </cell>
          <cell r="R966">
            <v>0</v>
          </cell>
          <cell r="S966">
            <v>0</v>
          </cell>
          <cell r="T966">
            <v>0</v>
          </cell>
          <cell r="U966">
            <v>0</v>
          </cell>
          <cell r="V966">
            <v>0</v>
          </cell>
          <cell r="W966">
            <v>0</v>
          </cell>
          <cell r="X966">
            <v>0</v>
          </cell>
          <cell r="Y966">
            <v>0</v>
          </cell>
          <cell r="Z966">
            <v>0</v>
          </cell>
          <cell r="AA966">
            <v>0</v>
          </cell>
          <cell r="AB966">
            <v>0</v>
          </cell>
          <cell r="AC966">
            <v>0</v>
          </cell>
          <cell r="AD966">
            <v>0</v>
          </cell>
          <cell r="AE966">
            <v>0</v>
          </cell>
          <cell r="AF966">
            <v>-1797996.8</v>
          </cell>
        </row>
        <row r="967">
          <cell r="A967">
            <v>761401</v>
          </cell>
          <cell r="B967">
            <v>5276.05</v>
          </cell>
          <cell r="C967">
            <v>0</v>
          </cell>
          <cell r="D967">
            <v>5276.05</v>
          </cell>
          <cell r="E967">
            <v>33287.79</v>
          </cell>
          <cell r="F967">
            <v>0</v>
          </cell>
          <cell r="G967">
            <v>0</v>
          </cell>
          <cell r="H967">
            <v>0</v>
          </cell>
          <cell r="I967">
            <v>33287.79</v>
          </cell>
          <cell r="J967">
            <v>0</v>
          </cell>
          <cell r="K967">
            <v>0</v>
          </cell>
          <cell r="L967">
            <v>0</v>
          </cell>
          <cell r="M967">
            <v>0</v>
          </cell>
          <cell r="N967">
            <v>38563.839999999997</v>
          </cell>
          <cell r="O967">
            <v>0</v>
          </cell>
          <cell r="P967">
            <v>0</v>
          </cell>
          <cell r="Q967">
            <v>0</v>
          </cell>
          <cell r="R967">
            <v>0</v>
          </cell>
          <cell r="S967">
            <v>0</v>
          </cell>
          <cell r="T967">
            <v>0</v>
          </cell>
          <cell r="U967">
            <v>0</v>
          </cell>
          <cell r="V967">
            <v>0</v>
          </cell>
          <cell r="W967">
            <v>0</v>
          </cell>
          <cell r="X967">
            <v>0</v>
          </cell>
          <cell r="Y967">
            <v>0</v>
          </cell>
          <cell r="Z967">
            <v>0</v>
          </cell>
          <cell r="AA967">
            <v>0</v>
          </cell>
          <cell r="AB967">
            <v>0</v>
          </cell>
          <cell r="AC967">
            <v>0</v>
          </cell>
          <cell r="AD967">
            <v>0</v>
          </cell>
          <cell r="AE967">
            <v>0</v>
          </cell>
          <cell r="AF967">
            <v>38563.839999999997</v>
          </cell>
        </row>
        <row r="968">
          <cell r="A968">
            <v>761402</v>
          </cell>
          <cell r="B968">
            <v>-10713282.16</v>
          </cell>
          <cell r="C968">
            <v>0</v>
          </cell>
          <cell r="D968">
            <v>-10713282.16</v>
          </cell>
          <cell r="E968">
            <v>-4702706.55</v>
          </cell>
          <cell r="F968">
            <v>0</v>
          </cell>
          <cell r="G968">
            <v>0</v>
          </cell>
          <cell r="H968">
            <v>0</v>
          </cell>
          <cell r="I968">
            <v>-4702706.55</v>
          </cell>
          <cell r="J968">
            <v>0</v>
          </cell>
          <cell r="K968">
            <v>0</v>
          </cell>
          <cell r="L968">
            <v>0</v>
          </cell>
          <cell r="M968">
            <v>0</v>
          </cell>
          <cell r="N968">
            <v>-15415988.710000001</v>
          </cell>
          <cell r="O968">
            <v>0</v>
          </cell>
          <cell r="P968">
            <v>-31691.78</v>
          </cell>
          <cell r="Q968">
            <v>0</v>
          </cell>
          <cell r="R968">
            <v>-54013.47</v>
          </cell>
          <cell r="S968">
            <v>0</v>
          </cell>
          <cell r="T968">
            <v>0</v>
          </cell>
          <cell r="U968">
            <v>0</v>
          </cell>
          <cell r="V968">
            <v>0</v>
          </cell>
          <cell r="W968">
            <v>0</v>
          </cell>
          <cell r="X968">
            <v>0</v>
          </cell>
          <cell r="Y968">
            <v>0</v>
          </cell>
          <cell r="Z968">
            <v>0</v>
          </cell>
          <cell r="AA968">
            <v>0</v>
          </cell>
          <cell r="AB968">
            <v>0</v>
          </cell>
          <cell r="AC968">
            <v>0</v>
          </cell>
          <cell r="AD968">
            <v>0</v>
          </cell>
          <cell r="AE968">
            <v>0</v>
          </cell>
          <cell r="AF968">
            <v>-15501693.960000001</v>
          </cell>
        </row>
        <row r="969">
          <cell r="A969">
            <v>761410</v>
          </cell>
          <cell r="B969">
            <v>0</v>
          </cell>
          <cell r="C969">
            <v>0</v>
          </cell>
          <cell r="D969">
            <v>0</v>
          </cell>
          <cell r="E969">
            <v>0</v>
          </cell>
          <cell r="F969">
            <v>0</v>
          </cell>
          <cell r="G969">
            <v>0</v>
          </cell>
          <cell r="H969">
            <v>0</v>
          </cell>
          <cell r="I969">
            <v>0</v>
          </cell>
          <cell r="J969">
            <v>0</v>
          </cell>
          <cell r="K969">
            <v>0</v>
          </cell>
          <cell r="L969">
            <v>0</v>
          </cell>
          <cell r="M969">
            <v>0</v>
          </cell>
          <cell r="N969">
            <v>0</v>
          </cell>
          <cell r="O969">
            <v>0</v>
          </cell>
          <cell r="P969">
            <v>0</v>
          </cell>
          <cell r="Q969">
            <v>0</v>
          </cell>
          <cell r="R969">
            <v>0</v>
          </cell>
          <cell r="S969">
            <v>-181176.64</v>
          </cell>
          <cell r="T969">
            <v>0</v>
          </cell>
          <cell r="U969">
            <v>0</v>
          </cell>
          <cell r="V969">
            <v>0</v>
          </cell>
          <cell r="W969">
            <v>0</v>
          </cell>
          <cell r="X969">
            <v>0</v>
          </cell>
          <cell r="Y969">
            <v>0</v>
          </cell>
          <cell r="Z969">
            <v>0</v>
          </cell>
          <cell r="AA969">
            <v>0</v>
          </cell>
          <cell r="AB969">
            <v>0</v>
          </cell>
          <cell r="AC969">
            <v>0</v>
          </cell>
          <cell r="AD969">
            <v>0</v>
          </cell>
          <cell r="AE969">
            <v>0</v>
          </cell>
          <cell r="AF969">
            <v>-181176.64</v>
          </cell>
        </row>
        <row r="970">
          <cell r="A970">
            <v>761412</v>
          </cell>
          <cell r="B970">
            <v>279457.46999999997</v>
          </cell>
          <cell r="C970">
            <v>0</v>
          </cell>
          <cell r="D970">
            <v>279457.46999999997</v>
          </cell>
          <cell r="E970">
            <v>463364.16</v>
          </cell>
          <cell r="F970">
            <v>0</v>
          </cell>
          <cell r="G970">
            <v>0</v>
          </cell>
          <cell r="H970">
            <v>-14917.71</v>
          </cell>
          <cell r="I970">
            <v>448446.45</v>
          </cell>
          <cell r="J970">
            <v>0</v>
          </cell>
          <cell r="K970">
            <v>0</v>
          </cell>
          <cell r="L970">
            <v>0</v>
          </cell>
          <cell r="M970">
            <v>0</v>
          </cell>
          <cell r="N970">
            <v>727903.92</v>
          </cell>
          <cell r="O970">
            <v>0</v>
          </cell>
          <cell r="P970">
            <v>0</v>
          </cell>
          <cell r="Q970">
            <v>0</v>
          </cell>
          <cell r="R970">
            <v>0</v>
          </cell>
          <cell r="S970">
            <v>0</v>
          </cell>
          <cell r="T970">
            <v>0</v>
          </cell>
          <cell r="U970">
            <v>0</v>
          </cell>
          <cell r="V970">
            <v>0</v>
          </cell>
          <cell r="W970">
            <v>0</v>
          </cell>
          <cell r="X970">
            <v>0</v>
          </cell>
          <cell r="Y970">
            <v>0</v>
          </cell>
          <cell r="Z970">
            <v>0</v>
          </cell>
          <cell r="AA970">
            <v>0</v>
          </cell>
          <cell r="AB970">
            <v>0</v>
          </cell>
          <cell r="AC970">
            <v>0</v>
          </cell>
          <cell r="AD970">
            <v>0</v>
          </cell>
          <cell r="AE970">
            <v>0</v>
          </cell>
          <cell r="AF970">
            <v>727903.92</v>
          </cell>
        </row>
        <row r="971">
          <cell r="A971">
            <v>761660</v>
          </cell>
          <cell r="B971">
            <v>0</v>
          </cell>
          <cell r="C971">
            <v>0</v>
          </cell>
          <cell r="D971">
            <v>0</v>
          </cell>
          <cell r="E971">
            <v>117503.03</v>
          </cell>
          <cell r="F971">
            <v>0</v>
          </cell>
          <cell r="G971">
            <v>0</v>
          </cell>
          <cell r="H971">
            <v>1.04</v>
          </cell>
          <cell r="I971">
            <v>117504.07</v>
          </cell>
          <cell r="J971">
            <v>0</v>
          </cell>
          <cell r="K971">
            <v>0</v>
          </cell>
          <cell r="L971">
            <v>0</v>
          </cell>
          <cell r="M971">
            <v>0</v>
          </cell>
          <cell r="N971">
            <v>117504.07</v>
          </cell>
          <cell r="O971">
            <v>0</v>
          </cell>
          <cell r="P971">
            <v>0</v>
          </cell>
          <cell r="Q971">
            <v>0</v>
          </cell>
          <cell r="R971">
            <v>1396.34</v>
          </cell>
          <cell r="S971">
            <v>0</v>
          </cell>
          <cell r="T971">
            <v>0</v>
          </cell>
          <cell r="U971">
            <v>0</v>
          </cell>
          <cell r="V971">
            <v>0</v>
          </cell>
          <cell r="W971">
            <v>0</v>
          </cell>
          <cell r="X971">
            <v>0</v>
          </cell>
          <cell r="Y971">
            <v>0</v>
          </cell>
          <cell r="Z971">
            <v>0</v>
          </cell>
          <cell r="AA971">
            <v>0</v>
          </cell>
          <cell r="AB971">
            <v>0</v>
          </cell>
          <cell r="AC971">
            <v>0</v>
          </cell>
          <cell r="AD971">
            <v>0</v>
          </cell>
          <cell r="AE971">
            <v>0</v>
          </cell>
          <cell r="AF971">
            <v>118900.41</v>
          </cell>
        </row>
        <row r="972">
          <cell r="A972">
            <v>761680</v>
          </cell>
          <cell r="B972">
            <v>0</v>
          </cell>
          <cell r="C972">
            <v>0</v>
          </cell>
          <cell r="D972">
            <v>0</v>
          </cell>
          <cell r="E972">
            <v>0</v>
          </cell>
          <cell r="F972">
            <v>0</v>
          </cell>
          <cell r="G972">
            <v>0</v>
          </cell>
          <cell r="H972">
            <v>0</v>
          </cell>
          <cell r="I972">
            <v>0</v>
          </cell>
          <cell r="J972">
            <v>0</v>
          </cell>
          <cell r="K972">
            <v>0</v>
          </cell>
          <cell r="L972">
            <v>0</v>
          </cell>
          <cell r="M972">
            <v>0</v>
          </cell>
          <cell r="N972">
            <v>0</v>
          </cell>
          <cell r="O972">
            <v>-1180329.25</v>
          </cell>
          <cell r="P972">
            <v>0</v>
          </cell>
          <cell r="Q972">
            <v>0</v>
          </cell>
          <cell r="R972">
            <v>0</v>
          </cell>
          <cell r="S972">
            <v>0</v>
          </cell>
          <cell r="T972">
            <v>0</v>
          </cell>
          <cell r="U972">
            <v>0</v>
          </cell>
          <cell r="V972">
            <v>0</v>
          </cell>
          <cell r="W972">
            <v>0</v>
          </cell>
          <cell r="X972">
            <v>0</v>
          </cell>
          <cell r="Y972">
            <v>0</v>
          </cell>
          <cell r="Z972">
            <v>0</v>
          </cell>
          <cell r="AA972">
            <v>0</v>
          </cell>
          <cell r="AB972">
            <v>0</v>
          </cell>
          <cell r="AC972">
            <v>0</v>
          </cell>
          <cell r="AD972">
            <v>0</v>
          </cell>
          <cell r="AE972">
            <v>0</v>
          </cell>
          <cell r="AF972">
            <v>-1180329.25</v>
          </cell>
        </row>
        <row r="973">
          <cell r="A973">
            <v>761681</v>
          </cell>
          <cell r="B973">
            <v>1285.8499999999999</v>
          </cell>
          <cell r="C973">
            <v>0</v>
          </cell>
          <cell r="D973">
            <v>1285.8499999999999</v>
          </cell>
          <cell r="E973">
            <v>1285.8399999999999</v>
          </cell>
          <cell r="F973">
            <v>0</v>
          </cell>
          <cell r="G973">
            <v>0</v>
          </cell>
          <cell r="H973">
            <v>0</v>
          </cell>
          <cell r="I973">
            <v>1285.8399999999999</v>
          </cell>
          <cell r="J973">
            <v>0</v>
          </cell>
          <cell r="K973">
            <v>0</v>
          </cell>
          <cell r="L973">
            <v>0</v>
          </cell>
          <cell r="M973">
            <v>0</v>
          </cell>
          <cell r="N973">
            <v>2571.69</v>
          </cell>
          <cell r="O973">
            <v>0</v>
          </cell>
          <cell r="P973">
            <v>0</v>
          </cell>
          <cell r="Q973">
            <v>0</v>
          </cell>
          <cell r="R973">
            <v>0</v>
          </cell>
          <cell r="S973">
            <v>0</v>
          </cell>
          <cell r="T973">
            <v>0</v>
          </cell>
          <cell r="U973">
            <v>0</v>
          </cell>
          <cell r="V973">
            <v>0</v>
          </cell>
          <cell r="W973">
            <v>0</v>
          </cell>
          <cell r="X973">
            <v>0</v>
          </cell>
          <cell r="Y973">
            <v>0</v>
          </cell>
          <cell r="Z973">
            <v>0</v>
          </cell>
          <cell r="AA973">
            <v>0</v>
          </cell>
          <cell r="AB973">
            <v>0</v>
          </cell>
          <cell r="AC973">
            <v>0</v>
          </cell>
          <cell r="AD973">
            <v>0</v>
          </cell>
          <cell r="AE973">
            <v>0</v>
          </cell>
          <cell r="AF973">
            <v>2571.69</v>
          </cell>
        </row>
        <row r="974">
          <cell r="A974">
            <v>761700</v>
          </cell>
          <cell r="B974">
            <v>0</v>
          </cell>
          <cell r="C974">
            <v>0</v>
          </cell>
          <cell r="D974">
            <v>0</v>
          </cell>
          <cell r="E974">
            <v>0</v>
          </cell>
          <cell r="F974">
            <v>0</v>
          </cell>
          <cell r="G974">
            <v>0</v>
          </cell>
          <cell r="H974">
            <v>0</v>
          </cell>
          <cell r="I974">
            <v>0</v>
          </cell>
          <cell r="J974">
            <v>0</v>
          </cell>
          <cell r="K974">
            <v>0</v>
          </cell>
          <cell r="L974">
            <v>0</v>
          </cell>
          <cell r="M974">
            <v>0</v>
          </cell>
          <cell r="N974">
            <v>0</v>
          </cell>
          <cell r="O974">
            <v>-50000</v>
          </cell>
          <cell r="P974">
            <v>0</v>
          </cell>
          <cell r="Q974">
            <v>0</v>
          </cell>
          <cell r="R974">
            <v>0</v>
          </cell>
          <cell r="S974">
            <v>0</v>
          </cell>
          <cell r="T974">
            <v>0</v>
          </cell>
          <cell r="U974">
            <v>0</v>
          </cell>
          <cell r="V974">
            <v>0</v>
          </cell>
          <cell r="W974">
            <v>0</v>
          </cell>
          <cell r="X974">
            <v>0</v>
          </cell>
          <cell r="Y974">
            <v>0</v>
          </cell>
          <cell r="Z974">
            <v>0</v>
          </cell>
          <cell r="AA974">
            <v>0</v>
          </cell>
          <cell r="AB974">
            <v>0</v>
          </cell>
          <cell r="AC974">
            <v>0</v>
          </cell>
          <cell r="AD974">
            <v>0</v>
          </cell>
          <cell r="AE974">
            <v>0</v>
          </cell>
          <cell r="AF974">
            <v>-50000</v>
          </cell>
        </row>
        <row r="975">
          <cell r="A975">
            <v>761720</v>
          </cell>
          <cell r="B975">
            <v>0</v>
          </cell>
          <cell r="C975">
            <v>0</v>
          </cell>
          <cell r="D975">
            <v>0</v>
          </cell>
          <cell r="E975">
            <v>2217.35</v>
          </cell>
          <cell r="F975">
            <v>0</v>
          </cell>
          <cell r="G975">
            <v>0</v>
          </cell>
          <cell r="H975">
            <v>0</v>
          </cell>
          <cell r="I975">
            <v>2217.35</v>
          </cell>
          <cell r="J975">
            <v>0</v>
          </cell>
          <cell r="K975">
            <v>0</v>
          </cell>
          <cell r="L975">
            <v>0</v>
          </cell>
          <cell r="M975">
            <v>0</v>
          </cell>
          <cell r="N975">
            <v>2217.35</v>
          </cell>
          <cell r="O975">
            <v>170786.79</v>
          </cell>
          <cell r="P975">
            <v>0</v>
          </cell>
          <cell r="Q975">
            <v>0</v>
          </cell>
          <cell r="R975">
            <v>2065.35</v>
          </cell>
          <cell r="S975">
            <v>0</v>
          </cell>
          <cell r="T975">
            <v>0</v>
          </cell>
          <cell r="U975">
            <v>0</v>
          </cell>
          <cell r="V975">
            <v>0</v>
          </cell>
          <cell r="W975">
            <v>0</v>
          </cell>
          <cell r="X975">
            <v>0</v>
          </cell>
          <cell r="Y975">
            <v>0</v>
          </cell>
          <cell r="Z975">
            <v>0</v>
          </cell>
          <cell r="AA975">
            <v>0</v>
          </cell>
          <cell r="AB975">
            <v>0</v>
          </cell>
          <cell r="AC975">
            <v>0</v>
          </cell>
          <cell r="AD975">
            <v>0</v>
          </cell>
          <cell r="AE975">
            <v>0</v>
          </cell>
          <cell r="AF975">
            <v>175069.49</v>
          </cell>
        </row>
        <row r="976">
          <cell r="A976">
            <v>761730</v>
          </cell>
          <cell r="B976">
            <v>670660</v>
          </cell>
          <cell r="C976">
            <v>0</v>
          </cell>
          <cell r="D976">
            <v>670660</v>
          </cell>
          <cell r="E976">
            <v>410952.93</v>
          </cell>
          <cell r="F976">
            <v>0</v>
          </cell>
          <cell r="G976">
            <v>0</v>
          </cell>
          <cell r="H976">
            <v>0</v>
          </cell>
          <cell r="I976">
            <v>410952.93</v>
          </cell>
          <cell r="J976">
            <v>0</v>
          </cell>
          <cell r="K976">
            <v>0</v>
          </cell>
          <cell r="L976">
            <v>0</v>
          </cell>
          <cell r="M976">
            <v>0</v>
          </cell>
          <cell r="N976">
            <v>1081612.93</v>
          </cell>
          <cell r="O976">
            <v>0</v>
          </cell>
          <cell r="P976">
            <v>0</v>
          </cell>
          <cell r="Q976">
            <v>0</v>
          </cell>
          <cell r="R976">
            <v>0</v>
          </cell>
          <cell r="S976">
            <v>0</v>
          </cell>
          <cell r="T976">
            <v>0</v>
          </cell>
          <cell r="U976">
            <v>0</v>
          </cell>
          <cell r="V976">
            <v>0</v>
          </cell>
          <cell r="W976">
            <v>0</v>
          </cell>
          <cell r="X976">
            <v>0</v>
          </cell>
          <cell r="Y976">
            <v>0</v>
          </cell>
          <cell r="Z976">
            <v>0</v>
          </cell>
          <cell r="AA976">
            <v>0</v>
          </cell>
          <cell r="AB976">
            <v>0</v>
          </cell>
          <cell r="AC976">
            <v>0</v>
          </cell>
          <cell r="AD976">
            <v>0</v>
          </cell>
          <cell r="AE976">
            <v>0</v>
          </cell>
          <cell r="AF976">
            <v>1081612.93</v>
          </cell>
        </row>
        <row r="977">
          <cell r="A977">
            <v>761740</v>
          </cell>
          <cell r="B977">
            <v>0</v>
          </cell>
          <cell r="C977">
            <v>0</v>
          </cell>
          <cell r="D977">
            <v>0</v>
          </cell>
          <cell r="E977">
            <v>0</v>
          </cell>
          <cell r="F977">
            <v>0</v>
          </cell>
          <cell r="G977">
            <v>0</v>
          </cell>
          <cell r="H977">
            <v>0</v>
          </cell>
          <cell r="I977">
            <v>0</v>
          </cell>
          <cell r="J977">
            <v>0</v>
          </cell>
          <cell r="K977">
            <v>0</v>
          </cell>
          <cell r="L977">
            <v>0</v>
          </cell>
          <cell r="M977">
            <v>0</v>
          </cell>
          <cell r="N977">
            <v>0</v>
          </cell>
          <cell r="O977">
            <v>19211.810000000001</v>
          </cell>
          <cell r="P977">
            <v>201.64</v>
          </cell>
          <cell r="Q977">
            <v>0</v>
          </cell>
          <cell r="R977">
            <v>0</v>
          </cell>
          <cell r="S977">
            <v>0</v>
          </cell>
          <cell r="T977">
            <v>0</v>
          </cell>
          <cell r="U977">
            <v>0</v>
          </cell>
          <cell r="V977">
            <v>0</v>
          </cell>
          <cell r="W977">
            <v>0</v>
          </cell>
          <cell r="X977">
            <v>0</v>
          </cell>
          <cell r="Y977">
            <v>0</v>
          </cell>
          <cell r="Z977">
            <v>0</v>
          </cell>
          <cell r="AA977">
            <v>0</v>
          </cell>
          <cell r="AB977">
            <v>0</v>
          </cell>
          <cell r="AC977">
            <v>0</v>
          </cell>
          <cell r="AD977">
            <v>0</v>
          </cell>
          <cell r="AE977">
            <v>0</v>
          </cell>
          <cell r="AF977">
            <v>19413.45</v>
          </cell>
        </row>
        <row r="978">
          <cell r="A978">
            <v>761750</v>
          </cell>
          <cell r="B978">
            <v>0</v>
          </cell>
          <cell r="C978">
            <v>0</v>
          </cell>
          <cell r="D978">
            <v>0</v>
          </cell>
          <cell r="E978">
            <v>0</v>
          </cell>
          <cell r="F978">
            <v>0</v>
          </cell>
          <cell r="G978">
            <v>0</v>
          </cell>
          <cell r="H978">
            <v>0</v>
          </cell>
          <cell r="I978">
            <v>0</v>
          </cell>
          <cell r="J978">
            <v>0</v>
          </cell>
          <cell r="K978">
            <v>0</v>
          </cell>
          <cell r="L978">
            <v>0</v>
          </cell>
          <cell r="M978">
            <v>0</v>
          </cell>
          <cell r="N978">
            <v>0</v>
          </cell>
          <cell r="O978">
            <v>32081.31</v>
          </cell>
          <cell r="P978">
            <v>0</v>
          </cell>
          <cell r="Q978">
            <v>0</v>
          </cell>
          <cell r="R978">
            <v>0</v>
          </cell>
          <cell r="S978">
            <v>0</v>
          </cell>
          <cell r="T978">
            <v>0</v>
          </cell>
          <cell r="U978">
            <v>0</v>
          </cell>
          <cell r="V978">
            <v>0</v>
          </cell>
          <cell r="W978">
            <v>0</v>
          </cell>
          <cell r="X978">
            <v>0</v>
          </cell>
          <cell r="Y978">
            <v>0</v>
          </cell>
          <cell r="Z978">
            <v>0</v>
          </cell>
          <cell r="AA978">
            <v>0</v>
          </cell>
          <cell r="AB978">
            <v>0</v>
          </cell>
          <cell r="AC978">
            <v>0</v>
          </cell>
          <cell r="AD978">
            <v>0</v>
          </cell>
          <cell r="AE978">
            <v>0</v>
          </cell>
          <cell r="AF978">
            <v>32081.31</v>
          </cell>
        </row>
        <row r="979">
          <cell r="A979">
            <v>761760</v>
          </cell>
          <cell r="B979">
            <v>0</v>
          </cell>
          <cell r="C979">
            <v>0</v>
          </cell>
          <cell r="D979">
            <v>0</v>
          </cell>
          <cell r="E979">
            <v>0</v>
          </cell>
          <cell r="F979">
            <v>0</v>
          </cell>
          <cell r="G979">
            <v>0</v>
          </cell>
          <cell r="H979">
            <v>0</v>
          </cell>
          <cell r="I979">
            <v>0</v>
          </cell>
          <cell r="J979">
            <v>0</v>
          </cell>
          <cell r="K979">
            <v>0</v>
          </cell>
          <cell r="L979">
            <v>0</v>
          </cell>
          <cell r="M979">
            <v>0</v>
          </cell>
          <cell r="N979">
            <v>0</v>
          </cell>
          <cell r="O979">
            <v>5930.04</v>
          </cell>
          <cell r="P979">
            <v>0</v>
          </cell>
          <cell r="Q979">
            <v>0</v>
          </cell>
          <cell r="R979">
            <v>0</v>
          </cell>
          <cell r="S979">
            <v>0</v>
          </cell>
          <cell r="T979">
            <v>0</v>
          </cell>
          <cell r="U979">
            <v>0</v>
          </cell>
          <cell r="V979">
            <v>0</v>
          </cell>
          <cell r="W979">
            <v>0</v>
          </cell>
          <cell r="X979">
            <v>0</v>
          </cell>
          <cell r="Y979">
            <v>0</v>
          </cell>
          <cell r="Z979">
            <v>0</v>
          </cell>
          <cell r="AA979">
            <v>0</v>
          </cell>
          <cell r="AB979">
            <v>0</v>
          </cell>
          <cell r="AC979">
            <v>0</v>
          </cell>
          <cell r="AD979">
            <v>0</v>
          </cell>
          <cell r="AE979">
            <v>0</v>
          </cell>
          <cell r="AF979">
            <v>5930.04</v>
          </cell>
        </row>
        <row r="980">
          <cell r="A980">
            <v>761765</v>
          </cell>
          <cell r="B980">
            <v>77960.38</v>
          </cell>
          <cell r="C980">
            <v>0</v>
          </cell>
          <cell r="D980">
            <v>77960.38</v>
          </cell>
          <cell r="E980">
            <v>45786.25</v>
          </cell>
          <cell r="F980">
            <v>0</v>
          </cell>
          <cell r="G980">
            <v>0</v>
          </cell>
          <cell r="H980">
            <v>0</v>
          </cell>
          <cell r="I980">
            <v>45786.25</v>
          </cell>
          <cell r="J980">
            <v>0</v>
          </cell>
          <cell r="K980">
            <v>0</v>
          </cell>
          <cell r="L980">
            <v>0</v>
          </cell>
          <cell r="M980">
            <v>0</v>
          </cell>
          <cell r="N980">
            <v>123746.63</v>
          </cell>
          <cell r="O980">
            <v>159299.49</v>
          </cell>
          <cell r="P980">
            <v>0</v>
          </cell>
          <cell r="Q980">
            <v>0</v>
          </cell>
          <cell r="R980">
            <v>0</v>
          </cell>
          <cell r="S980">
            <v>0</v>
          </cell>
          <cell r="T980">
            <v>0</v>
          </cell>
          <cell r="U980">
            <v>0</v>
          </cell>
          <cell r="V980">
            <v>0</v>
          </cell>
          <cell r="W980">
            <v>0</v>
          </cell>
          <cell r="X980">
            <v>0</v>
          </cell>
          <cell r="Y980">
            <v>0</v>
          </cell>
          <cell r="Z980">
            <v>0</v>
          </cell>
          <cell r="AA980">
            <v>0</v>
          </cell>
          <cell r="AB980">
            <v>0</v>
          </cell>
          <cell r="AC980">
            <v>0</v>
          </cell>
          <cell r="AD980">
            <v>0</v>
          </cell>
          <cell r="AE980">
            <v>0</v>
          </cell>
          <cell r="AF980">
            <v>283046.12</v>
          </cell>
        </row>
        <row r="981">
          <cell r="A981">
            <v>761770</v>
          </cell>
          <cell r="B981">
            <v>58748.27</v>
          </cell>
          <cell r="C981">
            <v>0</v>
          </cell>
          <cell r="D981">
            <v>58748.27</v>
          </cell>
          <cell r="E981">
            <v>32359.01</v>
          </cell>
          <cell r="F981">
            <v>0</v>
          </cell>
          <cell r="G981">
            <v>0</v>
          </cell>
          <cell r="H981">
            <v>0</v>
          </cell>
          <cell r="I981">
            <v>32359.01</v>
          </cell>
          <cell r="J981">
            <v>0</v>
          </cell>
          <cell r="K981">
            <v>0</v>
          </cell>
          <cell r="L981">
            <v>0</v>
          </cell>
          <cell r="M981">
            <v>0</v>
          </cell>
          <cell r="N981">
            <v>91107.28</v>
          </cell>
          <cell r="O981">
            <v>0</v>
          </cell>
          <cell r="P981">
            <v>0</v>
          </cell>
          <cell r="Q981">
            <v>0</v>
          </cell>
          <cell r="R981">
            <v>4270.5200000000004</v>
          </cell>
          <cell r="S981">
            <v>0</v>
          </cell>
          <cell r="T981">
            <v>0</v>
          </cell>
          <cell r="U981">
            <v>0</v>
          </cell>
          <cell r="V981">
            <v>0</v>
          </cell>
          <cell r="W981">
            <v>0</v>
          </cell>
          <cell r="X981">
            <v>0</v>
          </cell>
          <cell r="Y981">
            <v>0</v>
          </cell>
          <cell r="Z981">
            <v>0</v>
          </cell>
          <cell r="AA981">
            <v>0</v>
          </cell>
          <cell r="AB981">
            <v>0</v>
          </cell>
          <cell r="AC981">
            <v>0</v>
          </cell>
          <cell r="AD981">
            <v>0</v>
          </cell>
          <cell r="AE981">
            <v>0</v>
          </cell>
          <cell r="AF981">
            <v>95377.8</v>
          </cell>
        </row>
        <row r="982">
          <cell r="A982">
            <v>761780</v>
          </cell>
          <cell r="B982">
            <v>-2267179.85</v>
          </cell>
          <cell r="C982">
            <v>0</v>
          </cell>
          <cell r="D982">
            <v>-2267179.85</v>
          </cell>
          <cell r="E982">
            <v>3079891.13</v>
          </cell>
          <cell r="F982">
            <v>0</v>
          </cell>
          <cell r="G982">
            <v>0</v>
          </cell>
          <cell r="H982">
            <v>0</v>
          </cell>
          <cell r="I982">
            <v>3079891.13</v>
          </cell>
          <cell r="J982">
            <v>0</v>
          </cell>
          <cell r="K982">
            <v>0</v>
          </cell>
          <cell r="L982">
            <v>0</v>
          </cell>
          <cell r="M982">
            <v>0</v>
          </cell>
          <cell r="N982">
            <v>812711.28</v>
          </cell>
          <cell r="O982">
            <v>53475.42</v>
          </cell>
          <cell r="P982">
            <v>0</v>
          </cell>
          <cell r="Q982">
            <v>0</v>
          </cell>
          <cell r="R982">
            <v>738.95</v>
          </cell>
          <cell r="S982">
            <v>0</v>
          </cell>
          <cell r="T982">
            <v>0</v>
          </cell>
          <cell r="U982">
            <v>0</v>
          </cell>
          <cell r="V982">
            <v>0</v>
          </cell>
          <cell r="W982">
            <v>0</v>
          </cell>
          <cell r="X982">
            <v>0</v>
          </cell>
          <cell r="Y982">
            <v>0</v>
          </cell>
          <cell r="Z982">
            <v>0</v>
          </cell>
          <cell r="AA982">
            <v>0</v>
          </cell>
          <cell r="AB982">
            <v>0</v>
          </cell>
          <cell r="AC982">
            <v>0</v>
          </cell>
          <cell r="AD982">
            <v>0</v>
          </cell>
          <cell r="AE982">
            <v>0</v>
          </cell>
          <cell r="AF982">
            <v>866925.65</v>
          </cell>
        </row>
        <row r="983">
          <cell r="A983">
            <v>761790</v>
          </cell>
          <cell r="B983">
            <v>-228912.85</v>
          </cell>
          <cell r="C983">
            <v>0</v>
          </cell>
          <cell r="D983">
            <v>-228912.85</v>
          </cell>
          <cell r="E983">
            <v>297771.46999999997</v>
          </cell>
          <cell r="F983">
            <v>0</v>
          </cell>
          <cell r="G983">
            <v>0</v>
          </cell>
          <cell r="H983">
            <v>0</v>
          </cell>
          <cell r="I983">
            <v>297771.46999999997</v>
          </cell>
          <cell r="J983">
            <v>0</v>
          </cell>
          <cell r="K983">
            <v>0</v>
          </cell>
          <cell r="L983">
            <v>0</v>
          </cell>
          <cell r="M983">
            <v>0</v>
          </cell>
          <cell r="N983">
            <v>68858.62</v>
          </cell>
          <cell r="O983">
            <v>1962.96</v>
          </cell>
          <cell r="P983">
            <v>0</v>
          </cell>
          <cell r="Q983">
            <v>0</v>
          </cell>
          <cell r="R983">
            <v>0</v>
          </cell>
          <cell r="S983">
            <v>0</v>
          </cell>
          <cell r="T983">
            <v>0</v>
          </cell>
          <cell r="U983">
            <v>0</v>
          </cell>
          <cell r="V983">
            <v>0</v>
          </cell>
          <cell r="W983">
            <v>0</v>
          </cell>
          <cell r="X983">
            <v>0</v>
          </cell>
          <cell r="Y983">
            <v>0</v>
          </cell>
          <cell r="Z983">
            <v>0</v>
          </cell>
          <cell r="AA983">
            <v>0</v>
          </cell>
          <cell r="AB983">
            <v>0</v>
          </cell>
          <cell r="AC983">
            <v>0</v>
          </cell>
          <cell r="AD983">
            <v>0</v>
          </cell>
          <cell r="AE983">
            <v>0</v>
          </cell>
          <cell r="AF983">
            <v>70821.58</v>
          </cell>
        </row>
        <row r="984">
          <cell r="A984">
            <v>761800</v>
          </cell>
          <cell r="B984">
            <v>3270267.57</v>
          </cell>
          <cell r="C984">
            <v>0</v>
          </cell>
          <cell r="D984">
            <v>3270267.57</v>
          </cell>
          <cell r="E984">
            <v>1843261.18</v>
          </cell>
          <cell r="F984">
            <v>0</v>
          </cell>
          <cell r="G984">
            <v>0</v>
          </cell>
          <cell r="H984">
            <v>0</v>
          </cell>
          <cell r="I984">
            <v>1843261.18</v>
          </cell>
          <cell r="J984">
            <v>0</v>
          </cell>
          <cell r="K984">
            <v>0</v>
          </cell>
          <cell r="L984">
            <v>0</v>
          </cell>
          <cell r="M984">
            <v>0</v>
          </cell>
          <cell r="N984">
            <v>5113528.75</v>
          </cell>
          <cell r="O984">
            <v>4441250</v>
          </cell>
          <cell r="P984">
            <v>0</v>
          </cell>
          <cell r="Q984">
            <v>0</v>
          </cell>
          <cell r="R984">
            <v>0</v>
          </cell>
          <cell r="S984">
            <v>0</v>
          </cell>
          <cell r="T984">
            <v>0</v>
          </cell>
          <cell r="U984">
            <v>0</v>
          </cell>
          <cell r="V984">
            <v>0</v>
          </cell>
          <cell r="W984">
            <v>0</v>
          </cell>
          <cell r="X984">
            <v>0</v>
          </cell>
          <cell r="Y984">
            <v>0</v>
          </cell>
          <cell r="Z984">
            <v>0</v>
          </cell>
          <cell r="AA984">
            <v>0</v>
          </cell>
          <cell r="AB984">
            <v>0</v>
          </cell>
          <cell r="AC984">
            <v>0</v>
          </cell>
          <cell r="AD984">
            <v>0</v>
          </cell>
          <cell r="AE984">
            <v>-5113528.75</v>
          </cell>
          <cell r="AF984">
            <v>4441250</v>
          </cell>
        </row>
        <row r="985">
          <cell r="A985">
            <v>765000</v>
          </cell>
          <cell r="B985">
            <v>91176.33</v>
          </cell>
          <cell r="C985">
            <v>0</v>
          </cell>
          <cell r="D985">
            <v>91176.33</v>
          </cell>
          <cell r="E985">
            <v>39710</v>
          </cell>
          <cell r="F985">
            <v>0</v>
          </cell>
          <cell r="G985">
            <v>0</v>
          </cell>
          <cell r="H985">
            <v>0</v>
          </cell>
          <cell r="I985">
            <v>39710</v>
          </cell>
          <cell r="J985">
            <v>0</v>
          </cell>
          <cell r="K985">
            <v>0</v>
          </cell>
          <cell r="L985">
            <v>0</v>
          </cell>
          <cell r="M985">
            <v>0</v>
          </cell>
          <cell r="N985">
            <v>130886.33</v>
          </cell>
          <cell r="O985">
            <v>-10072.469999999999</v>
          </cell>
          <cell r="P985">
            <v>2679.32</v>
          </cell>
          <cell r="Q985">
            <v>0</v>
          </cell>
          <cell r="R985">
            <v>99.05</v>
          </cell>
          <cell r="S985">
            <v>0</v>
          </cell>
          <cell r="T985">
            <v>0</v>
          </cell>
          <cell r="U985">
            <v>0</v>
          </cell>
          <cell r="V985">
            <v>0</v>
          </cell>
          <cell r="W985">
            <v>0</v>
          </cell>
          <cell r="X985">
            <v>0</v>
          </cell>
          <cell r="Y985">
            <v>0</v>
          </cell>
          <cell r="Z985">
            <v>0</v>
          </cell>
          <cell r="AA985">
            <v>0</v>
          </cell>
          <cell r="AB985">
            <v>0</v>
          </cell>
          <cell r="AC985">
            <v>0</v>
          </cell>
          <cell r="AD985">
            <v>0</v>
          </cell>
          <cell r="AE985">
            <v>0</v>
          </cell>
          <cell r="AF985">
            <v>123592.23</v>
          </cell>
        </row>
        <row r="986">
          <cell r="A986">
            <v>765020</v>
          </cell>
          <cell r="B986">
            <v>0</v>
          </cell>
          <cell r="C986">
            <v>0</v>
          </cell>
          <cell r="D986">
            <v>0</v>
          </cell>
          <cell r="E986">
            <v>0</v>
          </cell>
          <cell r="F986">
            <v>0</v>
          </cell>
          <cell r="G986">
            <v>0</v>
          </cell>
          <cell r="H986">
            <v>0</v>
          </cell>
          <cell r="I986">
            <v>0</v>
          </cell>
          <cell r="J986">
            <v>0</v>
          </cell>
          <cell r="K986">
            <v>0</v>
          </cell>
          <cell r="L986">
            <v>0</v>
          </cell>
          <cell r="M986">
            <v>0</v>
          </cell>
          <cell r="N986">
            <v>0</v>
          </cell>
          <cell r="O986">
            <v>0</v>
          </cell>
          <cell r="P986">
            <v>0</v>
          </cell>
          <cell r="Q986">
            <v>0</v>
          </cell>
          <cell r="R986">
            <v>0</v>
          </cell>
          <cell r="S986">
            <v>-934.08</v>
          </cell>
          <cell r="T986">
            <v>0</v>
          </cell>
          <cell r="U986">
            <v>0</v>
          </cell>
          <cell r="V986">
            <v>0</v>
          </cell>
          <cell r="W986">
            <v>0</v>
          </cell>
          <cell r="X986">
            <v>0</v>
          </cell>
          <cell r="Y986">
            <v>0</v>
          </cell>
          <cell r="Z986">
            <v>0</v>
          </cell>
          <cell r="AA986">
            <v>0</v>
          </cell>
          <cell r="AB986">
            <v>0</v>
          </cell>
          <cell r="AC986">
            <v>0</v>
          </cell>
          <cell r="AD986">
            <v>0</v>
          </cell>
          <cell r="AE986">
            <v>0</v>
          </cell>
          <cell r="AF986">
            <v>-934.08</v>
          </cell>
        </row>
        <row r="987">
          <cell r="A987" t="str">
            <v>Intang</v>
          </cell>
          <cell r="B987">
            <v>3212402.06</v>
          </cell>
          <cell r="C987">
            <v>0</v>
          </cell>
          <cell r="D987">
            <v>3212402.06</v>
          </cell>
          <cell r="E987">
            <v>2766145.48</v>
          </cell>
          <cell r="F987">
            <v>0</v>
          </cell>
          <cell r="G987">
            <v>0</v>
          </cell>
          <cell r="H987">
            <v>0</v>
          </cell>
          <cell r="I987">
            <v>2766145.48</v>
          </cell>
          <cell r="J987">
            <v>0</v>
          </cell>
          <cell r="K987">
            <v>0</v>
          </cell>
          <cell r="L987">
            <v>0</v>
          </cell>
          <cell r="M987">
            <v>0</v>
          </cell>
          <cell r="N987">
            <v>5978547.54</v>
          </cell>
          <cell r="O987">
            <v>0</v>
          </cell>
          <cell r="P987">
            <v>0</v>
          </cell>
          <cell r="Q987">
            <v>0</v>
          </cell>
          <cell r="R987">
            <v>0</v>
          </cell>
          <cell r="S987">
            <v>0</v>
          </cell>
          <cell r="T987">
            <v>0</v>
          </cell>
          <cell r="U987">
            <v>0</v>
          </cell>
          <cell r="V987">
            <v>0</v>
          </cell>
          <cell r="W987">
            <v>0</v>
          </cell>
          <cell r="X987">
            <v>0</v>
          </cell>
          <cell r="Y987">
            <v>0</v>
          </cell>
          <cell r="Z987">
            <v>0</v>
          </cell>
          <cell r="AA987">
            <v>0</v>
          </cell>
          <cell r="AB987">
            <v>0</v>
          </cell>
          <cell r="AC987">
            <v>0</v>
          </cell>
          <cell r="AD987">
            <v>0</v>
          </cell>
          <cell r="AE987">
            <v>0</v>
          </cell>
          <cell r="AF987">
            <v>5978547.54</v>
          </cell>
        </row>
        <row r="988">
          <cell r="A988" t="str">
            <v>Intang</v>
          </cell>
          <cell r="B988">
            <v>-3186939.89</v>
          </cell>
          <cell r="C988">
            <v>0</v>
          </cell>
          <cell r="D988">
            <v>-3186939.89</v>
          </cell>
          <cell r="E988">
            <v>-8544319.8699999992</v>
          </cell>
          <cell r="F988">
            <v>0</v>
          </cell>
          <cell r="G988">
            <v>0</v>
          </cell>
          <cell r="H988">
            <v>0</v>
          </cell>
          <cell r="I988">
            <v>-8544319.8699999992</v>
          </cell>
          <cell r="J988">
            <v>0</v>
          </cell>
          <cell r="K988">
            <v>0</v>
          </cell>
          <cell r="L988">
            <v>0</v>
          </cell>
          <cell r="M988">
            <v>0</v>
          </cell>
          <cell r="N988">
            <v>-11731259.76</v>
          </cell>
          <cell r="O988">
            <v>0</v>
          </cell>
          <cell r="P988">
            <v>0</v>
          </cell>
          <cell r="Q988">
            <v>0</v>
          </cell>
          <cell r="R988">
            <v>0</v>
          </cell>
          <cell r="S988">
            <v>-289776.74</v>
          </cell>
          <cell r="T988">
            <v>0</v>
          </cell>
          <cell r="U988">
            <v>0</v>
          </cell>
          <cell r="V988">
            <v>0</v>
          </cell>
          <cell r="W988">
            <v>0</v>
          </cell>
          <cell r="X988">
            <v>0</v>
          </cell>
          <cell r="Y988">
            <v>0</v>
          </cell>
          <cell r="Z988">
            <v>0</v>
          </cell>
          <cell r="AA988">
            <v>0</v>
          </cell>
          <cell r="AB988">
            <v>0</v>
          </cell>
          <cell r="AC988">
            <v>0</v>
          </cell>
          <cell r="AD988">
            <v>0</v>
          </cell>
          <cell r="AE988">
            <v>394630.8</v>
          </cell>
          <cell r="AF988">
            <v>-11626405.699999999</v>
          </cell>
        </row>
        <row r="989">
          <cell r="A989">
            <v>262000</v>
          </cell>
          <cell r="B989">
            <v>0</v>
          </cell>
          <cell r="C989">
            <v>0</v>
          </cell>
          <cell r="D989">
            <v>0</v>
          </cell>
          <cell r="E989">
            <v>0</v>
          </cell>
          <cell r="F989">
            <v>0</v>
          </cell>
          <cell r="G989">
            <v>0</v>
          </cell>
          <cell r="H989">
            <v>0</v>
          </cell>
          <cell r="I989">
            <v>0</v>
          </cell>
          <cell r="J989">
            <v>0</v>
          </cell>
          <cell r="K989">
            <v>0</v>
          </cell>
          <cell r="L989">
            <v>0</v>
          </cell>
          <cell r="M989">
            <v>0</v>
          </cell>
          <cell r="N989">
            <v>0</v>
          </cell>
          <cell r="O989">
            <v>-168666.62</v>
          </cell>
          <cell r="P989">
            <v>0</v>
          </cell>
          <cell r="Q989">
            <v>0</v>
          </cell>
          <cell r="R989">
            <v>0</v>
          </cell>
          <cell r="S989">
            <v>0</v>
          </cell>
          <cell r="T989">
            <v>0</v>
          </cell>
          <cell r="U989">
            <v>0</v>
          </cell>
          <cell r="V989">
            <v>0</v>
          </cell>
          <cell r="W989">
            <v>0</v>
          </cell>
          <cell r="X989">
            <v>0</v>
          </cell>
          <cell r="Y989">
            <v>0</v>
          </cell>
          <cell r="Z989">
            <v>0</v>
          </cell>
          <cell r="AA989">
            <v>0</v>
          </cell>
          <cell r="AB989">
            <v>0</v>
          </cell>
          <cell r="AC989">
            <v>0</v>
          </cell>
          <cell r="AD989">
            <v>0</v>
          </cell>
          <cell r="AE989">
            <v>0</v>
          </cell>
          <cell r="AF989">
            <v>-168666.62</v>
          </cell>
        </row>
        <row r="990">
          <cell r="A990">
            <v>269000</v>
          </cell>
          <cell r="B990">
            <v>0</v>
          </cell>
          <cell r="C990">
            <v>0</v>
          </cell>
          <cell r="D990">
            <v>0</v>
          </cell>
          <cell r="E990">
            <v>0</v>
          </cell>
          <cell r="F990">
            <v>0</v>
          </cell>
          <cell r="G990">
            <v>0</v>
          </cell>
          <cell r="H990">
            <v>0</v>
          </cell>
          <cell r="I990">
            <v>0</v>
          </cell>
          <cell r="J990">
            <v>0</v>
          </cell>
          <cell r="K990">
            <v>0</v>
          </cell>
          <cell r="L990">
            <v>0</v>
          </cell>
          <cell r="M990">
            <v>0</v>
          </cell>
          <cell r="N990">
            <v>0</v>
          </cell>
          <cell r="O990">
            <v>0</v>
          </cell>
          <cell r="P990">
            <v>0</v>
          </cell>
          <cell r="Q990">
            <v>0</v>
          </cell>
          <cell r="R990">
            <v>0</v>
          </cell>
          <cell r="S990">
            <v>0</v>
          </cell>
          <cell r="T990">
            <v>0</v>
          </cell>
          <cell r="U990">
            <v>0</v>
          </cell>
          <cell r="V990">
            <v>0</v>
          </cell>
          <cell r="W990">
            <v>0</v>
          </cell>
          <cell r="X990">
            <v>0</v>
          </cell>
          <cell r="Y990">
            <v>0</v>
          </cell>
          <cell r="Z990">
            <v>0</v>
          </cell>
          <cell r="AA990">
            <v>0</v>
          </cell>
          <cell r="AB990">
            <v>0</v>
          </cell>
          <cell r="AC990">
            <v>0</v>
          </cell>
          <cell r="AD990">
            <v>0</v>
          </cell>
          <cell r="AE990">
            <v>0</v>
          </cell>
          <cell r="AF990">
            <v>0</v>
          </cell>
        </row>
        <row r="991">
          <cell r="A991">
            <v>269010</v>
          </cell>
          <cell r="B991">
            <v>0</v>
          </cell>
          <cell r="C991">
            <v>0</v>
          </cell>
          <cell r="D991">
            <v>0</v>
          </cell>
          <cell r="E991">
            <v>0</v>
          </cell>
          <cell r="F991">
            <v>0</v>
          </cell>
          <cell r="G991">
            <v>0</v>
          </cell>
          <cell r="H991">
            <v>0</v>
          </cell>
          <cell r="I991">
            <v>0</v>
          </cell>
          <cell r="J991">
            <v>0</v>
          </cell>
          <cell r="K991">
            <v>0</v>
          </cell>
          <cell r="L991">
            <v>0</v>
          </cell>
          <cell r="M991">
            <v>0</v>
          </cell>
          <cell r="N991">
            <v>0</v>
          </cell>
          <cell r="O991">
            <v>0</v>
          </cell>
          <cell r="P991">
            <v>0</v>
          </cell>
          <cell r="Q991">
            <v>0</v>
          </cell>
          <cell r="R991">
            <v>0</v>
          </cell>
          <cell r="S991">
            <v>0</v>
          </cell>
          <cell r="T991">
            <v>0</v>
          </cell>
          <cell r="U991">
            <v>0</v>
          </cell>
          <cell r="V991">
            <v>0</v>
          </cell>
          <cell r="W991">
            <v>0</v>
          </cell>
          <cell r="X991">
            <v>0</v>
          </cell>
          <cell r="Y991">
            <v>0</v>
          </cell>
          <cell r="Z991">
            <v>0</v>
          </cell>
          <cell r="AA991">
            <v>0</v>
          </cell>
          <cell r="AB991">
            <v>0</v>
          </cell>
          <cell r="AC991">
            <v>0</v>
          </cell>
          <cell r="AD991">
            <v>0</v>
          </cell>
          <cell r="AE991">
            <v>0</v>
          </cell>
          <cell r="AF991">
            <v>0</v>
          </cell>
        </row>
        <row r="992">
          <cell r="A992">
            <v>269030</v>
          </cell>
          <cell r="B992">
            <v>0</v>
          </cell>
          <cell r="C992">
            <v>0</v>
          </cell>
          <cell r="D992">
            <v>0</v>
          </cell>
          <cell r="E992">
            <v>0</v>
          </cell>
          <cell r="F992">
            <v>0</v>
          </cell>
          <cell r="G992">
            <v>0</v>
          </cell>
          <cell r="H992">
            <v>0</v>
          </cell>
          <cell r="I992">
            <v>0</v>
          </cell>
          <cell r="J992">
            <v>0</v>
          </cell>
          <cell r="K992">
            <v>0</v>
          </cell>
          <cell r="L992">
            <v>0</v>
          </cell>
          <cell r="M992">
            <v>0</v>
          </cell>
          <cell r="N992">
            <v>0</v>
          </cell>
          <cell r="O992">
            <v>-1486276.37</v>
          </cell>
          <cell r="P992">
            <v>0</v>
          </cell>
          <cell r="Q992">
            <v>0</v>
          </cell>
          <cell r="R992">
            <v>0</v>
          </cell>
          <cell r="S992">
            <v>0</v>
          </cell>
          <cell r="T992">
            <v>0</v>
          </cell>
          <cell r="U992">
            <v>0</v>
          </cell>
          <cell r="V992">
            <v>0</v>
          </cell>
          <cell r="W992">
            <v>0</v>
          </cell>
          <cell r="X992">
            <v>0</v>
          </cell>
          <cell r="Y992">
            <v>0</v>
          </cell>
          <cell r="Z992">
            <v>0</v>
          </cell>
          <cell r="AA992">
            <v>0</v>
          </cell>
          <cell r="AB992">
            <v>0</v>
          </cell>
          <cell r="AC992">
            <v>0</v>
          </cell>
          <cell r="AD992">
            <v>0</v>
          </cell>
          <cell r="AE992">
            <v>1486276.37</v>
          </cell>
          <cell r="AF992">
            <v>0</v>
          </cell>
        </row>
        <row r="993">
          <cell r="A993">
            <v>269100</v>
          </cell>
          <cell r="B993">
            <v>0</v>
          </cell>
          <cell r="C993">
            <v>0</v>
          </cell>
          <cell r="D993">
            <v>0</v>
          </cell>
          <cell r="E993">
            <v>0</v>
          </cell>
          <cell r="F993">
            <v>0</v>
          </cell>
          <cell r="G993">
            <v>0</v>
          </cell>
          <cell r="H993">
            <v>0</v>
          </cell>
          <cell r="I993">
            <v>0</v>
          </cell>
          <cell r="J993">
            <v>0</v>
          </cell>
          <cell r="K993">
            <v>0</v>
          </cell>
          <cell r="L993">
            <v>0</v>
          </cell>
          <cell r="M993">
            <v>0</v>
          </cell>
          <cell r="N993">
            <v>0</v>
          </cell>
          <cell r="O993">
            <v>0</v>
          </cell>
          <cell r="P993">
            <v>0</v>
          </cell>
          <cell r="Q993">
            <v>0</v>
          </cell>
          <cell r="R993">
            <v>0</v>
          </cell>
          <cell r="S993">
            <v>0</v>
          </cell>
          <cell r="T993">
            <v>0</v>
          </cell>
          <cell r="U993">
            <v>0</v>
          </cell>
          <cell r="V993">
            <v>0</v>
          </cell>
          <cell r="W993">
            <v>0</v>
          </cell>
          <cell r="X993">
            <v>0</v>
          </cell>
          <cell r="Y993">
            <v>0</v>
          </cell>
          <cell r="Z993">
            <v>0</v>
          </cell>
          <cell r="AA993">
            <v>0</v>
          </cell>
          <cell r="AB993">
            <v>0</v>
          </cell>
          <cell r="AC993">
            <v>0</v>
          </cell>
          <cell r="AD993">
            <v>0</v>
          </cell>
          <cell r="AE993">
            <v>0</v>
          </cell>
          <cell r="AF993">
            <v>0</v>
          </cell>
        </row>
        <row r="994">
          <cell r="A994">
            <v>269110</v>
          </cell>
          <cell r="B994">
            <v>0</v>
          </cell>
          <cell r="C994">
            <v>0</v>
          </cell>
          <cell r="D994">
            <v>0</v>
          </cell>
          <cell r="E994">
            <v>0</v>
          </cell>
          <cell r="F994">
            <v>0</v>
          </cell>
          <cell r="G994">
            <v>0</v>
          </cell>
          <cell r="H994">
            <v>0</v>
          </cell>
          <cell r="I994">
            <v>0</v>
          </cell>
          <cell r="J994">
            <v>0</v>
          </cell>
          <cell r="K994">
            <v>0</v>
          </cell>
          <cell r="L994">
            <v>0</v>
          </cell>
          <cell r="M994">
            <v>0</v>
          </cell>
          <cell r="N994">
            <v>0</v>
          </cell>
          <cell r="O994">
            <v>0</v>
          </cell>
          <cell r="P994">
            <v>0</v>
          </cell>
          <cell r="Q994">
            <v>0</v>
          </cell>
          <cell r="R994">
            <v>0</v>
          </cell>
          <cell r="S994">
            <v>0</v>
          </cell>
          <cell r="T994">
            <v>0</v>
          </cell>
          <cell r="U994">
            <v>0</v>
          </cell>
          <cell r="V994">
            <v>0</v>
          </cell>
          <cell r="W994">
            <v>0</v>
          </cell>
          <cell r="X994">
            <v>0</v>
          </cell>
          <cell r="Y994">
            <v>0</v>
          </cell>
          <cell r="Z994">
            <v>0</v>
          </cell>
          <cell r="AA994">
            <v>0</v>
          </cell>
          <cell r="AB994">
            <v>0</v>
          </cell>
          <cell r="AC994">
            <v>0</v>
          </cell>
          <cell r="AD994">
            <v>0</v>
          </cell>
          <cell r="AE994">
            <v>0</v>
          </cell>
          <cell r="AF994">
            <v>0</v>
          </cell>
        </row>
        <row r="995">
          <cell r="A995">
            <v>277290</v>
          </cell>
          <cell r="B995">
            <v>411981.19</v>
          </cell>
          <cell r="C995">
            <v>0</v>
          </cell>
          <cell r="D995">
            <v>411981.19</v>
          </cell>
          <cell r="E995">
            <v>546114.61</v>
          </cell>
          <cell r="F995">
            <v>0</v>
          </cell>
          <cell r="G995">
            <v>0</v>
          </cell>
          <cell r="H995">
            <v>0</v>
          </cell>
          <cell r="I995">
            <v>546114.61</v>
          </cell>
          <cell r="J995">
            <v>0</v>
          </cell>
          <cell r="K995">
            <v>0</v>
          </cell>
          <cell r="L995">
            <v>0</v>
          </cell>
          <cell r="M995">
            <v>0</v>
          </cell>
          <cell r="N995">
            <v>958095.8</v>
          </cell>
          <cell r="O995">
            <v>2000.2</v>
          </cell>
          <cell r="P995">
            <v>34003.4</v>
          </cell>
          <cell r="Q995">
            <v>0</v>
          </cell>
          <cell r="R995">
            <v>6000.6</v>
          </cell>
          <cell r="S995">
            <v>0</v>
          </cell>
          <cell r="T995">
            <v>0</v>
          </cell>
          <cell r="U995">
            <v>0</v>
          </cell>
          <cell r="V995">
            <v>0</v>
          </cell>
          <cell r="W995">
            <v>0</v>
          </cell>
          <cell r="X995">
            <v>0</v>
          </cell>
          <cell r="Y995">
            <v>0</v>
          </cell>
          <cell r="Z995">
            <v>0</v>
          </cell>
          <cell r="AA995">
            <v>0</v>
          </cell>
          <cell r="AB995">
            <v>0</v>
          </cell>
          <cell r="AC995">
            <v>0</v>
          </cell>
          <cell r="AD995">
            <v>0</v>
          </cell>
          <cell r="AE995">
            <v>0</v>
          </cell>
          <cell r="AF995">
            <v>1000100</v>
          </cell>
        </row>
        <row r="996">
          <cell r="A996" t="str">
            <v>LTAR</v>
          </cell>
          <cell r="B996">
            <v>411981.19</v>
          </cell>
          <cell r="C996">
            <v>0</v>
          </cell>
          <cell r="D996">
            <v>411981.19</v>
          </cell>
          <cell r="E996">
            <v>546114.61</v>
          </cell>
          <cell r="F996">
            <v>0</v>
          </cell>
          <cell r="G996">
            <v>0</v>
          </cell>
          <cell r="H996">
            <v>0</v>
          </cell>
          <cell r="I996">
            <v>546114.61</v>
          </cell>
          <cell r="J996">
            <v>0</v>
          </cell>
          <cell r="K996">
            <v>0</v>
          </cell>
          <cell r="L996">
            <v>0</v>
          </cell>
          <cell r="M996">
            <v>0</v>
          </cell>
          <cell r="N996">
            <v>958095.8</v>
          </cell>
          <cell r="O996">
            <v>-1652942.79</v>
          </cell>
          <cell r="P996">
            <v>34003.4</v>
          </cell>
          <cell r="Q996">
            <v>0</v>
          </cell>
          <cell r="R996">
            <v>6000.6</v>
          </cell>
          <cell r="S996">
            <v>0</v>
          </cell>
          <cell r="T996">
            <v>0</v>
          </cell>
          <cell r="U996">
            <v>0</v>
          </cell>
          <cell r="V996">
            <v>0</v>
          </cell>
          <cell r="W996">
            <v>0</v>
          </cell>
          <cell r="X996">
            <v>0</v>
          </cell>
          <cell r="Y996">
            <v>0</v>
          </cell>
          <cell r="Z996">
            <v>0</v>
          </cell>
          <cell r="AA996">
            <v>0</v>
          </cell>
          <cell r="AB996">
            <v>0</v>
          </cell>
          <cell r="AC996">
            <v>0</v>
          </cell>
          <cell r="AD996">
            <v>0</v>
          </cell>
          <cell r="AE996">
            <v>1486276.37</v>
          </cell>
          <cell r="AF996">
            <v>831433.38</v>
          </cell>
        </row>
        <row r="997">
          <cell r="A997">
            <v>269050</v>
          </cell>
          <cell r="B997">
            <v>0</v>
          </cell>
          <cell r="C997">
            <v>0</v>
          </cell>
          <cell r="D997">
            <v>0</v>
          </cell>
          <cell r="E997">
            <v>0</v>
          </cell>
          <cell r="F997">
            <v>0</v>
          </cell>
          <cell r="G997">
            <v>0</v>
          </cell>
          <cell r="H997">
            <v>0</v>
          </cell>
          <cell r="I997">
            <v>0</v>
          </cell>
          <cell r="J997">
            <v>0</v>
          </cell>
          <cell r="K997">
            <v>0</v>
          </cell>
          <cell r="L997">
            <v>0</v>
          </cell>
          <cell r="M997">
            <v>0</v>
          </cell>
          <cell r="N997">
            <v>0</v>
          </cell>
          <cell r="O997">
            <v>175000000</v>
          </cell>
          <cell r="P997">
            <v>0</v>
          </cell>
          <cell r="Q997">
            <v>0</v>
          </cell>
          <cell r="R997">
            <v>0</v>
          </cell>
          <cell r="S997">
            <v>0</v>
          </cell>
          <cell r="T997">
            <v>0</v>
          </cell>
          <cell r="U997">
            <v>0</v>
          </cell>
          <cell r="V997">
            <v>0</v>
          </cell>
          <cell r="W997">
            <v>0</v>
          </cell>
          <cell r="X997">
            <v>0</v>
          </cell>
          <cell r="Y997">
            <v>0</v>
          </cell>
          <cell r="Z997">
            <v>0</v>
          </cell>
          <cell r="AA997">
            <v>0</v>
          </cell>
          <cell r="AB997">
            <v>0</v>
          </cell>
          <cell r="AC997">
            <v>0</v>
          </cell>
          <cell r="AD997">
            <v>0</v>
          </cell>
          <cell r="AE997">
            <v>-175000000</v>
          </cell>
          <cell r="AF997">
            <v>0</v>
          </cell>
        </row>
        <row r="998">
          <cell r="A998">
            <v>269052</v>
          </cell>
          <cell r="B998">
            <v>0</v>
          </cell>
          <cell r="C998">
            <v>0</v>
          </cell>
          <cell r="D998">
            <v>0</v>
          </cell>
          <cell r="E998">
            <v>0</v>
          </cell>
          <cell r="F998">
            <v>0</v>
          </cell>
          <cell r="G998">
            <v>0</v>
          </cell>
          <cell r="H998">
            <v>0</v>
          </cell>
          <cell r="I998">
            <v>0</v>
          </cell>
          <cell r="J998">
            <v>0</v>
          </cell>
          <cell r="K998">
            <v>0</v>
          </cell>
          <cell r="L998">
            <v>0</v>
          </cell>
          <cell r="M998">
            <v>0</v>
          </cell>
          <cell r="N998">
            <v>0</v>
          </cell>
          <cell r="O998">
            <v>0</v>
          </cell>
          <cell r="P998">
            <v>0</v>
          </cell>
          <cell r="Q998">
            <v>0</v>
          </cell>
          <cell r="R998">
            <v>0</v>
          </cell>
          <cell r="S998">
            <v>0</v>
          </cell>
          <cell r="T998">
            <v>0</v>
          </cell>
          <cell r="U998">
            <v>0</v>
          </cell>
          <cell r="V998">
            <v>0</v>
          </cell>
          <cell r="W998">
            <v>0</v>
          </cell>
          <cell r="X998">
            <v>0</v>
          </cell>
          <cell r="Y998">
            <v>0</v>
          </cell>
          <cell r="Z998">
            <v>0</v>
          </cell>
          <cell r="AA998">
            <v>0</v>
          </cell>
          <cell r="AB998">
            <v>0</v>
          </cell>
          <cell r="AC998">
            <v>0</v>
          </cell>
          <cell r="AD998">
            <v>0</v>
          </cell>
          <cell r="AE998">
            <v>0</v>
          </cell>
          <cell r="AF998">
            <v>0</v>
          </cell>
        </row>
        <row r="999">
          <cell r="A999">
            <v>269054</v>
          </cell>
          <cell r="B999">
            <v>0</v>
          </cell>
          <cell r="C999">
            <v>0</v>
          </cell>
          <cell r="D999">
            <v>0</v>
          </cell>
          <cell r="E999">
            <v>0</v>
          </cell>
          <cell r="F999">
            <v>0</v>
          </cell>
          <cell r="G999">
            <v>0</v>
          </cell>
          <cell r="H999">
            <v>0</v>
          </cell>
          <cell r="I999">
            <v>0</v>
          </cell>
          <cell r="J999">
            <v>0</v>
          </cell>
          <cell r="K999">
            <v>0</v>
          </cell>
          <cell r="L999">
            <v>0</v>
          </cell>
          <cell r="M999">
            <v>0</v>
          </cell>
          <cell r="N999">
            <v>0</v>
          </cell>
          <cell r="O999">
            <v>0</v>
          </cell>
          <cell r="P999">
            <v>0</v>
          </cell>
          <cell r="Q999">
            <v>0</v>
          </cell>
          <cell r="R999">
            <v>0</v>
          </cell>
          <cell r="S999">
            <v>0</v>
          </cell>
          <cell r="T999">
            <v>0</v>
          </cell>
          <cell r="U999">
            <v>0</v>
          </cell>
          <cell r="V999">
            <v>0</v>
          </cell>
          <cell r="W999">
            <v>0</v>
          </cell>
          <cell r="X999">
            <v>0</v>
          </cell>
          <cell r="Y999">
            <v>0</v>
          </cell>
          <cell r="Z999">
            <v>0</v>
          </cell>
          <cell r="AA999">
            <v>0</v>
          </cell>
          <cell r="AB999">
            <v>0</v>
          </cell>
          <cell r="AC999">
            <v>0</v>
          </cell>
          <cell r="AD999">
            <v>0</v>
          </cell>
          <cell r="AE999">
            <v>0</v>
          </cell>
          <cell r="AF999">
            <v>0</v>
          </cell>
        </row>
        <row r="1000">
          <cell r="A1000">
            <v>269055</v>
          </cell>
          <cell r="B1000">
            <v>0</v>
          </cell>
          <cell r="C1000">
            <v>0</v>
          </cell>
          <cell r="D1000">
            <v>0</v>
          </cell>
          <cell r="E1000">
            <v>0</v>
          </cell>
          <cell r="F1000">
            <v>0</v>
          </cell>
          <cell r="G1000">
            <v>0</v>
          </cell>
          <cell r="H1000">
            <v>0</v>
          </cell>
          <cell r="I1000">
            <v>0</v>
          </cell>
          <cell r="J1000">
            <v>0</v>
          </cell>
          <cell r="K1000">
            <v>0</v>
          </cell>
          <cell r="L1000">
            <v>0</v>
          </cell>
          <cell r="M1000">
            <v>0</v>
          </cell>
          <cell r="N1000">
            <v>0</v>
          </cell>
          <cell r="O1000">
            <v>0</v>
          </cell>
          <cell r="P1000">
            <v>0</v>
          </cell>
          <cell r="Q1000">
            <v>0</v>
          </cell>
          <cell r="R1000">
            <v>0</v>
          </cell>
          <cell r="S1000">
            <v>0</v>
          </cell>
          <cell r="T1000">
            <v>0</v>
          </cell>
          <cell r="U1000">
            <v>0</v>
          </cell>
          <cell r="V1000">
            <v>0</v>
          </cell>
          <cell r="W1000">
            <v>0</v>
          </cell>
          <cell r="X1000">
            <v>0</v>
          </cell>
          <cell r="Y1000">
            <v>0</v>
          </cell>
          <cell r="Z1000">
            <v>0</v>
          </cell>
          <cell r="AA1000">
            <v>0</v>
          </cell>
          <cell r="AB1000">
            <v>0</v>
          </cell>
          <cell r="AC1000">
            <v>0</v>
          </cell>
          <cell r="AD1000">
            <v>0</v>
          </cell>
          <cell r="AE1000">
            <v>0</v>
          </cell>
          <cell r="AF1000">
            <v>0</v>
          </cell>
        </row>
        <row r="1001">
          <cell r="A1001" t="str">
            <v>Acquis</v>
          </cell>
          <cell r="B1001">
            <v>0</v>
          </cell>
          <cell r="C1001">
            <v>0</v>
          </cell>
          <cell r="D1001">
            <v>0</v>
          </cell>
          <cell r="E1001">
            <v>0</v>
          </cell>
          <cell r="F1001">
            <v>0</v>
          </cell>
          <cell r="G1001">
            <v>0</v>
          </cell>
          <cell r="H1001">
            <v>0</v>
          </cell>
          <cell r="I1001">
            <v>0</v>
          </cell>
          <cell r="J1001">
            <v>0</v>
          </cell>
          <cell r="K1001">
            <v>0</v>
          </cell>
          <cell r="L1001">
            <v>0</v>
          </cell>
          <cell r="M1001">
            <v>0</v>
          </cell>
          <cell r="N1001">
            <v>0</v>
          </cell>
          <cell r="O1001">
            <v>175000000</v>
          </cell>
          <cell r="P1001">
            <v>0</v>
          </cell>
          <cell r="Q1001">
            <v>0</v>
          </cell>
          <cell r="R1001">
            <v>0</v>
          </cell>
          <cell r="S1001">
            <v>0</v>
          </cell>
          <cell r="T1001">
            <v>0</v>
          </cell>
          <cell r="U1001">
            <v>0</v>
          </cell>
          <cell r="V1001">
            <v>0</v>
          </cell>
          <cell r="W1001">
            <v>0</v>
          </cell>
          <cell r="X1001">
            <v>0</v>
          </cell>
          <cell r="Y1001">
            <v>0</v>
          </cell>
          <cell r="Z1001">
            <v>0</v>
          </cell>
          <cell r="AA1001">
            <v>0</v>
          </cell>
          <cell r="AB1001">
            <v>0</v>
          </cell>
          <cell r="AC1001">
            <v>0</v>
          </cell>
          <cell r="AD1001">
            <v>0</v>
          </cell>
          <cell r="AE1001">
            <v>-175000000</v>
          </cell>
          <cell r="AF1001">
            <v>0</v>
          </cell>
        </row>
        <row r="1002">
          <cell r="A1002" t="str">
            <v>Other</v>
          </cell>
          <cell r="B1002">
            <v>411981.19</v>
          </cell>
          <cell r="C1002">
            <v>0</v>
          </cell>
          <cell r="D1002">
            <v>411981.19</v>
          </cell>
          <cell r="E1002">
            <v>546114.61</v>
          </cell>
          <cell r="F1002">
            <v>0</v>
          </cell>
          <cell r="G1002">
            <v>0</v>
          </cell>
          <cell r="H1002">
            <v>0</v>
          </cell>
          <cell r="I1002">
            <v>546114.61</v>
          </cell>
          <cell r="J1002">
            <v>0</v>
          </cell>
          <cell r="K1002">
            <v>0</v>
          </cell>
          <cell r="L1002">
            <v>0</v>
          </cell>
          <cell r="M1002">
            <v>0</v>
          </cell>
          <cell r="N1002">
            <v>958095.8</v>
          </cell>
          <cell r="O1002">
            <v>173347057.21000001</v>
          </cell>
          <cell r="P1002">
            <v>34003.4</v>
          </cell>
          <cell r="Q1002">
            <v>0</v>
          </cell>
          <cell r="R1002">
            <v>6000.6</v>
          </cell>
          <cell r="S1002">
            <v>0</v>
          </cell>
          <cell r="T1002">
            <v>0</v>
          </cell>
          <cell r="U1002">
            <v>0</v>
          </cell>
          <cell r="V1002">
            <v>0</v>
          </cell>
          <cell r="W1002">
            <v>0</v>
          </cell>
          <cell r="X1002">
            <v>0</v>
          </cell>
          <cell r="Y1002">
            <v>0</v>
          </cell>
          <cell r="Z1002">
            <v>0</v>
          </cell>
          <cell r="AA1002">
            <v>0</v>
          </cell>
          <cell r="AB1002">
            <v>0</v>
          </cell>
          <cell r="AC1002">
            <v>0</v>
          </cell>
          <cell r="AD1002">
            <v>0</v>
          </cell>
          <cell r="AE1002">
            <v>-173513723.63</v>
          </cell>
          <cell r="AF1002">
            <v>831433.38</v>
          </cell>
        </row>
        <row r="1003">
          <cell r="A1003">
            <v>274900</v>
          </cell>
          <cell r="B1003">
            <v>0</v>
          </cell>
          <cell r="C1003">
            <v>0</v>
          </cell>
          <cell r="D1003">
            <v>0</v>
          </cell>
          <cell r="E1003">
            <v>0</v>
          </cell>
          <cell r="F1003">
            <v>0</v>
          </cell>
          <cell r="G1003">
            <v>0</v>
          </cell>
          <cell r="H1003">
            <v>0</v>
          </cell>
          <cell r="I1003">
            <v>0</v>
          </cell>
          <cell r="J1003">
            <v>0</v>
          </cell>
          <cell r="K1003">
            <v>0</v>
          </cell>
          <cell r="L1003">
            <v>0</v>
          </cell>
          <cell r="M1003">
            <v>0</v>
          </cell>
          <cell r="N1003">
            <v>0</v>
          </cell>
          <cell r="O1003">
            <v>6961.59</v>
          </cell>
          <cell r="P1003">
            <v>0</v>
          </cell>
          <cell r="Q1003">
            <v>0</v>
          </cell>
          <cell r="R1003">
            <v>574741.43999999994</v>
          </cell>
          <cell r="S1003">
            <v>-1419180.77</v>
          </cell>
          <cell r="T1003">
            <v>0</v>
          </cell>
          <cell r="U1003">
            <v>0</v>
          </cell>
          <cell r="V1003">
            <v>0</v>
          </cell>
          <cell r="W1003">
            <v>0</v>
          </cell>
          <cell r="X1003">
            <v>0</v>
          </cell>
          <cell r="Y1003">
            <v>0</v>
          </cell>
          <cell r="Z1003">
            <v>0</v>
          </cell>
          <cell r="AA1003">
            <v>0</v>
          </cell>
          <cell r="AB1003">
            <v>0</v>
          </cell>
          <cell r="AC1003">
            <v>0</v>
          </cell>
          <cell r="AD1003">
            <v>0</v>
          </cell>
          <cell r="AE1003">
            <v>0</v>
          </cell>
          <cell r="AF1003">
            <v>-837477.74</v>
          </cell>
        </row>
        <row r="1004">
          <cell r="A1004" t="str">
            <v>Deferr</v>
          </cell>
          <cell r="B1004">
            <v>0</v>
          </cell>
          <cell r="C1004">
            <v>0</v>
          </cell>
          <cell r="D1004">
            <v>0</v>
          </cell>
          <cell r="E1004">
            <v>0</v>
          </cell>
          <cell r="F1004">
            <v>0</v>
          </cell>
          <cell r="G1004">
            <v>0</v>
          </cell>
          <cell r="H1004">
            <v>0</v>
          </cell>
          <cell r="I1004">
            <v>0</v>
          </cell>
          <cell r="J1004">
            <v>0</v>
          </cell>
          <cell r="K1004">
            <v>0</v>
          </cell>
          <cell r="L1004">
            <v>0</v>
          </cell>
          <cell r="M1004">
            <v>0</v>
          </cell>
          <cell r="N1004">
            <v>0</v>
          </cell>
          <cell r="O1004">
            <v>6961.59</v>
          </cell>
          <cell r="P1004">
            <v>0</v>
          </cell>
          <cell r="Q1004">
            <v>0</v>
          </cell>
          <cell r="R1004">
            <v>574741.43999999994</v>
          </cell>
          <cell r="S1004">
            <v>-1419180.77</v>
          </cell>
          <cell r="T1004">
            <v>0</v>
          </cell>
          <cell r="U1004">
            <v>0</v>
          </cell>
          <cell r="V1004">
            <v>0</v>
          </cell>
          <cell r="W1004">
            <v>0</v>
          </cell>
          <cell r="X1004">
            <v>0</v>
          </cell>
          <cell r="Y1004">
            <v>0</v>
          </cell>
          <cell r="Z1004">
            <v>0</v>
          </cell>
          <cell r="AA1004">
            <v>0</v>
          </cell>
          <cell r="AB1004">
            <v>0</v>
          </cell>
          <cell r="AC1004">
            <v>0</v>
          </cell>
          <cell r="AD1004">
            <v>0</v>
          </cell>
          <cell r="AE1004">
            <v>0</v>
          </cell>
          <cell r="AF1004">
            <v>-837477.74</v>
          </cell>
        </row>
        <row r="1005">
          <cell r="A1005">
            <v>269020</v>
          </cell>
          <cell r="B1005">
            <v>-405424.13</v>
          </cell>
          <cell r="C1005">
            <v>0</v>
          </cell>
          <cell r="D1005">
            <v>-405424.13</v>
          </cell>
          <cell r="E1005">
            <v>-270282.75</v>
          </cell>
          <cell r="F1005">
            <v>0</v>
          </cell>
          <cell r="G1005">
            <v>0</v>
          </cell>
          <cell r="H1005">
            <v>0</v>
          </cell>
          <cell r="I1005">
            <v>-270282.75</v>
          </cell>
          <cell r="J1005">
            <v>0</v>
          </cell>
          <cell r="K1005">
            <v>0</v>
          </cell>
          <cell r="L1005">
            <v>0</v>
          </cell>
          <cell r="M1005">
            <v>0</v>
          </cell>
          <cell r="N1005">
            <v>-675706.88</v>
          </cell>
          <cell r="O1005">
            <v>-675706.88</v>
          </cell>
          <cell r="P1005">
            <v>0</v>
          </cell>
          <cell r="Q1005">
            <v>0</v>
          </cell>
          <cell r="R1005">
            <v>0</v>
          </cell>
          <cell r="S1005">
            <v>0</v>
          </cell>
          <cell r="T1005">
            <v>0</v>
          </cell>
          <cell r="U1005">
            <v>0</v>
          </cell>
          <cell r="V1005">
            <v>0</v>
          </cell>
          <cell r="W1005">
            <v>0</v>
          </cell>
          <cell r="X1005">
            <v>0</v>
          </cell>
          <cell r="Y1005">
            <v>0</v>
          </cell>
          <cell r="Z1005">
            <v>0</v>
          </cell>
          <cell r="AA1005">
            <v>0</v>
          </cell>
          <cell r="AB1005">
            <v>0</v>
          </cell>
          <cell r="AC1005">
            <v>0</v>
          </cell>
          <cell r="AD1005">
            <v>0</v>
          </cell>
          <cell r="AE1005">
            <v>675706.88</v>
          </cell>
          <cell r="AF1005">
            <v>-675706.88</v>
          </cell>
        </row>
        <row r="1006">
          <cell r="A1006" t="str">
            <v>Deriva</v>
          </cell>
          <cell r="B1006">
            <v>-405424.13</v>
          </cell>
          <cell r="C1006">
            <v>0</v>
          </cell>
          <cell r="D1006">
            <v>-405424.13</v>
          </cell>
          <cell r="E1006">
            <v>-270282.75</v>
          </cell>
          <cell r="F1006">
            <v>0</v>
          </cell>
          <cell r="G1006">
            <v>0</v>
          </cell>
          <cell r="H1006">
            <v>0</v>
          </cell>
          <cell r="I1006">
            <v>-270282.75</v>
          </cell>
          <cell r="J1006">
            <v>0</v>
          </cell>
          <cell r="K1006">
            <v>0</v>
          </cell>
          <cell r="L1006">
            <v>0</v>
          </cell>
          <cell r="M1006">
            <v>0</v>
          </cell>
          <cell r="N1006">
            <v>-675706.88</v>
          </cell>
          <cell r="O1006">
            <v>-675706.88</v>
          </cell>
          <cell r="P1006">
            <v>0</v>
          </cell>
          <cell r="Q1006">
            <v>0</v>
          </cell>
          <cell r="R1006">
            <v>0</v>
          </cell>
          <cell r="S1006">
            <v>0</v>
          </cell>
          <cell r="T1006">
            <v>0</v>
          </cell>
          <cell r="U1006">
            <v>0</v>
          </cell>
          <cell r="V1006">
            <v>0</v>
          </cell>
          <cell r="W1006">
            <v>0</v>
          </cell>
          <cell r="X1006">
            <v>0</v>
          </cell>
          <cell r="Y1006">
            <v>0</v>
          </cell>
          <cell r="Z1006">
            <v>0</v>
          </cell>
          <cell r="AA1006">
            <v>0</v>
          </cell>
          <cell r="AB1006">
            <v>0</v>
          </cell>
          <cell r="AC1006">
            <v>0</v>
          </cell>
          <cell r="AD1006">
            <v>0</v>
          </cell>
          <cell r="AE1006">
            <v>675706.88</v>
          </cell>
          <cell r="AF1006">
            <v>-675706.88</v>
          </cell>
        </row>
        <row r="1007">
          <cell r="A1007">
            <v>269025</v>
          </cell>
          <cell r="B1007">
            <v>0</v>
          </cell>
          <cell r="C1007">
            <v>0</v>
          </cell>
          <cell r="D1007">
            <v>0</v>
          </cell>
          <cell r="E1007">
            <v>0</v>
          </cell>
          <cell r="F1007">
            <v>0</v>
          </cell>
          <cell r="G1007">
            <v>0</v>
          </cell>
          <cell r="H1007">
            <v>0</v>
          </cell>
          <cell r="I1007">
            <v>0</v>
          </cell>
          <cell r="J1007">
            <v>0</v>
          </cell>
          <cell r="K1007">
            <v>0</v>
          </cell>
          <cell r="L1007">
            <v>0</v>
          </cell>
          <cell r="M1007">
            <v>0</v>
          </cell>
          <cell r="N1007">
            <v>0</v>
          </cell>
          <cell r="O1007">
            <v>50000</v>
          </cell>
          <cell r="P1007">
            <v>0</v>
          </cell>
          <cell r="Q1007">
            <v>0</v>
          </cell>
          <cell r="R1007">
            <v>0</v>
          </cell>
          <cell r="S1007">
            <v>0</v>
          </cell>
          <cell r="T1007">
            <v>0</v>
          </cell>
          <cell r="U1007">
            <v>0</v>
          </cell>
          <cell r="V1007">
            <v>0</v>
          </cell>
          <cell r="W1007">
            <v>0</v>
          </cell>
          <cell r="X1007">
            <v>0</v>
          </cell>
          <cell r="Y1007">
            <v>0</v>
          </cell>
          <cell r="Z1007">
            <v>0</v>
          </cell>
          <cell r="AA1007">
            <v>0</v>
          </cell>
          <cell r="AB1007">
            <v>0</v>
          </cell>
          <cell r="AC1007">
            <v>0</v>
          </cell>
          <cell r="AD1007">
            <v>0</v>
          </cell>
          <cell r="AE1007">
            <v>0</v>
          </cell>
          <cell r="AF1007">
            <v>50000</v>
          </cell>
        </row>
        <row r="1008">
          <cell r="A1008" t="str">
            <v>Long-T</v>
          </cell>
          <cell r="B1008">
            <v>0</v>
          </cell>
          <cell r="C1008">
            <v>0</v>
          </cell>
          <cell r="D1008">
            <v>0</v>
          </cell>
          <cell r="E1008">
            <v>0</v>
          </cell>
          <cell r="F1008">
            <v>0</v>
          </cell>
          <cell r="G1008">
            <v>0</v>
          </cell>
          <cell r="H1008">
            <v>0</v>
          </cell>
          <cell r="I1008">
            <v>0</v>
          </cell>
          <cell r="J1008">
            <v>0</v>
          </cell>
          <cell r="K1008">
            <v>0</v>
          </cell>
          <cell r="L1008">
            <v>0</v>
          </cell>
          <cell r="M1008">
            <v>0</v>
          </cell>
          <cell r="N1008">
            <v>0</v>
          </cell>
          <cell r="O1008">
            <v>50000</v>
          </cell>
          <cell r="P1008">
            <v>0</v>
          </cell>
          <cell r="Q1008">
            <v>0</v>
          </cell>
          <cell r="R1008">
            <v>0</v>
          </cell>
          <cell r="S1008">
            <v>0</v>
          </cell>
          <cell r="T1008">
            <v>0</v>
          </cell>
          <cell r="U1008">
            <v>0</v>
          </cell>
          <cell r="V1008">
            <v>0</v>
          </cell>
          <cell r="W1008">
            <v>0</v>
          </cell>
          <cell r="X1008">
            <v>0</v>
          </cell>
          <cell r="Y1008">
            <v>0</v>
          </cell>
          <cell r="Z1008">
            <v>0</v>
          </cell>
          <cell r="AA1008">
            <v>0</v>
          </cell>
          <cell r="AB1008">
            <v>0</v>
          </cell>
          <cell r="AC1008">
            <v>0</v>
          </cell>
          <cell r="AD1008">
            <v>0</v>
          </cell>
          <cell r="AE1008">
            <v>0</v>
          </cell>
          <cell r="AF1008">
            <v>50000</v>
          </cell>
        </row>
        <row r="1009">
          <cell r="A1009">
            <v>247900</v>
          </cell>
          <cell r="B1009">
            <v>260661.29</v>
          </cell>
          <cell r="C1009">
            <v>0</v>
          </cell>
          <cell r="D1009">
            <v>260661.29</v>
          </cell>
          <cell r="E1009">
            <v>-276605.84999999998</v>
          </cell>
          <cell r="F1009">
            <v>0</v>
          </cell>
          <cell r="G1009">
            <v>0</v>
          </cell>
          <cell r="H1009">
            <v>0</v>
          </cell>
          <cell r="I1009">
            <v>-276605.84999999998</v>
          </cell>
          <cell r="J1009">
            <v>0</v>
          </cell>
          <cell r="K1009">
            <v>0</v>
          </cell>
          <cell r="L1009">
            <v>0</v>
          </cell>
          <cell r="M1009">
            <v>0</v>
          </cell>
          <cell r="N1009">
            <v>-15944.56</v>
          </cell>
          <cell r="O1009">
            <v>-1962.96</v>
          </cell>
          <cell r="P1009">
            <v>0</v>
          </cell>
          <cell r="Q1009">
            <v>0</v>
          </cell>
          <cell r="R1009">
            <v>0</v>
          </cell>
          <cell r="S1009">
            <v>-8233.1299999999992</v>
          </cell>
          <cell r="T1009">
            <v>0</v>
          </cell>
          <cell r="U1009">
            <v>0</v>
          </cell>
          <cell r="V1009">
            <v>0</v>
          </cell>
          <cell r="W1009">
            <v>0</v>
          </cell>
          <cell r="X1009">
            <v>0</v>
          </cell>
          <cell r="Y1009">
            <v>0</v>
          </cell>
          <cell r="Z1009">
            <v>0</v>
          </cell>
          <cell r="AA1009">
            <v>0</v>
          </cell>
          <cell r="AB1009">
            <v>0</v>
          </cell>
          <cell r="AC1009">
            <v>0</v>
          </cell>
          <cell r="AD1009">
            <v>0</v>
          </cell>
          <cell r="AE1009">
            <v>0</v>
          </cell>
          <cell r="AF1009">
            <v>-26140.65</v>
          </cell>
        </row>
        <row r="1010">
          <cell r="A1010">
            <v>247910</v>
          </cell>
          <cell r="B1010">
            <v>2679679.85</v>
          </cell>
          <cell r="C1010">
            <v>0</v>
          </cell>
          <cell r="D1010">
            <v>2679679.85</v>
          </cell>
          <cell r="E1010">
            <v>-2804891.13</v>
          </cell>
          <cell r="F1010">
            <v>0</v>
          </cell>
          <cell r="G1010">
            <v>0</v>
          </cell>
          <cell r="H1010">
            <v>0</v>
          </cell>
          <cell r="I1010">
            <v>-2804891.13</v>
          </cell>
          <cell r="J1010">
            <v>0</v>
          </cell>
          <cell r="K1010">
            <v>0</v>
          </cell>
          <cell r="L1010">
            <v>0</v>
          </cell>
          <cell r="M1010">
            <v>0</v>
          </cell>
          <cell r="N1010">
            <v>-125211.28</v>
          </cell>
          <cell r="O1010">
            <v>-53475.42</v>
          </cell>
          <cell r="P1010">
            <v>0</v>
          </cell>
          <cell r="Q1010">
            <v>0</v>
          </cell>
          <cell r="R1010">
            <v>-738.95</v>
          </cell>
          <cell r="S1010">
            <v>0</v>
          </cell>
          <cell r="T1010">
            <v>0</v>
          </cell>
          <cell r="U1010">
            <v>0</v>
          </cell>
          <cell r="V1010">
            <v>0</v>
          </cell>
          <cell r="W1010">
            <v>0</v>
          </cell>
          <cell r="X1010">
            <v>0</v>
          </cell>
          <cell r="Y1010">
            <v>0</v>
          </cell>
          <cell r="Z1010">
            <v>0</v>
          </cell>
          <cell r="AA1010">
            <v>0</v>
          </cell>
          <cell r="AB1010">
            <v>0</v>
          </cell>
          <cell r="AC1010">
            <v>0</v>
          </cell>
          <cell r="AD1010">
            <v>0</v>
          </cell>
          <cell r="AE1010">
            <v>0</v>
          </cell>
          <cell r="AF1010">
            <v>-179425.65</v>
          </cell>
        </row>
        <row r="1011">
          <cell r="A1011" t="str">
            <v>Deferr</v>
          </cell>
          <cell r="B1011">
            <v>2940341.14</v>
          </cell>
          <cell r="C1011">
            <v>0</v>
          </cell>
          <cell r="D1011">
            <v>2940341.14</v>
          </cell>
          <cell r="E1011">
            <v>-3081496.98</v>
          </cell>
          <cell r="F1011">
            <v>0</v>
          </cell>
          <cell r="G1011">
            <v>0</v>
          </cell>
          <cell r="H1011">
            <v>0</v>
          </cell>
          <cell r="I1011">
            <v>-3081496.98</v>
          </cell>
          <cell r="J1011">
            <v>0</v>
          </cell>
          <cell r="K1011">
            <v>0</v>
          </cell>
          <cell r="L1011">
            <v>0</v>
          </cell>
          <cell r="M1011">
            <v>0</v>
          </cell>
          <cell r="N1011">
            <v>-141155.84</v>
          </cell>
          <cell r="O1011">
            <v>-55438.38</v>
          </cell>
          <cell r="P1011">
            <v>0</v>
          </cell>
          <cell r="Q1011">
            <v>0</v>
          </cell>
          <cell r="R1011">
            <v>-738.95</v>
          </cell>
          <cell r="S1011">
            <v>-8233.1299999999992</v>
          </cell>
          <cell r="T1011">
            <v>0</v>
          </cell>
          <cell r="U1011">
            <v>0</v>
          </cell>
          <cell r="V1011">
            <v>0</v>
          </cell>
          <cell r="W1011">
            <v>0</v>
          </cell>
          <cell r="X1011">
            <v>0</v>
          </cell>
          <cell r="Y1011">
            <v>0</v>
          </cell>
          <cell r="Z1011">
            <v>0</v>
          </cell>
          <cell r="AA1011">
            <v>0</v>
          </cell>
          <cell r="AB1011">
            <v>0</v>
          </cell>
          <cell r="AC1011">
            <v>0</v>
          </cell>
          <cell r="AD1011">
            <v>0</v>
          </cell>
          <cell r="AE1011">
            <v>0</v>
          </cell>
          <cell r="AF1011">
            <v>-205566.3</v>
          </cell>
        </row>
        <row r="1012">
          <cell r="A1012" t="str">
            <v>Other</v>
          </cell>
          <cell r="B1012">
            <v>38526290.450000003</v>
          </cell>
          <cell r="C1012">
            <v>0</v>
          </cell>
          <cell r="D1012">
            <v>38526290.450000003</v>
          </cell>
          <cell r="E1012">
            <v>14311453.43</v>
          </cell>
          <cell r="F1012">
            <v>0</v>
          </cell>
          <cell r="G1012">
            <v>0</v>
          </cell>
          <cell r="H1012">
            <v>694564.64</v>
          </cell>
          <cell r="I1012">
            <v>15006018.07</v>
          </cell>
          <cell r="J1012">
            <v>0</v>
          </cell>
          <cell r="K1012">
            <v>0</v>
          </cell>
          <cell r="L1012">
            <v>0</v>
          </cell>
          <cell r="M1012">
            <v>0</v>
          </cell>
          <cell r="N1012">
            <v>53532308.520000003</v>
          </cell>
          <cell r="O1012">
            <v>72134373.540000007</v>
          </cell>
          <cell r="P1012">
            <v>34003.4</v>
          </cell>
          <cell r="Q1012">
            <v>0</v>
          </cell>
          <cell r="R1012">
            <v>627873.93999999994</v>
          </cell>
          <cell r="S1012">
            <v>3409802.76</v>
          </cell>
          <cell r="T1012">
            <v>0</v>
          </cell>
          <cell r="U1012">
            <v>0</v>
          </cell>
          <cell r="V1012">
            <v>0</v>
          </cell>
          <cell r="W1012">
            <v>0</v>
          </cell>
          <cell r="X1012">
            <v>0</v>
          </cell>
          <cell r="Y1012">
            <v>0</v>
          </cell>
          <cell r="Z1012">
            <v>0</v>
          </cell>
          <cell r="AA1012">
            <v>0</v>
          </cell>
          <cell r="AB1012">
            <v>0</v>
          </cell>
          <cell r="AC1012">
            <v>0</v>
          </cell>
          <cell r="AD1012">
            <v>0</v>
          </cell>
          <cell r="AE1012">
            <v>-172443385.94999999</v>
          </cell>
          <cell r="AF1012">
            <v>-42705023.789999999</v>
          </cell>
        </row>
        <row r="1013">
          <cell r="A1013" t="str">
            <v>Total</v>
          </cell>
          <cell r="B1013">
            <v>171110847.31999999</v>
          </cell>
          <cell r="C1013">
            <v>-703696.69</v>
          </cell>
          <cell r="D1013">
            <v>170407150.63</v>
          </cell>
          <cell r="E1013">
            <v>114126167.34</v>
          </cell>
          <cell r="F1013">
            <v>0</v>
          </cell>
          <cell r="G1013">
            <v>0</v>
          </cell>
          <cell r="H1013">
            <v>-13943.98</v>
          </cell>
          <cell r="I1013">
            <v>114112223.36</v>
          </cell>
          <cell r="J1013">
            <v>0</v>
          </cell>
          <cell r="K1013">
            <v>-0.01</v>
          </cell>
          <cell r="L1013">
            <v>-0.01</v>
          </cell>
          <cell r="M1013">
            <v>-1987886.48</v>
          </cell>
          <cell r="N1013">
            <v>282531487.5</v>
          </cell>
          <cell r="O1013">
            <v>22939144.199999999</v>
          </cell>
          <cell r="P1013">
            <v>9083399.8399999999</v>
          </cell>
          <cell r="Q1013">
            <v>26415.07</v>
          </cell>
          <cell r="R1013">
            <v>2338863.4500000002</v>
          </cell>
          <cell r="S1013">
            <v>-4025.58</v>
          </cell>
          <cell r="T1013">
            <v>0</v>
          </cell>
          <cell r="U1013">
            <v>-240</v>
          </cell>
          <cell r="V1013">
            <v>0</v>
          </cell>
          <cell r="W1013">
            <v>0</v>
          </cell>
          <cell r="X1013">
            <v>0</v>
          </cell>
          <cell r="Y1013">
            <v>0</v>
          </cell>
          <cell r="Z1013">
            <v>0</v>
          </cell>
          <cell r="AA1013">
            <v>0</v>
          </cell>
          <cell r="AB1013">
            <v>0</v>
          </cell>
          <cell r="AC1013">
            <v>0</v>
          </cell>
          <cell r="AD1013">
            <v>0</v>
          </cell>
          <cell r="AE1013">
            <v>-163894554.30000001</v>
          </cell>
          <cell r="AF1013">
            <v>153020490.18000001</v>
          </cell>
        </row>
        <row r="1014">
          <cell r="A1014">
            <v>302000</v>
          </cell>
          <cell r="B1014">
            <v>-17430.98</v>
          </cell>
          <cell r="C1014">
            <v>0</v>
          </cell>
          <cell r="D1014">
            <v>-17430.98</v>
          </cell>
          <cell r="E1014">
            <v>-10237.25</v>
          </cell>
          <cell r="F1014">
            <v>0</v>
          </cell>
          <cell r="G1014">
            <v>0</v>
          </cell>
          <cell r="H1014">
            <v>0</v>
          </cell>
          <cell r="I1014">
            <v>-10237.25</v>
          </cell>
          <cell r="J1014">
            <v>0</v>
          </cell>
          <cell r="K1014">
            <v>0</v>
          </cell>
          <cell r="L1014">
            <v>0</v>
          </cell>
          <cell r="M1014">
            <v>0</v>
          </cell>
          <cell r="N1014">
            <v>-27668.23</v>
          </cell>
          <cell r="O1014">
            <v>0</v>
          </cell>
          <cell r="P1014">
            <v>63950.76</v>
          </cell>
          <cell r="Q1014">
            <v>0</v>
          </cell>
          <cell r="R1014">
            <v>-36282.53</v>
          </cell>
          <cell r="S1014">
            <v>0</v>
          </cell>
          <cell r="T1014">
            <v>0</v>
          </cell>
          <cell r="U1014">
            <v>0</v>
          </cell>
          <cell r="V1014">
            <v>0</v>
          </cell>
          <cell r="W1014">
            <v>0</v>
          </cell>
          <cell r="X1014">
            <v>0</v>
          </cell>
          <cell r="Y1014">
            <v>0</v>
          </cell>
          <cell r="Z1014">
            <v>0</v>
          </cell>
          <cell r="AA1014">
            <v>0</v>
          </cell>
          <cell r="AB1014">
            <v>0</v>
          </cell>
          <cell r="AC1014">
            <v>0</v>
          </cell>
          <cell r="AD1014">
            <v>0</v>
          </cell>
          <cell r="AE1014">
            <v>0</v>
          </cell>
          <cell r="AF1014">
            <v>0</v>
          </cell>
        </row>
        <row r="1015">
          <cell r="A1015">
            <v>352000</v>
          </cell>
          <cell r="B1015">
            <v>0</v>
          </cell>
          <cell r="C1015">
            <v>0</v>
          </cell>
          <cell r="D1015">
            <v>0</v>
          </cell>
          <cell r="E1015">
            <v>0</v>
          </cell>
          <cell r="F1015">
            <v>0</v>
          </cell>
          <cell r="G1015">
            <v>0</v>
          </cell>
          <cell r="H1015">
            <v>0</v>
          </cell>
          <cell r="I1015">
            <v>0</v>
          </cell>
          <cell r="J1015">
            <v>0</v>
          </cell>
          <cell r="K1015">
            <v>0</v>
          </cell>
          <cell r="L1015">
            <v>0</v>
          </cell>
          <cell r="M1015">
            <v>0</v>
          </cell>
          <cell r="N1015">
            <v>0</v>
          </cell>
          <cell r="O1015">
            <v>0</v>
          </cell>
          <cell r="P1015">
            <v>0</v>
          </cell>
          <cell r="Q1015">
            <v>0</v>
          </cell>
          <cell r="R1015">
            <v>0</v>
          </cell>
          <cell r="S1015">
            <v>2282439.7999999998</v>
          </cell>
          <cell r="T1015">
            <v>0</v>
          </cell>
          <cell r="U1015">
            <v>0</v>
          </cell>
          <cell r="V1015">
            <v>0</v>
          </cell>
          <cell r="W1015">
            <v>0</v>
          </cell>
          <cell r="X1015">
            <v>0</v>
          </cell>
          <cell r="Y1015">
            <v>0</v>
          </cell>
          <cell r="Z1015">
            <v>0</v>
          </cell>
          <cell r="AA1015">
            <v>0</v>
          </cell>
          <cell r="AB1015">
            <v>0</v>
          </cell>
          <cell r="AC1015">
            <v>0</v>
          </cell>
          <cell r="AD1015">
            <v>0</v>
          </cell>
          <cell r="AE1015">
            <v>0</v>
          </cell>
          <cell r="AF1015">
            <v>2282439.7999999998</v>
          </cell>
        </row>
        <row r="1016">
          <cell r="A1016">
            <v>352004</v>
          </cell>
          <cell r="B1016">
            <v>5814552.96</v>
          </cell>
          <cell r="C1016">
            <v>0</v>
          </cell>
          <cell r="D1016">
            <v>5814552.96</v>
          </cell>
          <cell r="E1016">
            <v>2175094.7999999998</v>
          </cell>
          <cell r="F1016">
            <v>0</v>
          </cell>
          <cell r="G1016">
            <v>0</v>
          </cell>
          <cell r="H1016">
            <v>0</v>
          </cell>
          <cell r="I1016">
            <v>2175094.7999999998</v>
          </cell>
          <cell r="J1016">
            <v>0</v>
          </cell>
          <cell r="K1016">
            <v>-7892335.1299999999</v>
          </cell>
          <cell r="L1016">
            <v>-7892335.1299999999</v>
          </cell>
          <cell r="M1016">
            <v>0</v>
          </cell>
          <cell r="N1016">
            <v>97312.63</v>
          </cell>
          <cell r="O1016">
            <v>48443.24</v>
          </cell>
          <cell r="P1016">
            <v>537310.92000000004</v>
          </cell>
          <cell r="Q1016">
            <v>0</v>
          </cell>
          <cell r="R1016">
            <v>99007.59</v>
          </cell>
          <cell r="S1016">
            <v>0</v>
          </cell>
          <cell r="T1016">
            <v>0</v>
          </cell>
          <cell r="U1016">
            <v>0</v>
          </cell>
          <cell r="V1016">
            <v>0</v>
          </cell>
          <cell r="W1016">
            <v>0</v>
          </cell>
          <cell r="X1016">
            <v>0</v>
          </cell>
          <cell r="Y1016">
            <v>0</v>
          </cell>
          <cell r="Z1016">
            <v>0</v>
          </cell>
          <cell r="AA1016">
            <v>0</v>
          </cell>
          <cell r="AB1016">
            <v>0</v>
          </cell>
          <cell r="AC1016">
            <v>0</v>
          </cell>
          <cell r="AD1016">
            <v>0</v>
          </cell>
          <cell r="AE1016">
            <v>0</v>
          </cell>
          <cell r="AF1016">
            <v>782074.38</v>
          </cell>
        </row>
        <row r="1017">
          <cell r="A1017">
            <v>352005</v>
          </cell>
          <cell r="B1017">
            <v>1433.68</v>
          </cell>
          <cell r="C1017">
            <v>0</v>
          </cell>
          <cell r="D1017">
            <v>1433.68</v>
          </cell>
          <cell r="E1017">
            <v>-878.11</v>
          </cell>
          <cell r="F1017">
            <v>0</v>
          </cell>
          <cell r="G1017">
            <v>0</v>
          </cell>
          <cell r="H1017">
            <v>0</v>
          </cell>
          <cell r="I1017">
            <v>-878.11</v>
          </cell>
          <cell r="J1017">
            <v>0</v>
          </cell>
          <cell r="K1017">
            <v>0</v>
          </cell>
          <cell r="L1017">
            <v>0</v>
          </cell>
          <cell r="M1017">
            <v>0</v>
          </cell>
          <cell r="N1017">
            <v>555.57000000000005</v>
          </cell>
          <cell r="O1017">
            <v>0</v>
          </cell>
          <cell r="P1017">
            <v>-4159.47</v>
          </cell>
          <cell r="Q1017">
            <v>0</v>
          </cell>
          <cell r="R1017">
            <v>0</v>
          </cell>
          <cell r="S1017">
            <v>0</v>
          </cell>
          <cell r="T1017">
            <v>0</v>
          </cell>
          <cell r="U1017">
            <v>0</v>
          </cell>
          <cell r="V1017">
            <v>0</v>
          </cell>
          <cell r="W1017">
            <v>0</v>
          </cell>
          <cell r="X1017">
            <v>0</v>
          </cell>
          <cell r="Y1017">
            <v>0</v>
          </cell>
          <cell r="Z1017">
            <v>0</v>
          </cell>
          <cell r="AA1017">
            <v>0</v>
          </cell>
          <cell r="AB1017">
            <v>0</v>
          </cell>
          <cell r="AC1017">
            <v>0</v>
          </cell>
          <cell r="AD1017">
            <v>0</v>
          </cell>
          <cell r="AE1017">
            <v>0</v>
          </cell>
          <cell r="AF1017">
            <v>-3603.9</v>
          </cell>
        </row>
        <row r="1018">
          <cell r="A1018">
            <v>352008</v>
          </cell>
          <cell r="B1018">
            <v>0</v>
          </cell>
          <cell r="C1018">
            <v>0</v>
          </cell>
          <cell r="D1018">
            <v>0</v>
          </cell>
          <cell r="E1018">
            <v>0</v>
          </cell>
          <cell r="F1018">
            <v>0</v>
          </cell>
          <cell r="G1018">
            <v>0</v>
          </cell>
          <cell r="H1018">
            <v>0</v>
          </cell>
          <cell r="I1018">
            <v>0</v>
          </cell>
          <cell r="J1018">
            <v>0</v>
          </cell>
          <cell r="K1018">
            <v>0</v>
          </cell>
          <cell r="L1018">
            <v>0</v>
          </cell>
          <cell r="M1018">
            <v>0</v>
          </cell>
          <cell r="N1018">
            <v>0</v>
          </cell>
          <cell r="O1018">
            <v>0</v>
          </cell>
          <cell r="P1018">
            <v>0</v>
          </cell>
          <cell r="Q1018">
            <v>0</v>
          </cell>
          <cell r="R1018">
            <v>0</v>
          </cell>
          <cell r="S1018">
            <v>0</v>
          </cell>
          <cell r="T1018">
            <v>0</v>
          </cell>
          <cell r="U1018">
            <v>0</v>
          </cell>
          <cell r="V1018">
            <v>0</v>
          </cell>
          <cell r="W1018">
            <v>0</v>
          </cell>
          <cell r="X1018">
            <v>0</v>
          </cell>
          <cell r="Y1018">
            <v>0</v>
          </cell>
          <cell r="Z1018">
            <v>0</v>
          </cell>
          <cell r="AA1018">
            <v>0</v>
          </cell>
          <cell r="AB1018">
            <v>0</v>
          </cell>
          <cell r="AC1018">
            <v>0</v>
          </cell>
          <cell r="AD1018">
            <v>0</v>
          </cell>
          <cell r="AE1018">
            <v>0</v>
          </cell>
          <cell r="AF1018">
            <v>0</v>
          </cell>
        </row>
        <row r="1019">
          <cell r="A1019">
            <v>352800</v>
          </cell>
          <cell r="B1019">
            <v>-4588082.72</v>
          </cell>
          <cell r="C1019">
            <v>0</v>
          </cell>
          <cell r="D1019">
            <v>-4588082.72</v>
          </cell>
          <cell r="E1019">
            <v>-4588083.0599999996</v>
          </cell>
          <cell r="F1019">
            <v>0</v>
          </cell>
          <cell r="G1019">
            <v>0</v>
          </cell>
          <cell r="H1019">
            <v>0</v>
          </cell>
          <cell r="I1019">
            <v>-4588083.0599999996</v>
          </cell>
          <cell r="J1019">
            <v>0</v>
          </cell>
          <cell r="K1019">
            <v>9176165.7799999993</v>
          </cell>
          <cell r="L1019">
            <v>9176165.7799999993</v>
          </cell>
          <cell r="M1019">
            <v>0</v>
          </cell>
          <cell r="N1019">
            <v>0</v>
          </cell>
          <cell r="O1019">
            <v>0</v>
          </cell>
          <cell r="P1019">
            <v>0</v>
          </cell>
          <cell r="Q1019">
            <v>0</v>
          </cell>
          <cell r="R1019">
            <v>0</v>
          </cell>
          <cell r="S1019">
            <v>0</v>
          </cell>
          <cell r="T1019">
            <v>0</v>
          </cell>
          <cell r="U1019">
            <v>0</v>
          </cell>
          <cell r="V1019">
            <v>0</v>
          </cell>
          <cell r="W1019">
            <v>0</v>
          </cell>
          <cell r="X1019">
            <v>0</v>
          </cell>
          <cell r="Y1019">
            <v>0</v>
          </cell>
          <cell r="Z1019">
            <v>0</v>
          </cell>
          <cell r="AA1019">
            <v>0</v>
          </cell>
          <cell r="AB1019">
            <v>0</v>
          </cell>
          <cell r="AC1019">
            <v>0</v>
          </cell>
          <cell r="AD1019">
            <v>0</v>
          </cell>
          <cell r="AE1019">
            <v>0</v>
          </cell>
          <cell r="AF1019">
            <v>0</v>
          </cell>
        </row>
        <row r="1020">
          <cell r="A1020">
            <v>352990</v>
          </cell>
          <cell r="B1020">
            <v>-1754583.26</v>
          </cell>
          <cell r="C1020">
            <v>0</v>
          </cell>
          <cell r="D1020">
            <v>-1754583.26</v>
          </cell>
          <cell r="E1020">
            <v>12174151.67</v>
          </cell>
          <cell r="F1020">
            <v>0</v>
          </cell>
          <cell r="G1020">
            <v>0</v>
          </cell>
          <cell r="H1020">
            <v>0</v>
          </cell>
          <cell r="I1020">
            <v>12174151.67</v>
          </cell>
          <cell r="J1020">
            <v>0</v>
          </cell>
          <cell r="K1020">
            <v>-1302069.05</v>
          </cell>
          <cell r="L1020">
            <v>-1302069.05</v>
          </cell>
          <cell r="M1020">
            <v>0</v>
          </cell>
          <cell r="N1020">
            <v>9117499.3599999994</v>
          </cell>
          <cell r="O1020">
            <v>0</v>
          </cell>
          <cell r="P1020">
            <v>-1621.37</v>
          </cell>
          <cell r="Q1020">
            <v>0</v>
          </cell>
          <cell r="R1020">
            <v>-414111.04</v>
          </cell>
          <cell r="S1020">
            <v>0</v>
          </cell>
          <cell r="T1020">
            <v>0</v>
          </cell>
          <cell r="U1020">
            <v>0</v>
          </cell>
          <cell r="V1020">
            <v>0</v>
          </cell>
          <cell r="W1020">
            <v>0</v>
          </cell>
          <cell r="X1020">
            <v>0</v>
          </cell>
          <cell r="Y1020">
            <v>0</v>
          </cell>
          <cell r="Z1020">
            <v>0</v>
          </cell>
          <cell r="AA1020">
            <v>0</v>
          </cell>
          <cell r="AB1020">
            <v>0</v>
          </cell>
          <cell r="AC1020">
            <v>0</v>
          </cell>
          <cell r="AD1020">
            <v>0</v>
          </cell>
          <cell r="AE1020">
            <v>0</v>
          </cell>
          <cell r="AF1020">
            <v>8701766.9499999993</v>
          </cell>
        </row>
        <row r="1021">
          <cell r="A1021">
            <v>352994</v>
          </cell>
          <cell r="B1021">
            <v>0</v>
          </cell>
          <cell r="C1021">
            <v>0</v>
          </cell>
          <cell r="D1021">
            <v>0</v>
          </cell>
          <cell r="E1021">
            <v>0</v>
          </cell>
          <cell r="F1021">
            <v>0</v>
          </cell>
          <cell r="G1021">
            <v>0</v>
          </cell>
          <cell r="H1021">
            <v>0</v>
          </cell>
          <cell r="I1021">
            <v>0</v>
          </cell>
          <cell r="J1021">
            <v>0</v>
          </cell>
          <cell r="K1021">
            <v>0</v>
          </cell>
          <cell r="L1021">
            <v>0</v>
          </cell>
          <cell r="M1021">
            <v>0</v>
          </cell>
          <cell r="N1021">
            <v>0</v>
          </cell>
          <cell r="O1021">
            <v>0</v>
          </cell>
          <cell r="P1021">
            <v>0</v>
          </cell>
          <cell r="Q1021">
            <v>0</v>
          </cell>
          <cell r="R1021">
            <v>0</v>
          </cell>
          <cell r="S1021">
            <v>0</v>
          </cell>
          <cell r="T1021">
            <v>0</v>
          </cell>
          <cell r="U1021">
            <v>0</v>
          </cell>
          <cell r="V1021">
            <v>0</v>
          </cell>
          <cell r="W1021">
            <v>0</v>
          </cell>
          <cell r="X1021">
            <v>0</v>
          </cell>
          <cell r="Y1021">
            <v>0</v>
          </cell>
          <cell r="Z1021">
            <v>0</v>
          </cell>
          <cell r="AA1021">
            <v>0</v>
          </cell>
          <cell r="AB1021">
            <v>0</v>
          </cell>
          <cell r="AC1021">
            <v>0</v>
          </cell>
          <cell r="AD1021">
            <v>0</v>
          </cell>
          <cell r="AE1021">
            <v>0</v>
          </cell>
          <cell r="AF1021">
            <v>0</v>
          </cell>
        </row>
        <row r="1022">
          <cell r="A1022">
            <v>352995</v>
          </cell>
          <cell r="B1022">
            <v>0</v>
          </cell>
          <cell r="C1022">
            <v>0</v>
          </cell>
          <cell r="D1022">
            <v>0</v>
          </cell>
          <cell r="E1022">
            <v>0</v>
          </cell>
          <cell r="F1022">
            <v>0</v>
          </cell>
          <cell r="G1022">
            <v>0</v>
          </cell>
          <cell r="H1022">
            <v>0</v>
          </cell>
          <cell r="I1022">
            <v>0</v>
          </cell>
          <cell r="J1022">
            <v>0</v>
          </cell>
          <cell r="K1022">
            <v>0</v>
          </cell>
          <cell r="L1022">
            <v>0</v>
          </cell>
          <cell r="M1022">
            <v>0</v>
          </cell>
          <cell r="N1022">
            <v>0</v>
          </cell>
          <cell r="O1022">
            <v>0</v>
          </cell>
          <cell r="P1022">
            <v>0</v>
          </cell>
          <cell r="Q1022">
            <v>0</v>
          </cell>
          <cell r="R1022">
            <v>0</v>
          </cell>
          <cell r="S1022">
            <v>0</v>
          </cell>
          <cell r="T1022">
            <v>0</v>
          </cell>
          <cell r="U1022">
            <v>0</v>
          </cell>
          <cell r="V1022">
            <v>0</v>
          </cell>
          <cell r="W1022">
            <v>0</v>
          </cell>
          <cell r="X1022">
            <v>0</v>
          </cell>
          <cell r="Y1022">
            <v>0</v>
          </cell>
          <cell r="Z1022">
            <v>0</v>
          </cell>
          <cell r="AA1022">
            <v>0</v>
          </cell>
          <cell r="AB1022">
            <v>0</v>
          </cell>
          <cell r="AC1022">
            <v>0</v>
          </cell>
          <cell r="AD1022">
            <v>0</v>
          </cell>
          <cell r="AE1022">
            <v>0</v>
          </cell>
          <cell r="AF1022">
            <v>0</v>
          </cell>
        </row>
        <row r="1023">
          <cell r="A1023">
            <v>352996</v>
          </cell>
          <cell r="B1023">
            <v>0</v>
          </cell>
          <cell r="C1023">
            <v>0</v>
          </cell>
          <cell r="D1023">
            <v>0</v>
          </cell>
          <cell r="E1023">
            <v>0</v>
          </cell>
          <cell r="F1023">
            <v>0</v>
          </cell>
          <cell r="G1023">
            <v>0</v>
          </cell>
          <cell r="H1023">
            <v>0</v>
          </cell>
          <cell r="I1023">
            <v>0</v>
          </cell>
          <cell r="J1023">
            <v>0</v>
          </cell>
          <cell r="K1023">
            <v>0</v>
          </cell>
          <cell r="L1023">
            <v>0</v>
          </cell>
          <cell r="M1023">
            <v>0</v>
          </cell>
          <cell r="N1023">
            <v>0</v>
          </cell>
          <cell r="O1023">
            <v>0</v>
          </cell>
          <cell r="P1023">
            <v>0</v>
          </cell>
          <cell r="Q1023">
            <v>0</v>
          </cell>
          <cell r="R1023">
            <v>0</v>
          </cell>
          <cell r="S1023">
            <v>0</v>
          </cell>
          <cell r="T1023">
            <v>0</v>
          </cell>
          <cell r="U1023">
            <v>0</v>
          </cell>
          <cell r="V1023">
            <v>0</v>
          </cell>
          <cell r="W1023">
            <v>0</v>
          </cell>
          <cell r="X1023">
            <v>0</v>
          </cell>
          <cell r="Y1023">
            <v>0</v>
          </cell>
          <cell r="Z1023">
            <v>0</v>
          </cell>
          <cell r="AA1023">
            <v>0</v>
          </cell>
          <cell r="AB1023">
            <v>0</v>
          </cell>
          <cell r="AC1023">
            <v>0</v>
          </cell>
          <cell r="AD1023">
            <v>0</v>
          </cell>
          <cell r="AE1023">
            <v>0</v>
          </cell>
          <cell r="AF1023">
            <v>0</v>
          </cell>
        </row>
        <row r="1024">
          <cell r="A1024">
            <v>352997</v>
          </cell>
          <cell r="B1024">
            <v>-9502.2099999999991</v>
          </cell>
          <cell r="C1024">
            <v>0</v>
          </cell>
          <cell r="D1024">
            <v>-9502.2099999999991</v>
          </cell>
          <cell r="E1024">
            <v>-8736.2000000000007</v>
          </cell>
          <cell r="F1024">
            <v>0</v>
          </cell>
          <cell r="G1024">
            <v>0</v>
          </cell>
          <cell r="H1024">
            <v>0</v>
          </cell>
          <cell r="I1024">
            <v>-8736.2000000000007</v>
          </cell>
          <cell r="J1024">
            <v>0</v>
          </cell>
          <cell r="K1024">
            <v>0.01</v>
          </cell>
          <cell r="L1024">
            <v>0.01</v>
          </cell>
          <cell r="M1024">
            <v>0</v>
          </cell>
          <cell r="N1024">
            <v>-18238.400000000001</v>
          </cell>
          <cell r="O1024">
            <v>0</v>
          </cell>
          <cell r="P1024">
            <v>-111.66</v>
          </cell>
          <cell r="Q1024">
            <v>0</v>
          </cell>
          <cell r="R1024">
            <v>0</v>
          </cell>
          <cell r="S1024">
            <v>0</v>
          </cell>
          <cell r="T1024">
            <v>0</v>
          </cell>
          <cell r="U1024">
            <v>0</v>
          </cell>
          <cell r="V1024">
            <v>0</v>
          </cell>
          <cell r="W1024">
            <v>0</v>
          </cell>
          <cell r="X1024">
            <v>0</v>
          </cell>
          <cell r="Y1024">
            <v>0</v>
          </cell>
          <cell r="Z1024">
            <v>0</v>
          </cell>
          <cell r="AA1024">
            <v>0</v>
          </cell>
          <cell r="AB1024">
            <v>0</v>
          </cell>
          <cell r="AC1024">
            <v>0</v>
          </cell>
          <cell r="AD1024">
            <v>0</v>
          </cell>
          <cell r="AE1024">
            <v>0</v>
          </cell>
          <cell r="AF1024">
            <v>-18350.060000000001</v>
          </cell>
        </row>
        <row r="1025">
          <cell r="A1025">
            <v>352998</v>
          </cell>
          <cell r="B1025">
            <v>0</v>
          </cell>
          <cell r="C1025">
            <v>0</v>
          </cell>
          <cell r="D1025">
            <v>0</v>
          </cell>
          <cell r="E1025">
            <v>0</v>
          </cell>
          <cell r="F1025">
            <v>0</v>
          </cell>
          <cell r="G1025">
            <v>0</v>
          </cell>
          <cell r="H1025">
            <v>0</v>
          </cell>
          <cell r="I1025">
            <v>0</v>
          </cell>
          <cell r="J1025">
            <v>0</v>
          </cell>
          <cell r="K1025">
            <v>0</v>
          </cell>
          <cell r="L1025">
            <v>0</v>
          </cell>
          <cell r="M1025">
            <v>0</v>
          </cell>
          <cell r="N1025">
            <v>0</v>
          </cell>
          <cell r="O1025">
            <v>0</v>
          </cell>
          <cell r="P1025">
            <v>0</v>
          </cell>
          <cell r="Q1025">
            <v>0</v>
          </cell>
          <cell r="R1025">
            <v>0</v>
          </cell>
          <cell r="S1025">
            <v>0</v>
          </cell>
          <cell r="T1025">
            <v>0</v>
          </cell>
          <cell r="U1025">
            <v>0</v>
          </cell>
          <cell r="V1025">
            <v>0</v>
          </cell>
          <cell r="W1025">
            <v>0</v>
          </cell>
          <cell r="X1025">
            <v>0</v>
          </cell>
          <cell r="Y1025">
            <v>0</v>
          </cell>
          <cell r="Z1025">
            <v>0</v>
          </cell>
          <cell r="AA1025">
            <v>0</v>
          </cell>
          <cell r="AB1025">
            <v>0</v>
          </cell>
          <cell r="AC1025">
            <v>0</v>
          </cell>
          <cell r="AD1025">
            <v>0</v>
          </cell>
          <cell r="AE1025">
            <v>0</v>
          </cell>
          <cell r="AF1025">
            <v>0</v>
          </cell>
        </row>
        <row r="1026">
          <cell r="A1026">
            <v>371600</v>
          </cell>
          <cell r="B1026">
            <v>0</v>
          </cell>
          <cell r="C1026">
            <v>0</v>
          </cell>
          <cell r="D1026">
            <v>0</v>
          </cell>
          <cell r="E1026">
            <v>0</v>
          </cell>
          <cell r="F1026">
            <v>0</v>
          </cell>
          <cell r="G1026">
            <v>0</v>
          </cell>
          <cell r="H1026">
            <v>0</v>
          </cell>
          <cell r="I1026">
            <v>0</v>
          </cell>
          <cell r="J1026">
            <v>0</v>
          </cell>
          <cell r="K1026">
            <v>0</v>
          </cell>
          <cell r="L1026">
            <v>0</v>
          </cell>
          <cell r="M1026">
            <v>0</v>
          </cell>
          <cell r="N1026">
            <v>0</v>
          </cell>
          <cell r="O1026">
            <v>0</v>
          </cell>
          <cell r="P1026">
            <v>0</v>
          </cell>
          <cell r="Q1026">
            <v>0</v>
          </cell>
          <cell r="R1026">
            <v>0</v>
          </cell>
          <cell r="S1026">
            <v>0</v>
          </cell>
          <cell r="T1026">
            <v>0</v>
          </cell>
          <cell r="U1026">
            <v>0</v>
          </cell>
          <cell r="V1026">
            <v>0</v>
          </cell>
          <cell r="W1026">
            <v>0</v>
          </cell>
          <cell r="X1026">
            <v>0</v>
          </cell>
          <cell r="Y1026">
            <v>0</v>
          </cell>
          <cell r="Z1026">
            <v>0</v>
          </cell>
          <cell r="AA1026">
            <v>0</v>
          </cell>
          <cell r="AB1026">
            <v>0</v>
          </cell>
          <cell r="AC1026">
            <v>0</v>
          </cell>
          <cell r="AD1026">
            <v>0</v>
          </cell>
          <cell r="AE1026">
            <v>0</v>
          </cell>
          <cell r="AF1026">
            <v>0</v>
          </cell>
        </row>
        <row r="1027">
          <cell r="A1027">
            <v>371800</v>
          </cell>
          <cell r="B1027">
            <v>2960.16</v>
          </cell>
          <cell r="C1027">
            <v>0</v>
          </cell>
          <cell r="D1027">
            <v>2960.16</v>
          </cell>
          <cell r="E1027">
            <v>2960.16</v>
          </cell>
          <cell r="F1027">
            <v>0</v>
          </cell>
          <cell r="G1027">
            <v>0</v>
          </cell>
          <cell r="H1027">
            <v>0</v>
          </cell>
          <cell r="I1027">
            <v>2960.16</v>
          </cell>
          <cell r="J1027">
            <v>0</v>
          </cell>
          <cell r="K1027">
            <v>0</v>
          </cell>
          <cell r="L1027">
            <v>0</v>
          </cell>
          <cell r="M1027">
            <v>0</v>
          </cell>
          <cell r="N1027">
            <v>5920.32</v>
          </cell>
          <cell r="O1027">
            <v>0</v>
          </cell>
          <cell r="P1027">
            <v>0</v>
          </cell>
          <cell r="Q1027">
            <v>0</v>
          </cell>
          <cell r="R1027">
            <v>0</v>
          </cell>
          <cell r="S1027">
            <v>0</v>
          </cell>
          <cell r="T1027">
            <v>0</v>
          </cell>
          <cell r="U1027">
            <v>0</v>
          </cell>
          <cell r="V1027">
            <v>0</v>
          </cell>
          <cell r="W1027">
            <v>0</v>
          </cell>
          <cell r="X1027">
            <v>0</v>
          </cell>
          <cell r="Y1027">
            <v>0</v>
          </cell>
          <cell r="Z1027">
            <v>0</v>
          </cell>
          <cell r="AA1027">
            <v>0</v>
          </cell>
          <cell r="AB1027">
            <v>0</v>
          </cell>
          <cell r="AC1027">
            <v>0</v>
          </cell>
          <cell r="AD1027">
            <v>0</v>
          </cell>
          <cell r="AE1027">
            <v>0</v>
          </cell>
          <cell r="AF1027">
            <v>5920.32</v>
          </cell>
        </row>
        <row r="1028">
          <cell r="A1028">
            <v>375999</v>
          </cell>
          <cell r="B1028">
            <v>4.1500000000000004</v>
          </cell>
          <cell r="C1028">
            <v>0</v>
          </cell>
          <cell r="D1028">
            <v>4.1500000000000004</v>
          </cell>
          <cell r="E1028">
            <v>0</v>
          </cell>
          <cell r="F1028">
            <v>0</v>
          </cell>
          <cell r="G1028">
            <v>0</v>
          </cell>
          <cell r="H1028">
            <v>0</v>
          </cell>
          <cell r="I1028">
            <v>0</v>
          </cell>
          <cell r="J1028">
            <v>0</v>
          </cell>
          <cell r="K1028">
            <v>18238.400000000001</v>
          </cell>
          <cell r="L1028">
            <v>18238.400000000001</v>
          </cell>
          <cell r="M1028">
            <v>0</v>
          </cell>
          <cell r="N1028">
            <v>18242.55</v>
          </cell>
          <cell r="O1028">
            <v>0</v>
          </cell>
          <cell r="P1028">
            <v>111.66</v>
          </cell>
          <cell r="Q1028">
            <v>0</v>
          </cell>
          <cell r="R1028">
            <v>0</v>
          </cell>
          <cell r="S1028">
            <v>0</v>
          </cell>
          <cell r="T1028">
            <v>0</v>
          </cell>
          <cell r="U1028">
            <v>0</v>
          </cell>
          <cell r="V1028">
            <v>0</v>
          </cell>
          <cell r="W1028">
            <v>0</v>
          </cell>
          <cell r="X1028">
            <v>0</v>
          </cell>
          <cell r="Y1028">
            <v>0</v>
          </cell>
          <cell r="Z1028">
            <v>0</v>
          </cell>
          <cell r="AA1028">
            <v>0</v>
          </cell>
          <cell r="AB1028">
            <v>0</v>
          </cell>
          <cell r="AC1028">
            <v>0</v>
          </cell>
          <cell r="AD1028">
            <v>0</v>
          </cell>
          <cell r="AE1028">
            <v>0</v>
          </cell>
          <cell r="AF1028">
            <v>18354.21</v>
          </cell>
        </row>
        <row r="1029">
          <cell r="A1029">
            <v>422010</v>
          </cell>
          <cell r="B1029">
            <v>0</v>
          </cell>
          <cell r="C1029">
            <v>0</v>
          </cell>
          <cell r="D1029">
            <v>0</v>
          </cell>
          <cell r="E1029">
            <v>701.95</v>
          </cell>
          <cell r="F1029">
            <v>0</v>
          </cell>
          <cell r="G1029">
            <v>0</v>
          </cell>
          <cell r="H1029">
            <v>0</v>
          </cell>
          <cell r="I1029">
            <v>701.95</v>
          </cell>
          <cell r="J1029">
            <v>0</v>
          </cell>
          <cell r="K1029">
            <v>0</v>
          </cell>
          <cell r="L1029">
            <v>0</v>
          </cell>
          <cell r="M1029">
            <v>0</v>
          </cell>
          <cell r="N1029">
            <v>701.95</v>
          </cell>
          <cell r="O1029">
            <v>0</v>
          </cell>
          <cell r="P1029">
            <v>0</v>
          </cell>
          <cell r="Q1029">
            <v>0</v>
          </cell>
          <cell r="R1029">
            <v>0</v>
          </cell>
          <cell r="S1029">
            <v>0</v>
          </cell>
          <cell r="T1029">
            <v>0</v>
          </cell>
          <cell r="U1029">
            <v>0</v>
          </cell>
          <cell r="V1029">
            <v>0</v>
          </cell>
          <cell r="W1029">
            <v>0</v>
          </cell>
          <cell r="X1029">
            <v>0</v>
          </cell>
          <cell r="Y1029">
            <v>0</v>
          </cell>
          <cell r="Z1029">
            <v>0</v>
          </cell>
          <cell r="AA1029">
            <v>0</v>
          </cell>
          <cell r="AB1029">
            <v>0</v>
          </cell>
          <cell r="AC1029">
            <v>0</v>
          </cell>
          <cell r="AD1029">
            <v>0</v>
          </cell>
          <cell r="AE1029">
            <v>0</v>
          </cell>
          <cell r="AF1029">
            <v>701.95</v>
          </cell>
        </row>
        <row r="1030">
          <cell r="A1030">
            <v>425001</v>
          </cell>
          <cell r="B1030">
            <v>0</v>
          </cell>
          <cell r="C1030">
            <v>0</v>
          </cell>
          <cell r="D1030">
            <v>0</v>
          </cell>
          <cell r="E1030">
            <v>0</v>
          </cell>
          <cell r="F1030">
            <v>0</v>
          </cell>
          <cell r="G1030">
            <v>0</v>
          </cell>
          <cell r="H1030">
            <v>0</v>
          </cell>
          <cell r="I1030">
            <v>0</v>
          </cell>
          <cell r="J1030">
            <v>0</v>
          </cell>
          <cell r="K1030">
            <v>0</v>
          </cell>
          <cell r="L1030">
            <v>0</v>
          </cell>
          <cell r="M1030">
            <v>0</v>
          </cell>
          <cell r="N1030">
            <v>0</v>
          </cell>
          <cell r="O1030">
            <v>0</v>
          </cell>
          <cell r="P1030">
            <v>0</v>
          </cell>
          <cell r="Q1030">
            <v>0</v>
          </cell>
          <cell r="R1030">
            <v>0</v>
          </cell>
          <cell r="S1030">
            <v>0</v>
          </cell>
          <cell r="T1030">
            <v>0</v>
          </cell>
          <cell r="U1030">
            <v>0</v>
          </cell>
          <cell r="V1030">
            <v>0</v>
          </cell>
          <cell r="W1030">
            <v>0</v>
          </cell>
          <cell r="X1030">
            <v>0</v>
          </cell>
          <cell r="Y1030">
            <v>0</v>
          </cell>
          <cell r="Z1030">
            <v>0</v>
          </cell>
          <cell r="AA1030">
            <v>0</v>
          </cell>
          <cell r="AB1030">
            <v>0</v>
          </cell>
          <cell r="AC1030">
            <v>0</v>
          </cell>
          <cell r="AD1030">
            <v>0</v>
          </cell>
          <cell r="AE1030">
            <v>0</v>
          </cell>
          <cell r="AF1030">
            <v>0</v>
          </cell>
        </row>
        <row r="1031">
          <cell r="A1031">
            <v>440020</v>
          </cell>
          <cell r="B1031">
            <v>0</v>
          </cell>
          <cell r="C1031">
            <v>0</v>
          </cell>
          <cell r="D1031">
            <v>0</v>
          </cell>
          <cell r="E1031">
            <v>0</v>
          </cell>
          <cell r="F1031">
            <v>0</v>
          </cell>
          <cell r="G1031">
            <v>0</v>
          </cell>
          <cell r="H1031">
            <v>0</v>
          </cell>
          <cell r="I1031">
            <v>0</v>
          </cell>
          <cell r="J1031">
            <v>0</v>
          </cell>
          <cell r="K1031">
            <v>0</v>
          </cell>
          <cell r="L1031">
            <v>0</v>
          </cell>
          <cell r="M1031">
            <v>0</v>
          </cell>
          <cell r="N1031">
            <v>0</v>
          </cell>
          <cell r="O1031">
            <v>2536151.42</v>
          </cell>
          <cell r="P1031">
            <v>0</v>
          </cell>
          <cell r="Q1031">
            <v>0</v>
          </cell>
          <cell r="R1031">
            <v>0</v>
          </cell>
          <cell r="S1031">
            <v>0</v>
          </cell>
          <cell r="T1031">
            <v>0</v>
          </cell>
          <cell r="U1031">
            <v>0</v>
          </cell>
          <cell r="V1031">
            <v>0</v>
          </cell>
          <cell r="W1031">
            <v>0</v>
          </cell>
          <cell r="X1031">
            <v>0</v>
          </cell>
          <cell r="Y1031">
            <v>0</v>
          </cell>
          <cell r="Z1031">
            <v>0</v>
          </cell>
          <cell r="AA1031">
            <v>0</v>
          </cell>
          <cell r="AB1031">
            <v>0</v>
          </cell>
          <cell r="AC1031">
            <v>0</v>
          </cell>
          <cell r="AD1031">
            <v>0</v>
          </cell>
          <cell r="AE1031">
            <v>0</v>
          </cell>
          <cell r="AF1031">
            <v>2536151.42</v>
          </cell>
        </row>
        <row r="1032">
          <cell r="A1032" t="str">
            <v>Accoun</v>
          </cell>
          <cell r="B1032">
            <v>-550648.22</v>
          </cell>
          <cell r="C1032">
            <v>0</v>
          </cell>
          <cell r="D1032">
            <v>-550648.22</v>
          </cell>
          <cell r="E1032">
            <v>9744973.9600000009</v>
          </cell>
          <cell r="F1032">
            <v>0</v>
          </cell>
          <cell r="G1032">
            <v>0</v>
          </cell>
          <cell r="H1032">
            <v>0</v>
          </cell>
          <cell r="I1032">
            <v>9744973.9600000009</v>
          </cell>
          <cell r="J1032">
            <v>0</v>
          </cell>
          <cell r="K1032">
            <v>0.01</v>
          </cell>
          <cell r="L1032">
            <v>0.01</v>
          </cell>
          <cell r="M1032">
            <v>0</v>
          </cell>
          <cell r="N1032">
            <v>9194325.75</v>
          </cell>
          <cell r="O1032">
            <v>2584594.66</v>
          </cell>
          <cell r="P1032">
            <v>595480.84</v>
          </cell>
          <cell r="Q1032">
            <v>0</v>
          </cell>
          <cell r="R1032">
            <v>-351385.98</v>
          </cell>
          <cell r="S1032">
            <v>2282439.7999999998</v>
          </cell>
          <cell r="T1032">
            <v>0</v>
          </cell>
          <cell r="U1032">
            <v>0</v>
          </cell>
          <cell r="V1032">
            <v>0</v>
          </cell>
          <cell r="W1032">
            <v>0</v>
          </cell>
          <cell r="X1032">
            <v>0</v>
          </cell>
          <cell r="Y1032">
            <v>0</v>
          </cell>
          <cell r="Z1032">
            <v>0</v>
          </cell>
          <cell r="AA1032">
            <v>0</v>
          </cell>
          <cell r="AB1032">
            <v>0</v>
          </cell>
          <cell r="AC1032">
            <v>0</v>
          </cell>
          <cell r="AD1032">
            <v>0</v>
          </cell>
          <cell r="AE1032">
            <v>0</v>
          </cell>
          <cell r="AF1032">
            <v>14305455.07</v>
          </cell>
        </row>
        <row r="1033">
          <cell r="A1033">
            <v>404020</v>
          </cell>
          <cell r="B1033">
            <v>-4774631.8899999997</v>
          </cell>
          <cell r="C1033">
            <v>186500</v>
          </cell>
          <cell r="D1033">
            <v>-4588131.8899999997</v>
          </cell>
          <cell r="E1033">
            <v>-2251848.91</v>
          </cell>
          <cell r="F1033">
            <v>0</v>
          </cell>
          <cell r="G1033">
            <v>0</v>
          </cell>
          <cell r="H1033">
            <v>0</v>
          </cell>
          <cell r="I1033">
            <v>-2251848.91</v>
          </cell>
          <cell r="J1033">
            <v>0</v>
          </cell>
          <cell r="K1033">
            <v>0</v>
          </cell>
          <cell r="L1033">
            <v>0</v>
          </cell>
          <cell r="M1033">
            <v>526922</v>
          </cell>
          <cell r="N1033">
            <v>-6313058.7999999998</v>
          </cell>
          <cell r="O1033">
            <v>1310538.4099999999</v>
          </cell>
          <cell r="P1033">
            <v>1696971.91</v>
          </cell>
          <cell r="Q1033">
            <v>0</v>
          </cell>
          <cell r="R1033">
            <v>-773179.71</v>
          </cell>
          <cell r="S1033">
            <v>343577.17</v>
          </cell>
          <cell r="T1033">
            <v>0</v>
          </cell>
          <cell r="U1033">
            <v>0</v>
          </cell>
          <cell r="V1033">
            <v>0</v>
          </cell>
          <cell r="W1033">
            <v>0</v>
          </cell>
          <cell r="X1033">
            <v>0</v>
          </cell>
          <cell r="Y1033">
            <v>0</v>
          </cell>
          <cell r="Z1033">
            <v>0</v>
          </cell>
          <cell r="AA1033">
            <v>0</v>
          </cell>
          <cell r="AB1033">
            <v>0</v>
          </cell>
          <cell r="AC1033">
            <v>0</v>
          </cell>
          <cell r="AD1033">
            <v>0</v>
          </cell>
          <cell r="AE1033">
            <v>0</v>
          </cell>
          <cell r="AF1033">
            <v>-3735151.02</v>
          </cell>
        </row>
        <row r="1034">
          <cell r="A1034" t="str">
            <v>Income</v>
          </cell>
          <cell r="B1034">
            <v>-4774631.8899999997</v>
          </cell>
          <cell r="C1034">
            <v>186500</v>
          </cell>
          <cell r="D1034">
            <v>-4588131.8899999997</v>
          </cell>
          <cell r="E1034">
            <v>-2251848.91</v>
          </cell>
          <cell r="F1034">
            <v>0</v>
          </cell>
          <cell r="G1034">
            <v>0</v>
          </cell>
          <cell r="H1034">
            <v>0</v>
          </cell>
          <cell r="I1034">
            <v>-2251848.91</v>
          </cell>
          <cell r="J1034">
            <v>0</v>
          </cell>
          <cell r="K1034">
            <v>0</v>
          </cell>
          <cell r="L1034">
            <v>0</v>
          </cell>
          <cell r="M1034">
            <v>526922</v>
          </cell>
          <cell r="N1034">
            <v>-6313058.7999999998</v>
          </cell>
          <cell r="O1034">
            <v>1310538.4099999999</v>
          </cell>
          <cell r="P1034">
            <v>1696971.91</v>
          </cell>
          <cell r="Q1034">
            <v>0</v>
          </cell>
          <cell r="R1034">
            <v>-773179.71</v>
          </cell>
          <cell r="S1034">
            <v>343577.17</v>
          </cell>
          <cell r="T1034">
            <v>0</v>
          </cell>
          <cell r="U1034">
            <v>0</v>
          </cell>
          <cell r="V1034">
            <v>0</v>
          </cell>
          <cell r="W1034">
            <v>0</v>
          </cell>
          <cell r="X1034">
            <v>0</v>
          </cell>
          <cell r="Y1034">
            <v>0</v>
          </cell>
          <cell r="Z1034">
            <v>0</v>
          </cell>
          <cell r="AA1034">
            <v>0</v>
          </cell>
          <cell r="AB1034">
            <v>0</v>
          </cell>
          <cell r="AC1034">
            <v>0</v>
          </cell>
          <cell r="AD1034">
            <v>0</v>
          </cell>
          <cell r="AE1034">
            <v>0</v>
          </cell>
          <cell r="AF1034">
            <v>-3735151.02</v>
          </cell>
        </row>
        <row r="1035">
          <cell r="A1035">
            <v>443020</v>
          </cell>
          <cell r="B1035">
            <v>3270267.57</v>
          </cell>
          <cell r="C1035">
            <v>0</v>
          </cell>
          <cell r="D1035">
            <v>3270267.57</v>
          </cell>
          <cell r="E1035">
            <v>1843261.18</v>
          </cell>
          <cell r="F1035">
            <v>0</v>
          </cell>
          <cell r="G1035">
            <v>0</v>
          </cell>
          <cell r="H1035">
            <v>0</v>
          </cell>
          <cell r="I1035">
            <v>1843261.18</v>
          </cell>
          <cell r="J1035">
            <v>0</v>
          </cell>
          <cell r="K1035">
            <v>0</v>
          </cell>
          <cell r="L1035">
            <v>0</v>
          </cell>
          <cell r="M1035">
            <v>0</v>
          </cell>
          <cell r="N1035">
            <v>5113528.75</v>
          </cell>
          <cell r="O1035">
            <v>4441250</v>
          </cell>
          <cell r="P1035">
            <v>0</v>
          </cell>
          <cell r="Q1035">
            <v>0</v>
          </cell>
          <cell r="R1035">
            <v>0</v>
          </cell>
          <cell r="S1035">
            <v>0</v>
          </cell>
          <cell r="T1035">
            <v>0</v>
          </cell>
          <cell r="U1035">
            <v>0</v>
          </cell>
          <cell r="V1035">
            <v>0</v>
          </cell>
          <cell r="W1035">
            <v>0</v>
          </cell>
          <cell r="X1035">
            <v>0</v>
          </cell>
          <cell r="Y1035">
            <v>0</v>
          </cell>
          <cell r="Z1035">
            <v>0</v>
          </cell>
          <cell r="AA1035">
            <v>0</v>
          </cell>
          <cell r="AB1035">
            <v>0</v>
          </cell>
          <cell r="AC1035">
            <v>0</v>
          </cell>
          <cell r="AD1035">
            <v>0</v>
          </cell>
          <cell r="AE1035">
            <v>-5113528.75</v>
          </cell>
          <cell r="AF1035">
            <v>4441250</v>
          </cell>
        </row>
        <row r="1036">
          <cell r="A1036" t="str">
            <v>Prefer</v>
          </cell>
          <cell r="B1036">
            <v>3270267.57</v>
          </cell>
          <cell r="C1036">
            <v>0</v>
          </cell>
          <cell r="D1036">
            <v>3270267.57</v>
          </cell>
          <cell r="E1036">
            <v>1843261.18</v>
          </cell>
          <cell r="F1036">
            <v>0</v>
          </cell>
          <cell r="G1036">
            <v>0</v>
          </cell>
          <cell r="H1036">
            <v>0</v>
          </cell>
          <cell r="I1036">
            <v>1843261.18</v>
          </cell>
          <cell r="J1036">
            <v>0</v>
          </cell>
          <cell r="K1036">
            <v>0</v>
          </cell>
          <cell r="L1036">
            <v>0</v>
          </cell>
          <cell r="M1036">
            <v>0</v>
          </cell>
          <cell r="N1036">
            <v>5113528.75</v>
          </cell>
          <cell r="O1036">
            <v>4441250</v>
          </cell>
          <cell r="P1036">
            <v>0</v>
          </cell>
          <cell r="Q1036">
            <v>0</v>
          </cell>
          <cell r="R1036">
            <v>0</v>
          </cell>
          <cell r="S1036">
            <v>0</v>
          </cell>
          <cell r="T1036">
            <v>0</v>
          </cell>
          <cell r="U1036">
            <v>0</v>
          </cell>
          <cell r="V1036">
            <v>0</v>
          </cell>
          <cell r="W1036">
            <v>0</v>
          </cell>
          <cell r="X1036">
            <v>0</v>
          </cell>
          <cell r="Y1036">
            <v>0</v>
          </cell>
          <cell r="Z1036">
            <v>0</v>
          </cell>
          <cell r="AA1036">
            <v>0</v>
          </cell>
          <cell r="AB1036">
            <v>0</v>
          </cell>
          <cell r="AC1036">
            <v>0</v>
          </cell>
          <cell r="AD1036">
            <v>0</v>
          </cell>
          <cell r="AE1036">
            <v>-5113528.75</v>
          </cell>
          <cell r="AF1036">
            <v>4441250</v>
          </cell>
        </row>
        <row r="1037">
          <cell r="A1037">
            <v>413000</v>
          </cell>
          <cell r="B1037">
            <v>4008293.43</v>
          </cell>
          <cell r="C1037">
            <v>0</v>
          </cell>
          <cell r="D1037">
            <v>4008293.43</v>
          </cell>
          <cell r="E1037">
            <v>6316571.9900000002</v>
          </cell>
          <cell r="F1037">
            <v>0</v>
          </cell>
          <cell r="G1037">
            <v>0</v>
          </cell>
          <cell r="H1037">
            <v>0</v>
          </cell>
          <cell r="I1037">
            <v>6316571.9900000002</v>
          </cell>
          <cell r="J1037">
            <v>0</v>
          </cell>
          <cell r="K1037">
            <v>0</v>
          </cell>
          <cell r="L1037">
            <v>0</v>
          </cell>
          <cell r="M1037">
            <v>0</v>
          </cell>
          <cell r="N1037">
            <v>10324865.42</v>
          </cell>
          <cell r="O1037">
            <v>-19060.75</v>
          </cell>
          <cell r="P1037">
            <v>0</v>
          </cell>
          <cell r="Q1037">
            <v>0</v>
          </cell>
          <cell r="R1037">
            <v>-17121.46</v>
          </cell>
          <cell r="S1037">
            <v>0</v>
          </cell>
          <cell r="T1037">
            <v>0</v>
          </cell>
          <cell r="U1037">
            <v>0</v>
          </cell>
          <cell r="V1037">
            <v>0</v>
          </cell>
          <cell r="W1037">
            <v>0</v>
          </cell>
          <cell r="X1037">
            <v>0</v>
          </cell>
          <cell r="Y1037">
            <v>0</v>
          </cell>
          <cell r="Z1037">
            <v>0</v>
          </cell>
          <cell r="AA1037">
            <v>0</v>
          </cell>
          <cell r="AB1037">
            <v>0</v>
          </cell>
          <cell r="AC1037">
            <v>0</v>
          </cell>
          <cell r="AD1037">
            <v>0</v>
          </cell>
          <cell r="AE1037">
            <v>0</v>
          </cell>
          <cell r="AF1037">
            <v>10288683.210000001</v>
          </cell>
        </row>
        <row r="1038">
          <cell r="A1038">
            <v>413001</v>
          </cell>
          <cell r="B1038">
            <v>0</v>
          </cell>
          <cell r="C1038">
            <v>0</v>
          </cell>
          <cell r="D1038">
            <v>0</v>
          </cell>
          <cell r="E1038">
            <v>0</v>
          </cell>
          <cell r="F1038">
            <v>0</v>
          </cell>
          <cell r="G1038">
            <v>0</v>
          </cell>
          <cell r="H1038">
            <v>0</v>
          </cell>
          <cell r="I1038">
            <v>0</v>
          </cell>
          <cell r="J1038">
            <v>0</v>
          </cell>
          <cell r="K1038">
            <v>0</v>
          </cell>
          <cell r="L1038">
            <v>0</v>
          </cell>
          <cell r="M1038">
            <v>0</v>
          </cell>
          <cell r="N1038">
            <v>0</v>
          </cell>
          <cell r="O1038">
            <v>0</v>
          </cell>
          <cell r="P1038">
            <v>0</v>
          </cell>
          <cell r="Q1038">
            <v>0</v>
          </cell>
          <cell r="R1038">
            <v>0</v>
          </cell>
          <cell r="S1038">
            <v>0</v>
          </cell>
          <cell r="T1038">
            <v>0</v>
          </cell>
          <cell r="U1038">
            <v>0</v>
          </cell>
          <cell r="V1038">
            <v>0</v>
          </cell>
          <cell r="W1038">
            <v>0</v>
          </cell>
          <cell r="X1038">
            <v>0</v>
          </cell>
          <cell r="Y1038">
            <v>0</v>
          </cell>
          <cell r="Z1038">
            <v>0</v>
          </cell>
          <cell r="AA1038">
            <v>0</v>
          </cell>
          <cell r="AB1038">
            <v>0</v>
          </cell>
          <cell r="AC1038">
            <v>0</v>
          </cell>
          <cell r="AD1038">
            <v>0</v>
          </cell>
          <cell r="AE1038">
            <v>0</v>
          </cell>
          <cell r="AF1038">
            <v>0</v>
          </cell>
        </row>
        <row r="1039">
          <cell r="A1039">
            <v>413050</v>
          </cell>
          <cell r="B1039">
            <v>-1735.51</v>
          </cell>
          <cell r="C1039">
            <v>0</v>
          </cell>
          <cell r="D1039">
            <v>-1735.51</v>
          </cell>
          <cell r="E1039">
            <v>3572184.85</v>
          </cell>
          <cell r="F1039">
            <v>0</v>
          </cell>
          <cell r="G1039">
            <v>0</v>
          </cell>
          <cell r="H1039">
            <v>0</v>
          </cell>
          <cell r="I1039">
            <v>3572184.85</v>
          </cell>
          <cell r="J1039">
            <v>0</v>
          </cell>
          <cell r="K1039">
            <v>0</v>
          </cell>
          <cell r="L1039">
            <v>0</v>
          </cell>
          <cell r="M1039">
            <v>0</v>
          </cell>
          <cell r="N1039">
            <v>3570449.34</v>
          </cell>
          <cell r="O1039">
            <v>0</v>
          </cell>
          <cell r="P1039">
            <v>0</v>
          </cell>
          <cell r="Q1039">
            <v>0</v>
          </cell>
          <cell r="R1039">
            <v>-846750.68</v>
          </cell>
          <cell r="S1039">
            <v>0</v>
          </cell>
          <cell r="T1039">
            <v>0</v>
          </cell>
          <cell r="U1039">
            <v>0</v>
          </cell>
          <cell r="V1039">
            <v>0</v>
          </cell>
          <cell r="W1039">
            <v>0</v>
          </cell>
          <cell r="X1039">
            <v>0</v>
          </cell>
          <cell r="Y1039">
            <v>0</v>
          </cell>
          <cell r="Z1039">
            <v>0</v>
          </cell>
          <cell r="AA1039">
            <v>0</v>
          </cell>
          <cell r="AB1039">
            <v>0</v>
          </cell>
          <cell r="AC1039">
            <v>0</v>
          </cell>
          <cell r="AD1039">
            <v>0</v>
          </cell>
          <cell r="AE1039">
            <v>0</v>
          </cell>
          <cell r="AF1039">
            <v>2723698.66</v>
          </cell>
        </row>
        <row r="1040">
          <cell r="A1040">
            <v>413080</v>
          </cell>
          <cell r="B1040">
            <v>0</v>
          </cell>
          <cell r="C1040">
            <v>0</v>
          </cell>
          <cell r="D1040">
            <v>0</v>
          </cell>
          <cell r="E1040">
            <v>0</v>
          </cell>
          <cell r="F1040">
            <v>0</v>
          </cell>
          <cell r="G1040">
            <v>0</v>
          </cell>
          <cell r="H1040">
            <v>0</v>
          </cell>
          <cell r="I1040">
            <v>0</v>
          </cell>
          <cell r="J1040">
            <v>0</v>
          </cell>
          <cell r="K1040">
            <v>0</v>
          </cell>
          <cell r="L1040">
            <v>0</v>
          </cell>
          <cell r="M1040">
            <v>0</v>
          </cell>
          <cell r="N1040">
            <v>0</v>
          </cell>
          <cell r="O1040">
            <v>0</v>
          </cell>
          <cell r="P1040">
            <v>0</v>
          </cell>
          <cell r="Q1040">
            <v>0</v>
          </cell>
          <cell r="R1040">
            <v>0</v>
          </cell>
          <cell r="S1040">
            <v>0</v>
          </cell>
          <cell r="T1040">
            <v>0</v>
          </cell>
          <cell r="U1040">
            <v>0</v>
          </cell>
          <cell r="V1040">
            <v>0</v>
          </cell>
          <cell r="W1040">
            <v>0</v>
          </cell>
          <cell r="X1040">
            <v>0</v>
          </cell>
          <cell r="Y1040">
            <v>0</v>
          </cell>
          <cell r="Z1040">
            <v>0</v>
          </cell>
          <cell r="AA1040">
            <v>0</v>
          </cell>
          <cell r="AB1040">
            <v>0</v>
          </cell>
          <cell r="AC1040">
            <v>0</v>
          </cell>
          <cell r="AD1040">
            <v>0</v>
          </cell>
          <cell r="AE1040">
            <v>0</v>
          </cell>
          <cell r="AF1040">
            <v>0</v>
          </cell>
        </row>
        <row r="1041">
          <cell r="A1041">
            <v>413530</v>
          </cell>
          <cell r="B1041">
            <v>0</v>
          </cell>
          <cell r="C1041">
            <v>0</v>
          </cell>
          <cell r="D1041">
            <v>0</v>
          </cell>
          <cell r="E1041">
            <v>0</v>
          </cell>
          <cell r="F1041">
            <v>0</v>
          </cell>
          <cell r="G1041">
            <v>0</v>
          </cell>
          <cell r="H1041">
            <v>0</v>
          </cell>
          <cell r="I1041">
            <v>0</v>
          </cell>
          <cell r="J1041">
            <v>0</v>
          </cell>
          <cell r="K1041">
            <v>0</v>
          </cell>
          <cell r="L1041">
            <v>0</v>
          </cell>
          <cell r="M1041">
            <v>0</v>
          </cell>
          <cell r="N1041">
            <v>0</v>
          </cell>
          <cell r="O1041">
            <v>0</v>
          </cell>
          <cell r="P1041">
            <v>0</v>
          </cell>
          <cell r="Q1041">
            <v>0</v>
          </cell>
          <cell r="R1041">
            <v>0</v>
          </cell>
          <cell r="S1041">
            <v>0</v>
          </cell>
          <cell r="T1041">
            <v>0</v>
          </cell>
          <cell r="U1041">
            <v>0</v>
          </cell>
          <cell r="V1041">
            <v>0</v>
          </cell>
          <cell r="W1041">
            <v>0</v>
          </cell>
          <cell r="X1041">
            <v>0</v>
          </cell>
          <cell r="Y1041">
            <v>0</v>
          </cell>
          <cell r="Z1041">
            <v>0</v>
          </cell>
          <cell r="AA1041">
            <v>0</v>
          </cell>
          <cell r="AB1041">
            <v>0</v>
          </cell>
          <cell r="AC1041">
            <v>0</v>
          </cell>
          <cell r="AD1041">
            <v>0</v>
          </cell>
          <cell r="AE1041">
            <v>0</v>
          </cell>
          <cell r="AF1041">
            <v>0</v>
          </cell>
        </row>
        <row r="1042">
          <cell r="A1042">
            <v>413800</v>
          </cell>
          <cell r="B1042">
            <v>3000000</v>
          </cell>
          <cell r="C1042">
            <v>0</v>
          </cell>
          <cell r="D1042">
            <v>3000000</v>
          </cell>
          <cell r="E1042">
            <v>333332</v>
          </cell>
          <cell r="F1042">
            <v>0</v>
          </cell>
          <cell r="G1042">
            <v>0</v>
          </cell>
          <cell r="H1042">
            <v>0</v>
          </cell>
          <cell r="I1042">
            <v>333332</v>
          </cell>
          <cell r="J1042">
            <v>0</v>
          </cell>
          <cell r="K1042">
            <v>0</v>
          </cell>
          <cell r="L1042">
            <v>0</v>
          </cell>
          <cell r="M1042">
            <v>0</v>
          </cell>
          <cell r="N1042">
            <v>3333332</v>
          </cell>
          <cell r="O1042">
            <v>0</v>
          </cell>
          <cell r="P1042">
            <v>0</v>
          </cell>
          <cell r="Q1042">
            <v>0</v>
          </cell>
          <cell r="R1042">
            <v>0</v>
          </cell>
          <cell r="S1042">
            <v>0</v>
          </cell>
          <cell r="T1042">
            <v>0</v>
          </cell>
          <cell r="U1042">
            <v>0</v>
          </cell>
          <cell r="V1042">
            <v>0</v>
          </cell>
          <cell r="W1042">
            <v>0</v>
          </cell>
          <cell r="X1042">
            <v>0</v>
          </cell>
          <cell r="Y1042">
            <v>0</v>
          </cell>
          <cell r="Z1042">
            <v>0</v>
          </cell>
          <cell r="AA1042">
            <v>0</v>
          </cell>
          <cell r="AB1042">
            <v>0</v>
          </cell>
          <cell r="AC1042">
            <v>0</v>
          </cell>
          <cell r="AD1042">
            <v>0</v>
          </cell>
          <cell r="AE1042">
            <v>0</v>
          </cell>
          <cell r="AF1042">
            <v>3333332</v>
          </cell>
        </row>
        <row r="1043">
          <cell r="A1043">
            <v>413880</v>
          </cell>
          <cell r="B1043">
            <v>-1261129.8</v>
          </cell>
          <cell r="C1043">
            <v>0</v>
          </cell>
          <cell r="D1043">
            <v>-1261129.8</v>
          </cell>
          <cell r="E1043">
            <v>-840753.2</v>
          </cell>
          <cell r="F1043">
            <v>0</v>
          </cell>
          <cell r="G1043">
            <v>0</v>
          </cell>
          <cell r="H1043">
            <v>0</v>
          </cell>
          <cell r="I1043">
            <v>-840753.2</v>
          </cell>
          <cell r="J1043">
            <v>0</v>
          </cell>
          <cell r="K1043">
            <v>0</v>
          </cell>
          <cell r="L1043">
            <v>0</v>
          </cell>
          <cell r="M1043">
            <v>0</v>
          </cell>
          <cell r="N1043">
            <v>-2101883</v>
          </cell>
          <cell r="O1043">
            <v>0</v>
          </cell>
          <cell r="P1043">
            <v>0</v>
          </cell>
          <cell r="Q1043">
            <v>0</v>
          </cell>
          <cell r="R1043">
            <v>0</v>
          </cell>
          <cell r="S1043">
            <v>0</v>
          </cell>
          <cell r="T1043">
            <v>0</v>
          </cell>
          <cell r="U1043">
            <v>0</v>
          </cell>
          <cell r="V1043">
            <v>0</v>
          </cell>
          <cell r="W1043">
            <v>0</v>
          </cell>
          <cell r="X1043">
            <v>0</v>
          </cell>
          <cell r="Y1043">
            <v>0</v>
          </cell>
          <cell r="Z1043">
            <v>0</v>
          </cell>
          <cell r="AA1043">
            <v>0</v>
          </cell>
          <cell r="AB1043">
            <v>0</v>
          </cell>
          <cell r="AC1043">
            <v>0</v>
          </cell>
          <cell r="AD1043">
            <v>0</v>
          </cell>
          <cell r="AE1043">
            <v>0</v>
          </cell>
          <cell r="AF1043">
            <v>-2101883</v>
          </cell>
        </row>
        <row r="1044">
          <cell r="A1044">
            <v>413901</v>
          </cell>
          <cell r="B1044">
            <v>0</v>
          </cell>
          <cell r="C1044">
            <v>0</v>
          </cell>
          <cell r="D1044">
            <v>0</v>
          </cell>
          <cell r="E1044">
            <v>128000</v>
          </cell>
          <cell r="F1044">
            <v>0</v>
          </cell>
          <cell r="G1044">
            <v>0</v>
          </cell>
          <cell r="H1044">
            <v>0</v>
          </cell>
          <cell r="I1044">
            <v>128000</v>
          </cell>
          <cell r="J1044">
            <v>0</v>
          </cell>
          <cell r="K1044">
            <v>-128000</v>
          </cell>
          <cell r="L1044">
            <v>-128000</v>
          </cell>
          <cell r="M1044">
            <v>0</v>
          </cell>
          <cell r="N1044">
            <v>0</v>
          </cell>
          <cell r="O1044">
            <v>0</v>
          </cell>
          <cell r="P1044">
            <v>0</v>
          </cell>
          <cell r="Q1044">
            <v>0</v>
          </cell>
          <cell r="R1044">
            <v>0</v>
          </cell>
          <cell r="S1044">
            <v>0</v>
          </cell>
          <cell r="T1044">
            <v>0</v>
          </cell>
          <cell r="U1044">
            <v>0</v>
          </cell>
          <cell r="V1044">
            <v>0</v>
          </cell>
          <cell r="W1044">
            <v>0</v>
          </cell>
          <cell r="X1044">
            <v>0</v>
          </cell>
          <cell r="Y1044">
            <v>0</v>
          </cell>
          <cell r="Z1044">
            <v>0</v>
          </cell>
          <cell r="AA1044">
            <v>0</v>
          </cell>
          <cell r="AB1044">
            <v>0</v>
          </cell>
          <cell r="AC1044">
            <v>0</v>
          </cell>
          <cell r="AD1044">
            <v>0</v>
          </cell>
          <cell r="AE1044">
            <v>0</v>
          </cell>
          <cell r="AF1044">
            <v>0</v>
          </cell>
        </row>
        <row r="1045">
          <cell r="A1045">
            <v>426000</v>
          </cell>
          <cell r="B1045">
            <v>0</v>
          </cell>
          <cell r="C1045">
            <v>0</v>
          </cell>
          <cell r="D1045">
            <v>0</v>
          </cell>
          <cell r="E1045">
            <v>0</v>
          </cell>
          <cell r="F1045">
            <v>0</v>
          </cell>
          <cell r="G1045">
            <v>0</v>
          </cell>
          <cell r="H1045">
            <v>0</v>
          </cell>
          <cell r="I1045">
            <v>0</v>
          </cell>
          <cell r="J1045">
            <v>0</v>
          </cell>
          <cell r="K1045">
            <v>0</v>
          </cell>
          <cell r="L1045">
            <v>0</v>
          </cell>
          <cell r="M1045">
            <v>0</v>
          </cell>
          <cell r="N1045">
            <v>0</v>
          </cell>
          <cell r="O1045">
            <v>-452804.18</v>
          </cell>
          <cell r="P1045">
            <v>0</v>
          </cell>
          <cell r="Q1045">
            <v>0</v>
          </cell>
          <cell r="R1045">
            <v>0</v>
          </cell>
          <cell r="S1045">
            <v>0</v>
          </cell>
          <cell r="T1045">
            <v>0</v>
          </cell>
          <cell r="U1045">
            <v>0</v>
          </cell>
          <cell r="V1045">
            <v>0</v>
          </cell>
          <cell r="W1045">
            <v>0</v>
          </cell>
          <cell r="X1045">
            <v>0</v>
          </cell>
          <cell r="Y1045">
            <v>0</v>
          </cell>
          <cell r="Z1045">
            <v>0</v>
          </cell>
          <cell r="AA1045">
            <v>0</v>
          </cell>
          <cell r="AB1045">
            <v>0</v>
          </cell>
          <cell r="AC1045">
            <v>0</v>
          </cell>
          <cell r="AD1045">
            <v>0</v>
          </cell>
          <cell r="AE1045">
            <v>452804.18</v>
          </cell>
          <cell r="AF1045">
            <v>0</v>
          </cell>
        </row>
        <row r="1046">
          <cell r="A1046">
            <v>427000</v>
          </cell>
          <cell r="B1046">
            <v>0</v>
          </cell>
          <cell r="C1046">
            <v>0</v>
          </cell>
          <cell r="D1046">
            <v>0</v>
          </cell>
          <cell r="E1046">
            <v>-3504878.65</v>
          </cell>
          <cell r="F1046">
            <v>0</v>
          </cell>
          <cell r="G1046">
            <v>0</v>
          </cell>
          <cell r="H1046">
            <v>0</v>
          </cell>
          <cell r="I1046">
            <v>-3504878.65</v>
          </cell>
          <cell r="J1046">
            <v>0</v>
          </cell>
          <cell r="K1046">
            <v>0</v>
          </cell>
          <cell r="L1046">
            <v>0</v>
          </cell>
          <cell r="M1046">
            <v>0</v>
          </cell>
          <cell r="N1046">
            <v>-3504878.65</v>
          </cell>
          <cell r="O1046">
            <v>0</v>
          </cell>
          <cell r="P1046">
            <v>861210.62</v>
          </cell>
          <cell r="Q1046">
            <v>183.44</v>
          </cell>
          <cell r="R1046">
            <v>0</v>
          </cell>
          <cell r="S1046">
            <v>0</v>
          </cell>
          <cell r="T1046">
            <v>0</v>
          </cell>
          <cell r="U1046">
            <v>0</v>
          </cell>
          <cell r="V1046">
            <v>0</v>
          </cell>
          <cell r="W1046">
            <v>0</v>
          </cell>
          <cell r="X1046">
            <v>0</v>
          </cell>
          <cell r="Y1046">
            <v>0</v>
          </cell>
          <cell r="Z1046">
            <v>0</v>
          </cell>
          <cell r="AA1046">
            <v>0</v>
          </cell>
          <cell r="AB1046">
            <v>0</v>
          </cell>
          <cell r="AC1046">
            <v>0</v>
          </cell>
          <cell r="AD1046">
            <v>0</v>
          </cell>
          <cell r="AE1046">
            <v>0</v>
          </cell>
          <cell r="AF1046">
            <v>-2643484.59</v>
          </cell>
        </row>
        <row r="1047">
          <cell r="A1047">
            <v>427001</v>
          </cell>
          <cell r="B1047">
            <v>0</v>
          </cell>
          <cell r="C1047">
            <v>0</v>
          </cell>
          <cell r="D1047">
            <v>0</v>
          </cell>
          <cell r="E1047">
            <v>0</v>
          </cell>
          <cell r="F1047">
            <v>0</v>
          </cell>
          <cell r="G1047">
            <v>0</v>
          </cell>
          <cell r="H1047">
            <v>0</v>
          </cell>
          <cell r="I1047">
            <v>0</v>
          </cell>
          <cell r="J1047">
            <v>0</v>
          </cell>
          <cell r="K1047">
            <v>0</v>
          </cell>
          <cell r="L1047">
            <v>0</v>
          </cell>
          <cell r="M1047">
            <v>0</v>
          </cell>
          <cell r="N1047">
            <v>0</v>
          </cell>
          <cell r="O1047">
            <v>0</v>
          </cell>
          <cell r="P1047">
            <v>0</v>
          </cell>
          <cell r="Q1047">
            <v>0</v>
          </cell>
          <cell r="R1047">
            <v>0</v>
          </cell>
          <cell r="S1047">
            <v>0</v>
          </cell>
          <cell r="T1047">
            <v>0</v>
          </cell>
          <cell r="U1047">
            <v>0</v>
          </cell>
          <cell r="V1047">
            <v>0</v>
          </cell>
          <cell r="W1047">
            <v>0</v>
          </cell>
          <cell r="X1047">
            <v>0</v>
          </cell>
          <cell r="Y1047">
            <v>0</v>
          </cell>
          <cell r="Z1047">
            <v>0</v>
          </cell>
          <cell r="AA1047">
            <v>0</v>
          </cell>
          <cell r="AB1047">
            <v>0</v>
          </cell>
          <cell r="AC1047">
            <v>0</v>
          </cell>
          <cell r="AD1047">
            <v>0</v>
          </cell>
          <cell r="AE1047">
            <v>0</v>
          </cell>
          <cell r="AF1047">
            <v>0</v>
          </cell>
        </row>
        <row r="1048">
          <cell r="A1048">
            <v>427002</v>
          </cell>
          <cell r="B1048">
            <v>0</v>
          </cell>
          <cell r="C1048">
            <v>0</v>
          </cell>
          <cell r="D1048">
            <v>0</v>
          </cell>
          <cell r="E1048">
            <v>4286354.8600000003</v>
          </cell>
          <cell r="F1048">
            <v>0</v>
          </cell>
          <cell r="G1048">
            <v>0</v>
          </cell>
          <cell r="H1048">
            <v>0</v>
          </cell>
          <cell r="I1048">
            <v>4286354.8600000003</v>
          </cell>
          <cell r="J1048">
            <v>0</v>
          </cell>
          <cell r="K1048">
            <v>128000</v>
          </cell>
          <cell r="L1048">
            <v>128000</v>
          </cell>
          <cell r="M1048">
            <v>0</v>
          </cell>
          <cell r="N1048">
            <v>4414354.8600000003</v>
          </cell>
          <cell r="O1048">
            <v>0</v>
          </cell>
          <cell r="P1048">
            <v>0</v>
          </cell>
          <cell r="Q1048">
            <v>0</v>
          </cell>
          <cell r="R1048">
            <v>0</v>
          </cell>
          <cell r="S1048">
            <v>0</v>
          </cell>
          <cell r="T1048">
            <v>0</v>
          </cell>
          <cell r="U1048">
            <v>0</v>
          </cell>
          <cell r="V1048">
            <v>0</v>
          </cell>
          <cell r="W1048">
            <v>0</v>
          </cell>
          <cell r="X1048">
            <v>0</v>
          </cell>
          <cell r="Y1048">
            <v>0</v>
          </cell>
          <cell r="Z1048">
            <v>0</v>
          </cell>
          <cell r="AA1048">
            <v>0</v>
          </cell>
          <cell r="AB1048">
            <v>0</v>
          </cell>
          <cell r="AC1048">
            <v>0</v>
          </cell>
          <cell r="AD1048">
            <v>0</v>
          </cell>
          <cell r="AE1048">
            <v>0</v>
          </cell>
          <cell r="AF1048">
            <v>4414354.8600000003</v>
          </cell>
        </row>
        <row r="1049">
          <cell r="A1049">
            <v>427100</v>
          </cell>
          <cell r="B1049">
            <v>0</v>
          </cell>
          <cell r="C1049">
            <v>0</v>
          </cell>
          <cell r="D1049">
            <v>0</v>
          </cell>
          <cell r="E1049">
            <v>2012397.43</v>
          </cell>
          <cell r="F1049">
            <v>0</v>
          </cell>
          <cell r="G1049">
            <v>0</v>
          </cell>
          <cell r="H1049">
            <v>0</v>
          </cell>
          <cell r="I1049">
            <v>2012397.43</v>
          </cell>
          <cell r="J1049">
            <v>0</v>
          </cell>
          <cell r="K1049">
            <v>0</v>
          </cell>
          <cell r="L1049">
            <v>0</v>
          </cell>
          <cell r="M1049">
            <v>0</v>
          </cell>
          <cell r="N1049">
            <v>2012397.43</v>
          </cell>
          <cell r="O1049">
            <v>0</v>
          </cell>
          <cell r="P1049">
            <v>0</v>
          </cell>
          <cell r="Q1049">
            <v>0</v>
          </cell>
          <cell r="R1049">
            <v>0</v>
          </cell>
          <cell r="S1049">
            <v>0</v>
          </cell>
          <cell r="T1049">
            <v>0</v>
          </cell>
          <cell r="U1049">
            <v>0</v>
          </cell>
          <cell r="V1049">
            <v>0</v>
          </cell>
          <cell r="W1049">
            <v>0</v>
          </cell>
          <cell r="X1049">
            <v>0</v>
          </cell>
          <cell r="Y1049">
            <v>0</v>
          </cell>
          <cell r="Z1049">
            <v>0</v>
          </cell>
          <cell r="AA1049">
            <v>0</v>
          </cell>
          <cell r="AB1049">
            <v>0</v>
          </cell>
          <cell r="AC1049">
            <v>0</v>
          </cell>
          <cell r="AD1049">
            <v>0</v>
          </cell>
          <cell r="AE1049">
            <v>0</v>
          </cell>
          <cell r="AF1049">
            <v>2012397.43</v>
          </cell>
        </row>
        <row r="1050">
          <cell r="A1050">
            <v>428000</v>
          </cell>
          <cell r="B1050">
            <v>0</v>
          </cell>
          <cell r="C1050">
            <v>0</v>
          </cell>
          <cell r="D1050">
            <v>0</v>
          </cell>
          <cell r="E1050">
            <v>73395169.450000003</v>
          </cell>
          <cell r="F1050">
            <v>0</v>
          </cell>
          <cell r="G1050">
            <v>0</v>
          </cell>
          <cell r="H1050">
            <v>19156.39</v>
          </cell>
          <cell r="I1050">
            <v>73414325.840000004</v>
          </cell>
          <cell r="J1050">
            <v>0</v>
          </cell>
          <cell r="K1050">
            <v>0</v>
          </cell>
          <cell r="L1050">
            <v>0</v>
          </cell>
          <cell r="M1050">
            <v>0</v>
          </cell>
          <cell r="N1050">
            <v>73414325.840000004</v>
          </cell>
          <cell r="O1050">
            <v>0</v>
          </cell>
          <cell r="P1050">
            <v>0</v>
          </cell>
          <cell r="Q1050">
            <v>0</v>
          </cell>
          <cell r="R1050">
            <v>61971.73</v>
          </cell>
          <cell r="S1050">
            <v>0</v>
          </cell>
          <cell r="T1050">
            <v>0</v>
          </cell>
          <cell r="U1050">
            <v>0</v>
          </cell>
          <cell r="V1050">
            <v>0</v>
          </cell>
          <cell r="W1050">
            <v>0</v>
          </cell>
          <cell r="X1050">
            <v>0</v>
          </cell>
          <cell r="Y1050">
            <v>0</v>
          </cell>
          <cell r="Z1050">
            <v>0</v>
          </cell>
          <cell r="AA1050">
            <v>0</v>
          </cell>
          <cell r="AB1050">
            <v>0</v>
          </cell>
          <cell r="AC1050">
            <v>0</v>
          </cell>
          <cell r="AD1050">
            <v>0</v>
          </cell>
          <cell r="AE1050">
            <v>0</v>
          </cell>
          <cell r="AF1050">
            <v>73476297.569999993</v>
          </cell>
        </row>
        <row r="1051">
          <cell r="A1051">
            <v>428010</v>
          </cell>
          <cell r="B1051">
            <v>0</v>
          </cell>
          <cell r="C1051">
            <v>0</v>
          </cell>
          <cell r="D1051">
            <v>0</v>
          </cell>
          <cell r="E1051">
            <v>12251344.470000001</v>
          </cell>
          <cell r="F1051">
            <v>0</v>
          </cell>
          <cell r="G1051">
            <v>0</v>
          </cell>
          <cell r="H1051">
            <v>0</v>
          </cell>
          <cell r="I1051">
            <v>12251344.470000001</v>
          </cell>
          <cell r="J1051">
            <v>0</v>
          </cell>
          <cell r="K1051">
            <v>0</v>
          </cell>
          <cell r="L1051">
            <v>0</v>
          </cell>
          <cell r="M1051">
            <v>0</v>
          </cell>
          <cell r="N1051">
            <v>12251344.470000001</v>
          </cell>
          <cell r="O1051">
            <v>0</v>
          </cell>
          <cell r="P1051">
            <v>0</v>
          </cell>
          <cell r="Q1051">
            <v>0</v>
          </cell>
          <cell r="R1051">
            <v>0</v>
          </cell>
          <cell r="S1051">
            <v>0</v>
          </cell>
          <cell r="T1051">
            <v>0</v>
          </cell>
          <cell r="U1051">
            <v>0</v>
          </cell>
          <cell r="V1051">
            <v>0</v>
          </cell>
          <cell r="W1051">
            <v>0</v>
          </cell>
          <cell r="X1051">
            <v>0</v>
          </cell>
          <cell r="Y1051">
            <v>0</v>
          </cell>
          <cell r="Z1051">
            <v>0</v>
          </cell>
          <cell r="AA1051">
            <v>0</v>
          </cell>
          <cell r="AB1051">
            <v>0</v>
          </cell>
          <cell r="AC1051">
            <v>0</v>
          </cell>
          <cell r="AD1051">
            <v>0</v>
          </cell>
          <cell r="AE1051">
            <v>0</v>
          </cell>
          <cell r="AF1051">
            <v>12251344.470000001</v>
          </cell>
        </row>
        <row r="1052">
          <cell r="A1052">
            <v>428020</v>
          </cell>
          <cell r="B1052">
            <v>0</v>
          </cell>
          <cell r="C1052">
            <v>0</v>
          </cell>
          <cell r="D1052">
            <v>0</v>
          </cell>
          <cell r="E1052">
            <v>896621.46</v>
          </cell>
          <cell r="F1052">
            <v>0</v>
          </cell>
          <cell r="G1052">
            <v>0</v>
          </cell>
          <cell r="H1052">
            <v>0</v>
          </cell>
          <cell r="I1052">
            <v>896621.46</v>
          </cell>
          <cell r="J1052">
            <v>0</v>
          </cell>
          <cell r="K1052">
            <v>0</v>
          </cell>
          <cell r="L1052">
            <v>0</v>
          </cell>
          <cell r="M1052">
            <v>0</v>
          </cell>
          <cell r="N1052">
            <v>896621.46</v>
          </cell>
          <cell r="O1052">
            <v>0</v>
          </cell>
          <cell r="P1052">
            <v>0</v>
          </cell>
          <cell r="Q1052">
            <v>0</v>
          </cell>
          <cell r="R1052">
            <v>0</v>
          </cell>
          <cell r="S1052">
            <v>0</v>
          </cell>
          <cell r="T1052">
            <v>0</v>
          </cell>
          <cell r="U1052">
            <v>0</v>
          </cell>
          <cell r="V1052">
            <v>0</v>
          </cell>
          <cell r="W1052">
            <v>0</v>
          </cell>
          <cell r="X1052">
            <v>0</v>
          </cell>
          <cell r="Y1052">
            <v>0</v>
          </cell>
          <cell r="Z1052">
            <v>0</v>
          </cell>
          <cell r="AA1052">
            <v>0</v>
          </cell>
          <cell r="AB1052">
            <v>0</v>
          </cell>
          <cell r="AC1052">
            <v>0</v>
          </cell>
          <cell r="AD1052">
            <v>0</v>
          </cell>
          <cell r="AE1052">
            <v>0</v>
          </cell>
          <cell r="AF1052">
            <v>896621.46</v>
          </cell>
        </row>
        <row r="1053">
          <cell r="A1053">
            <v>452999</v>
          </cell>
          <cell r="B1053">
            <v>0</v>
          </cell>
          <cell r="C1053">
            <v>0</v>
          </cell>
          <cell r="D1053">
            <v>0</v>
          </cell>
          <cell r="E1053">
            <v>0</v>
          </cell>
          <cell r="F1053">
            <v>0</v>
          </cell>
          <cell r="G1053">
            <v>0</v>
          </cell>
          <cell r="H1053">
            <v>0</v>
          </cell>
          <cell r="I1053">
            <v>0</v>
          </cell>
          <cell r="J1053">
            <v>0</v>
          </cell>
          <cell r="K1053">
            <v>0</v>
          </cell>
          <cell r="L1053">
            <v>0</v>
          </cell>
          <cell r="M1053">
            <v>0</v>
          </cell>
          <cell r="N1053">
            <v>0</v>
          </cell>
          <cell r="O1053">
            <v>0</v>
          </cell>
          <cell r="P1053">
            <v>0</v>
          </cell>
          <cell r="Q1053">
            <v>0</v>
          </cell>
          <cell r="R1053">
            <v>0</v>
          </cell>
          <cell r="S1053">
            <v>0</v>
          </cell>
          <cell r="T1053">
            <v>0</v>
          </cell>
          <cell r="U1053">
            <v>0</v>
          </cell>
          <cell r="V1053">
            <v>0</v>
          </cell>
          <cell r="W1053">
            <v>0</v>
          </cell>
          <cell r="X1053">
            <v>0</v>
          </cell>
          <cell r="Y1053">
            <v>0</v>
          </cell>
          <cell r="Z1053">
            <v>0</v>
          </cell>
          <cell r="AA1053">
            <v>0</v>
          </cell>
          <cell r="AB1053">
            <v>0</v>
          </cell>
          <cell r="AC1053">
            <v>0</v>
          </cell>
          <cell r="AD1053">
            <v>0</v>
          </cell>
          <cell r="AE1053">
            <v>0</v>
          </cell>
          <cell r="AF1053">
            <v>0</v>
          </cell>
        </row>
        <row r="1054">
          <cell r="A1054" t="str">
            <v>Accrue</v>
          </cell>
          <cell r="B1054">
            <v>5745428.1200000001</v>
          </cell>
          <cell r="C1054">
            <v>0</v>
          </cell>
          <cell r="D1054">
            <v>5745428.1200000001</v>
          </cell>
          <cell r="E1054">
            <v>98846344.659999996</v>
          </cell>
          <cell r="F1054">
            <v>0</v>
          </cell>
          <cell r="G1054">
            <v>0</v>
          </cell>
          <cell r="H1054">
            <v>19156.39</v>
          </cell>
          <cell r="I1054">
            <v>98865501.049999997</v>
          </cell>
          <cell r="J1054">
            <v>0</v>
          </cell>
          <cell r="K1054">
            <v>0</v>
          </cell>
          <cell r="L1054">
            <v>0</v>
          </cell>
          <cell r="M1054">
            <v>0</v>
          </cell>
          <cell r="N1054">
            <v>104610929.17</v>
          </cell>
          <cell r="O1054">
            <v>-471864.93</v>
          </cell>
          <cell r="P1054">
            <v>861210.62</v>
          </cell>
          <cell r="Q1054">
            <v>183.44</v>
          </cell>
          <cell r="R1054">
            <v>-801900.41</v>
          </cell>
          <cell r="S1054">
            <v>0</v>
          </cell>
          <cell r="T1054">
            <v>0</v>
          </cell>
          <cell r="U1054">
            <v>0</v>
          </cell>
          <cell r="V1054">
            <v>0</v>
          </cell>
          <cell r="W1054">
            <v>0</v>
          </cell>
          <cell r="X1054">
            <v>0</v>
          </cell>
          <cell r="Y1054">
            <v>0</v>
          </cell>
          <cell r="Z1054">
            <v>0</v>
          </cell>
          <cell r="AA1054">
            <v>0</v>
          </cell>
          <cell r="AB1054">
            <v>0</v>
          </cell>
          <cell r="AC1054">
            <v>0</v>
          </cell>
          <cell r="AD1054">
            <v>0</v>
          </cell>
          <cell r="AE1054">
            <v>452804.18</v>
          </cell>
          <cell r="AF1054">
            <v>104651362.06999999</v>
          </cell>
        </row>
        <row r="1055">
          <cell r="A1055">
            <v>358000</v>
          </cell>
          <cell r="B1055">
            <v>127280</v>
          </cell>
          <cell r="C1055">
            <v>0</v>
          </cell>
          <cell r="D1055">
            <v>127280</v>
          </cell>
          <cell r="E1055">
            <v>168720</v>
          </cell>
          <cell r="F1055">
            <v>0</v>
          </cell>
          <cell r="G1055">
            <v>0</v>
          </cell>
          <cell r="H1055">
            <v>0</v>
          </cell>
          <cell r="I1055">
            <v>168720</v>
          </cell>
          <cell r="J1055">
            <v>0</v>
          </cell>
          <cell r="K1055">
            <v>0</v>
          </cell>
          <cell r="L1055">
            <v>0</v>
          </cell>
          <cell r="M1055">
            <v>0</v>
          </cell>
          <cell r="N1055">
            <v>296000</v>
          </cell>
          <cell r="O1055">
            <v>0</v>
          </cell>
          <cell r="P1055">
            <v>-296000</v>
          </cell>
          <cell r="Q1055">
            <v>0</v>
          </cell>
          <cell r="R1055">
            <v>0</v>
          </cell>
          <cell r="S1055">
            <v>0</v>
          </cell>
          <cell r="T1055">
            <v>0</v>
          </cell>
          <cell r="U1055">
            <v>0</v>
          </cell>
          <cell r="V1055">
            <v>0</v>
          </cell>
          <cell r="W1055">
            <v>0</v>
          </cell>
          <cell r="X1055">
            <v>0</v>
          </cell>
          <cell r="Y1055">
            <v>0</v>
          </cell>
          <cell r="Z1055">
            <v>0</v>
          </cell>
          <cell r="AA1055">
            <v>0</v>
          </cell>
          <cell r="AB1055">
            <v>0</v>
          </cell>
          <cell r="AC1055">
            <v>0</v>
          </cell>
          <cell r="AD1055">
            <v>0</v>
          </cell>
          <cell r="AE1055">
            <v>0</v>
          </cell>
          <cell r="AF1055">
            <v>0</v>
          </cell>
        </row>
        <row r="1056">
          <cell r="A1056" t="str">
            <v>ST OPE</v>
          </cell>
          <cell r="B1056">
            <v>127280</v>
          </cell>
          <cell r="C1056">
            <v>0</v>
          </cell>
          <cell r="D1056">
            <v>127280</v>
          </cell>
          <cell r="E1056">
            <v>168720</v>
          </cell>
          <cell r="F1056">
            <v>0</v>
          </cell>
          <cell r="G1056">
            <v>0</v>
          </cell>
          <cell r="H1056">
            <v>0</v>
          </cell>
          <cell r="I1056">
            <v>168720</v>
          </cell>
          <cell r="J1056">
            <v>0</v>
          </cell>
          <cell r="K1056">
            <v>0</v>
          </cell>
          <cell r="L1056">
            <v>0</v>
          </cell>
          <cell r="M1056">
            <v>0</v>
          </cell>
          <cell r="N1056">
            <v>296000</v>
          </cell>
          <cell r="O1056">
            <v>0</v>
          </cell>
          <cell r="P1056">
            <v>-296000</v>
          </cell>
          <cell r="Q1056">
            <v>0</v>
          </cell>
          <cell r="R1056">
            <v>0</v>
          </cell>
          <cell r="S1056">
            <v>0</v>
          </cell>
          <cell r="T1056">
            <v>0</v>
          </cell>
          <cell r="U1056">
            <v>0</v>
          </cell>
          <cell r="V1056">
            <v>0</v>
          </cell>
          <cell r="W1056">
            <v>0</v>
          </cell>
          <cell r="X1056">
            <v>0</v>
          </cell>
          <cell r="Y1056">
            <v>0</v>
          </cell>
          <cell r="Z1056">
            <v>0</v>
          </cell>
          <cell r="AA1056">
            <v>0</v>
          </cell>
          <cell r="AB1056">
            <v>0</v>
          </cell>
          <cell r="AC1056">
            <v>0</v>
          </cell>
          <cell r="AD1056">
            <v>0</v>
          </cell>
          <cell r="AE1056">
            <v>0</v>
          </cell>
          <cell r="AF1056">
            <v>0</v>
          </cell>
        </row>
        <row r="1057">
          <cell r="A1057">
            <v>361982</v>
          </cell>
          <cell r="B1057">
            <v>0</v>
          </cell>
          <cell r="C1057">
            <v>0</v>
          </cell>
          <cell r="D1057">
            <v>0</v>
          </cell>
          <cell r="E1057">
            <v>0</v>
          </cell>
          <cell r="F1057">
            <v>0</v>
          </cell>
          <cell r="G1057">
            <v>0</v>
          </cell>
          <cell r="H1057">
            <v>0</v>
          </cell>
          <cell r="I1057">
            <v>0</v>
          </cell>
          <cell r="J1057">
            <v>0</v>
          </cell>
          <cell r="K1057">
            <v>0</v>
          </cell>
          <cell r="L1057">
            <v>0</v>
          </cell>
          <cell r="M1057">
            <v>0</v>
          </cell>
          <cell r="N1057">
            <v>0</v>
          </cell>
          <cell r="O1057">
            <v>0</v>
          </cell>
          <cell r="P1057">
            <v>0</v>
          </cell>
          <cell r="Q1057">
            <v>0</v>
          </cell>
          <cell r="R1057">
            <v>0</v>
          </cell>
          <cell r="S1057">
            <v>337946.24</v>
          </cell>
          <cell r="T1057">
            <v>0</v>
          </cell>
          <cell r="U1057">
            <v>0</v>
          </cell>
          <cell r="V1057">
            <v>0</v>
          </cell>
          <cell r="W1057">
            <v>0</v>
          </cell>
          <cell r="X1057">
            <v>0</v>
          </cell>
          <cell r="Y1057">
            <v>0</v>
          </cell>
          <cell r="Z1057">
            <v>0</v>
          </cell>
          <cell r="AA1057">
            <v>0</v>
          </cell>
          <cell r="AB1057">
            <v>0</v>
          </cell>
          <cell r="AC1057">
            <v>0</v>
          </cell>
          <cell r="AD1057">
            <v>0</v>
          </cell>
          <cell r="AE1057">
            <v>0</v>
          </cell>
          <cell r="AF1057">
            <v>337946.24</v>
          </cell>
        </row>
        <row r="1058">
          <cell r="A1058">
            <v>364000</v>
          </cell>
          <cell r="B1058">
            <v>0</v>
          </cell>
          <cell r="C1058">
            <v>0</v>
          </cell>
          <cell r="D1058">
            <v>0</v>
          </cell>
          <cell r="E1058">
            <v>0</v>
          </cell>
          <cell r="F1058">
            <v>0</v>
          </cell>
          <cell r="G1058">
            <v>0</v>
          </cell>
          <cell r="H1058">
            <v>0</v>
          </cell>
          <cell r="I1058">
            <v>0</v>
          </cell>
          <cell r="J1058">
            <v>0</v>
          </cell>
          <cell r="K1058">
            <v>0</v>
          </cell>
          <cell r="L1058">
            <v>0</v>
          </cell>
          <cell r="M1058">
            <v>0</v>
          </cell>
          <cell r="N1058">
            <v>0</v>
          </cell>
          <cell r="O1058">
            <v>0</v>
          </cell>
          <cell r="P1058">
            <v>0</v>
          </cell>
          <cell r="Q1058">
            <v>0</v>
          </cell>
          <cell r="R1058">
            <v>0</v>
          </cell>
          <cell r="S1058">
            <v>21516.11</v>
          </cell>
          <cell r="T1058">
            <v>0</v>
          </cell>
          <cell r="U1058">
            <v>0</v>
          </cell>
          <cell r="V1058">
            <v>0</v>
          </cell>
          <cell r="W1058">
            <v>0</v>
          </cell>
          <cell r="X1058">
            <v>0</v>
          </cell>
          <cell r="Y1058">
            <v>0</v>
          </cell>
          <cell r="Z1058">
            <v>0</v>
          </cell>
          <cell r="AA1058">
            <v>0</v>
          </cell>
          <cell r="AB1058">
            <v>0</v>
          </cell>
          <cell r="AC1058">
            <v>0</v>
          </cell>
          <cell r="AD1058">
            <v>0</v>
          </cell>
          <cell r="AE1058">
            <v>0</v>
          </cell>
          <cell r="AF1058">
            <v>21516.11</v>
          </cell>
        </row>
        <row r="1059">
          <cell r="A1059">
            <v>364010</v>
          </cell>
          <cell r="B1059">
            <v>2412047.09</v>
          </cell>
          <cell r="C1059">
            <v>0</v>
          </cell>
          <cell r="D1059">
            <v>2412047.09</v>
          </cell>
          <cell r="E1059">
            <v>2972958.54</v>
          </cell>
          <cell r="F1059">
            <v>0</v>
          </cell>
          <cell r="G1059">
            <v>0</v>
          </cell>
          <cell r="H1059">
            <v>0</v>
          </cell>
          <cell r="I1059">
            <v>2972958.54</v>
          </cell>
          <cell r="J1059">
            <v>0</v>
          </cell>
          <cell r="K1059">
            <v>0</v>
          </cell>
          <cell r="L1059">
            <v>0</v>
          </cell>
          <cell r="M1059">
            <v>0</v>
          </cell>
          <cell r="N1059">
            <v>5385005.6299999999</v>
          </cell>
          <cell r="O1059">
            <v>13102.58</v>
          </cell>
          <cell r="P1059">
            <v>54761.23</v>
          </cell>
          <cell r="Q1059">
            <v>0</v>
          </cell>
          <cell r="R1059">
            <v>33239.040000000001</v>
          </cell>
          <cell r="S1059">
            <v>0</v>
          </cell>
          <cell r="T1059">
            <v>0</v>
          </cell>
          <cell r="U1059">
            <v>0</v>
          </cell>
          <cell r="V1059">
            <v>0</v>
          </cell>
          <cell r="W1059">
            <v>0</v>
          </cell>
          <cell r="X1059">
            <v>0</v>
          </cell>
          <cell r="Y1059">
            <v>0</v>
          </cell>
          <cell r="Z1059">
            <v>0</v>
          </cell>
          <cell r="AA1059">
            <v>0</v>
          </cell>
          <cell r="AB1059">
            <v>0</v>
          </cell>
          <cell r="AC1059">
            <v>0</v>
          </cell>
          <cell r="AD1059">
            <v>0</v>
          </cell>
          <cell r="AE1059">
            <v>0</v>
          </cell>
          <cell r="AF1059">
            <v>5486108.4800000004</v>
          </cell>
        </row>
        <row r="1060">
          <cell r="A1060">
            <v>364030</v>
          </cell>
          <cell r="B1060">
            <v>-2366736.9300000002</v>
          </cell>
          <cell r="C1060">
            <v>0</v>
          </cell>
          <cell r="D1060">
            <v>-2366736.9300000002</v>
          </cell>
          <cell r="E1060">
            <v>-2945195.58</v>
          </cell>
          <cell r="F1060">
            <v>0</v>
          </cell>
          <cell r="G1060">
            <v>0</v>
          </cell>
          <cell r="H1060">
            <v>0</v>
          </cell>
          <cell r="I1060">
            <v>-2945195.58</v>
          </cell>
          <cell r="J1060">
            <v>0</v>
          </cell>
          <cell r="K1060">
            <v>0</v>
          </cell>
          <cell r="L1060">
            <v>0</v>
          </cell>
          <cell r="M1060">
            <v>0</v>
          </cell>
          <cell r="N1060">
            <v>-5311932.51</v>
          </cell>
          <cell r="O1060">
            <v>-17622.21</v>
          </cell>
          <cell r="P1060">
            <v>-85652.72</v>
          </cell>
          <cell r="Q1060">
            <v>0</v>
          </cell>
          <cell r="R1060">
            <v>-31081.87</v>
          </cell>
          <cell r="S1060">
            <v>0</v>
          </cell>
          <cell r="T1060">
            <v>0</v>
          </cell>
          <cell r="U1060">
            <v>0</v>
          </cell>
          <cell r="V1060">
            <v>0</v>
          </cell>
          <cell r="W1060">
            <v>0</v>
          </cell>
          <cell r="X1060">
            <v>0</v>
          </cell>
          <cell r="Y1060">
            <v>0</v>
          </cell>
          <cell r="Z1060">
            <v>0</v>
          </cell>
          <cell r="AA1060">
            <v>0</v>
          </cell>
          <cell r="AB1060">
            <v>0</v>
          </cell>
          <cell r="AC1060">
            <v>0</v>
          </cell>
          <cell r="AD1060">
            <v>0</v>
          </cell>
          <cell r="AE1060">
            <v>0</v>
          </cell>
          <cell r="AF1060">
            <v>-5446289.3099999996</v>
          </cell>
        </row>
        <row r="1061">
          <cell r="A1061">
            <v>364100</v>
          </cell>
          <cell r="B1061">
            <v>-383278.47</v>
          </cell>
          <cell r="C1061">
            <v>0</v>
          </cell>
          <cell r="D1061">
            <v>-383278.47</v>
          </cell>
          <cell r="E1061">
            <v>-508066.86</v>
          </cell>
          <cell r="F1061">
            <v>0</v>
          </cell>
          <cell r="G1061">
            <v>0</v>
          </cell>
          <cell r="H1061">
            <v>0</v>
          </cell>
          <cell r="I1061">
            <v>-508066.86</v>
          </cell>
          <cell r="J1061">
            <v>0</v>
          </cell>
          <cell r="K1061">
            <v>0</v>
          </cell>
          <cell r="L1061">
            <v>0</v>
          </cell>
          <cell r="M1061">
            <v>0</v>
          </cell>
          <cell r="N1061">
            <v>-891345.33</v>
          </cell>
          <cell r="O1061">
            <v>0</v>
          </cell>
          <cell r="P1061">
            <v>-10901.55</v>
          </cell>
          <cell r="Q1061">
            <v>0</v>
          </cell>
          <cell r="R1061">
            <v>-8278.84</v>
          </cell>
          <cell r="S1061">
            <v>0</v>
          </cell>
          <cell r="T1061">
            <v>0</v>
          </cell>
          <cell r="U1061">
            <v>0</v>
          </cell>
          <cell r="V1061">
            <v>0</v>
          </cell>
          <cell r="W1061">
            <v>0</v>
          </cell>
          <cell r="X1061">
            <v>0</v>
          </cell>
          <cell r="Y1061">
            <v>0</v>
          </cell>
          <cell r="Z1061">
            <v>0</v>
          </cell>
          <cell r="AA1061">
            <v>0</v>
          </cell>
          <cell r="AB1061">
            <v>0</v>
          </cell>
          <cell r="AC1061">
            <v>0</v>
          </cell>
          <cell r="AD1061">
            <v>0</v>
          </cell>
          <cell r="AE1061">
            <v>0</v>
          </cell>
          <cell r="AF1061">
            <v>-910525.72</v>
          </cell>
        </row>
        <row r="1062">
          <cell r="A1062">
            <v>364140</v>
          </cell>
          <cell r="B1062">
            <v>4354725.79</v>
          </cell>
          <cell r="C1062">
            <v>0</v>
          </cell>
          <cell r="D1062">
            <v>4354725.79</v>
          </cell>
          <cell r="E1062">
            <v>5335434.2</v>
          </cell>
          <cell r="F1062">
            <v>0</v>
          </cell>
          <cell r="G1062">
            <v>0</v>
          </cell>
          <cell r="H1062">
            <v>0</v>
          </cell>
          <cell r="I1062">
            <v>5335434.2</v>
          </cell>
          <cell r="J1062">
            <v>0</v>
          </cell>
          <cell r="K1062">
            <v>0</v>
          </cell>
          <cell r="L1062">
            <v>0</v>
          </cell>
          <cell r="M1062">
            <v>0</v>
          </cell>
          <cell r="N1062">
            <v>9690159.9900000002</v>
          </cell>
          <cell r="O1062">
            <v>14934.48</v>
          </cell>
          <cell r="P1062">
            <v>103143.66</v>
          </cell>
          <cell r="Q1062">
            <v>0</v>
          </cell>
          <cell r="R1062">
            <v>51546.23</v>
          </cell>
          <cell r="S1062">
            <v>0</v>
          </cell>
          <cell r="T1062">
            <v>0</v>
          </cell>
          <cell r="U1062">
            <v>0</v>
          </cell>
          <cell r="V1062">
            <v>0</v>
          </cell>
          <cell r="W1062">
            <v>0</v>
          </cell>
          <cell r="X1062">
            <v>0</v>
          </cell>
          <cell r="Y1062">
            <v>0</v>
          </cell>
          <cell r="Z1062">
            <v>0</v>
          </cell>
          <cell r="AA1062">
            <v>0</v>
          </cell>
          <cell r="AB1062">
            <v>0</v>
          </cell>
          <cell r="AC1062">
            <v>0</v>
          </cell>
          <cell r="AD1062">
            <v>0</v>
          </cell>
          <cell r="AE1062">
            <v>0</v>
          </cell>
          <cell r="AF1062">
            <v>9859784.3599999994</v>
          </cell>
        </row>
        <row r="1063">
          <cell r="A1063">
            <v>364150</v>
          </cell>
          <cell r="B1063">
            <v>-4813743.53</v>
          </cell>
          <cell r="C1063">
            <v>0</v>
          </cell>
          <cell r="D1063">
            <v>-4813743.53</v>
          </cell>
          <cell r="E1063">
            <v>-6033876.96</v>
          </cell>
          <cell r="F1063">
            <v>0</v>
          </cell>
          <cell r="G1063">
            <v>0</v>
          </cell>
          <cell r="H1063">
            <v>0</v>
          </cell>
          <cell r="I1063">
            <v>-6033876.96</v>
          </cell>
          <cell r="J1063">
            <v>0</v>
          </cell>
          <cell r="K1063">
            <v>0</v>
          </cell>
          <cell r="L1063">
            <v>0</v>
          </cell>
          <cell r="M1063">
            <v>0</v>
          </cell>
          <cell r="N1063">
            <v>-10847620.49</v>
          </cell>
          <cell r="O1063">
            <v>-17061.57</v>
          </cell>
          <cell r="P1063">
            <v>-195433.06</v>
          </cell>
          <cell r="Q1063">
            <v>0</v>
          </cell>
          <cell r="R1063">
            <v>-39459.08</v>
          </cell>
          <cell r="S1063">
            <v>0</v>
          </cell>
          <cell r="T1063">
            <v>0</v>
          </cell>
          <cell r="U1063">
            <v>0</v>
          </cell>
          <cell r="V1063">
            <v>0</v>
          </cell>
          <cell r="W1063">
            <v>0</v>
          </cell>
          <cell r="X1063">
            <v>0</v>
          </cell>
          <cell r="Y1063">
            <v>0</v>
          </cell>
          <cell r="Z1063">
            <v>0</v>
          </cell>
          <cell r="AA1063">
            <v>0</v>
          </cell>
          <cell r="AB1063">
            <v>0</v>
          </cell>
          <cell r="AC1063">
            <v>0</v>
          </cell>
          <cell r="AD1063">
            <v>0</v>
          </cell>
          <cell r="AE1063">
            <v>0</v>
          </cell>
          <cell r="AF1063">
            <v>-11099574.199999999</v>
          </cell>
        </row>
        <row r="1064">
          <cell r="A1064">
            <v>364210</v>
          </cell>
          <cell r="B1064">
            <v>47144.81</v>
          </cell>
          <cell r="C1064">
            <v>0</v>
          </cell>
          <cell r="D1064">
            <v>47144.81</v>
          </cell>
          <cell r="E1064">
            <v>62494.15</v>
          </cell>
          <cell r="F1064">
            <v>0</v>
          </cell>
          <cell r="G1064">
            <v>0</v>
          </cell>
          <cell r="H1064">
            <v>0</v>
          </cell>
          <cell r="I1064">
            <v>62494.15</v>
          </cell>
          <cell r="J1064">
            <v>0</v>
          </cell>
          <cell r="K1064">
            <v>0</v>
          </cell>
          <cell r="L1064">
            <v>0</v>
          </cell>
          <cell r="M1064">
            <v>0</v>
          </cell>
          <cell r="N1064">
            <v>109638.96</v>
          </cell>
          <cell r="O1064">
            <v>0</v>
          </cell>
          <cell r="P1064">
            <v>9761.66</v>
          </cell>
          <cell r="Q1064">
            <v>0</v>
          </cell>
          <cell r="R1064">
            <v>-1011.9</v>
          </cell>
          <cell r="S1064">
            <v>0</v>
          </cell>
          <cell r="T1064">
            <v>0</v>
          </cell>
          <cell r="U1064">
            <v>0</v>
          </cell>
          <cell r="V1064">
            <v>0</v>
          </cell>
          <cell r="W1064">
            <v>0</v>
          </cell>
          <cell r="X1064">
            <v>0</v>
          </cell>
          <cell r="Y1064">
            <v>0</v>
          </cell>
          <cell r="Z1064">
            <v>0</v>
          </cell>
          <cell r="AA1064">
            <v>0</v>
          </cell>
          <cell r="AB1064">
            <v>0</v>
          </cell>
          <cell r="AC1064">
            <v>0</v>
          </cell>
          <cell r="AD1064">
            <v>0</v>
          </cell>
          <cell r="AE1064">
            <v>0</v>
          </cell>
          <cell r="AF1064">
            <v>118388.72</v>
          </cell>
        </row>
        <row r="1065">
          <cell r="A1065">
            <v>364230</v>
          </cell>
          <cell r="B1065">
            <v>-37101.199999999997</v>
          </cell>
          <cell r="C1065">
            <v>0</v>
          </cell>
          <cell r="D1065">
            <v>-37101.199999999997</v>
          </cell>
          <cell r="E1065">
            <v>-49180.71</v>
          </cell>
          <cell r="F1065">
            <v>0</v>
          </cell>
          <cell r="G1065">
            <v>0</v>
          </cell>
          <cell r="H1065">
            <v>0</v>
          </cell>
          <cell r="I1065">
            <v>-49180.71</v>
          </cell>
          <cell r="J1065">
            <v>0</v>
          </cell>
          <cell r="K1065">
            <v>0</v>
          </cell>
          <cell r="L1065">
            <v>0</v>
          </cell>
          <cell r="M1065">
            <v>0</v>
          </cell>
          <cell r="N1065">
            <v>-86281.91</v>
          </cell>
          <cell r="O1065">
            <v>-3615.54</v>
          </cell>
          <cell r="P1065">
            <v>-1055.32</v>
          </cell>
          <cell r="Q1065">
            <v>0</v>
          </cell>
          <cell r="R1065">
            <v>-2640.83</v>
          </cell>
          <cell r="S1065">
            <v>0</v>
          </cell>
          <cell r="T1065">
            <v>0</v>
          </cell>
          <cell r="U1065">
            <v>0</v>
          </cell>
          <cell r="V1065">
            <v>0</v>
          </cell>
          <cell r="W1065">
            <v>0</v>
          </cell>
          <cell r="X1065">
            <v>0</v>
          </cell>
          <cell r="Y1065">
            <v>0</v>
          </cell>
          <cell r="Z1065">
            <v>0</v>
          </cell>
          <cell r="AA1065">
            <v>0</v>
          </cell>
          <cell r="AB1065">
            <v>0</v>
          </cell>
          <cell r="AC1065">
            <v>0</v>
          </cell>
          <cell r="AD1065">
            <v>0</v>
          </cell>
          <cell r="AE1065">
            <v>0</v>
          </cell>
          <cell r="AF1065">
            <v>-93593.600000000006</v>
          </cell>
        </row>
        <row r="1066">
          <cell r="A1066">
            <v>364290</v>
          </cell>
          <cell r="B1066">
            <v>31497.35</v>
          </cell>
          <cell r="C1066">
            <v>0</v>
          </cell>
          <cell r="D1066">
            <v>31497.35</v>
          </cell>
          <cell r="E1066">
            <v>41752.400000000001</v>
          </cell>
          <cell r="F1066">
            <v>0</v>
          </cell>
          <cell r="G1066">
            <v>0</v>
          </cell>
          <cell r="H1066">
            <v>0</v>
          </cell>
          <cell r="I1066">
            <v>41752.400000000001</v>
          </cell>
          <cell r="J1066">
            <v>0</v>
          </cell>
          <cell r="K1066">
            <v>0</v>
          </cell>
          <cell r="L1066">
            <v>0</v>
          </cell>
          <cell r="M1066">
            <v>0</v>
          </cell>
          <cell r="N1066">
            <v>73249.75</v>
          </cell>
          <cell r="O1066">
            <v>-45500</v>
          </cell>
          <cell r="P1066">
            <v>-10249.75</v>
          </cell>
          <cell r="Q1066">
            <v>0</v>
          </cell>
          <cell r="R1066">
            <v>0</v>
          </cell>
          <cell r="S1066">
            <v>0</v>
          </cell>
          <cell r="T1066">
            <v>0</v>
          </cell>
          <cell r="U1066">
            <v>0</v>
          </cell>
          <cell r="V1066">
            <v>0</v>
          </cell>
          <cell r="W1066">
            <v>0</v>
          </cell>
          <cell r="X1066">
            <v>0</v>
          </cell>
          <cell r="Y1066">
            <v>0</v>
          </cell>
          <cell r="Z1066">
            <v>0</v>
          </cell>
          <cell r="AA1066">
            <v>0</v>
          </cell>
          <cell r="AB1066">
            <v>0</v>
          </cell>
          <cell r="AC1066">
            <v>0</v>
          </cell>
          <cell r="AD1066">
            <v>0</v>
          </cell>
          <cell r="AE1066">
            <v>0</v>
          </cell>
          <cell r="AF1066">
            <v>17500</v>
          </cell>
        </row>
        <row r="1067">
          <cell r="A1067">
            <v>365983</v>
          </cell>
          <cell r="B1067">
            <v>-176278.67</v>
          </cell>
          <cell r="C1067">
            <v>0</v>
          </cell>
          <cell r="D1067">
            <v>-176278.67</v>
          </cell>
          <cell r="E1067">
            <v>-233671.25</v>
          </cell>
          <cell r="F1067">
            <v>0</v>
          </cell>
          <cell r="G1067">
            <v>0</v>
          </cell>
          <cell r="H1067">
            <v>0</v>
          </cell>
          <cell r="I1067">
            <v>-233671.25</v>
          </cell>
          <cell r="J1067">
            <v>0</v>
          </cell>
          <cell r="K1067">
            <v>0</v>
          </cell>
          <cell r="L1067">
            <v>0</v>
          </cell>
          <cell r="M1067">
            <v>0</v>
          </cell>
          <cell r="N1067">
            <v>-409949.92</v>
          </cell>
          <cell r="O1067">
            <v>0</v>
          </cell>
          <cell r="P1067">
            <v>198.89</v>
          </cell>
          <cell r="Q1067">
            <v>0</v>
          </cell>
          <cell r="R1067">
            <v>-2417.5</v>
          </cell>
          <cell r="S1067">
            <v>0</v>
          </cell>
          <cell r="T1067">
            <v>0</v>
          </cell>
          <cell r="U1067">
            <v>0</v>
          </cell>
          <cell r="V1067">
            <v>0</v>
          </cell>
          <cell r="W1067">
            <v>0</v>
          </cell>
          <cell r="X1067">
            <v>0</v>
          </cell>
          <cell r="Y1067">
            <v>0</v>
          </cell>
          <cell r="Z1067">
            <v>0</v>
          </cell>
          <cell r="AA1067">
            <v>0</v>
          </cell>
          <cell r="AB1067">
            <v>0</v>
          </cell>
          <cell r="AC1067">
            <v>0</v>
          </cell>
          <cell r="AD1067">
            <v>0</v>
          </cell>
          <cell r="AE1067">
            <v>0</v>
          </cell>
          <cell r="AF1067">
            <v>-412168.53</v>
          </cell>
        </row>
        <row r="1068">
          <cell r="A1068">
            <v>366030</v>
          </cell>
          <cell r="B1068">
            <v>-581.25</v>
          </cell>
          <cell r="C1068">
            <v>0</v>
          </cell>
          <cell r="D1068">
            <v>-581.25</v>
          </cell>
          <cell r="E1068">
            <v>-769.75</v>
          </cell>
          <cell r="F1068">
            <v>0</v>
          </cell>
          <cell r="G1068">
            <v>0</v>
          </cell>
          <cell r="H1068">
            <v>0</v>
          </cell>
          <cell r="I1068">
            <v>-769.75</v>
          </cell>
          <cell r="J1068">
            <v>0</v>
          </cell>
          <cell r="K1068">
            <v>0</v>
          </cell>
          <cell r="L1068">
            <v>0</v>
          </cell>
          <cell r="M1068">
            <v>0</v>
          </cell>
          <cell r="N1068">
            <v>-1351</v>
          </cell>
          <cell r="O1068">
            <v>0</v>
          </cell>
          <cell r="P1068">
            <v>0</v>
          </cell>
          <cell r="Q1068">
            <v>0</v>
          </cell>
          <cell r="R1068">
            <v>-5</v>
          </cell>
          <cell r="S1068">
            <v>0</v>
          </cell>
          <cell r="T1068">
            <v>0</v>
          </cell>
          <cell r="U1068">
            <v>0</v>
          </cell>
          <cell r="V1068">
            <v>0</v>
          </cell>
          <cell r="W1068">
            <v>0</v>
          </cell>
          <cell r="X1068">
            <v>0</v>
          </cell>
          <cell r="Y1068">
            <v>0</v>
          </cell>
          <cell r="Z1068">
            <v>0</v>
          </cell>
          <cell r="AA1068">
            <v>0</v>
          </cell>
          <cell r="AB1068">
            <v>0</v>
          </cell>
          <cell r="AC1068">
            <v>0</v>
          </cell>
          <cell r="AD1068">
            <v>0</v>
          </cell>
          <cell r="AE1068">
            <v>0</v>
          </cell>
          <cell r="AF1068">
            <v>-1356</v>
          </cell>
        </row>
        <row r="1069">
          <cell r="A1069">
            <v>366110</v>
          </cell>
          <cell r="B1069">
            <v>-2.1</v>
          </cell>
          <cell r="C1069">
            <v>0</v>
          </cell>
          <cell r="D1069">
            <v>-2.1</v>
          </cell>
          <cell r="E1069">
            <v>-2.9</v>
          </cell>
          <cell r="F1069">
            <v>0</v>
          </cell>
          <cell r="G1069">
            <v>0</v>
          </cell>
          <cell r="H1069">
            <v>0</v>
          </cell>
          <cell r="I1069">
            <v>-2.9</v>
          </cell>
          <cell r="J1069">
            <v>0</v>
          </cell>
          <cell r="K1069">
            <v>0</v>
          </cell>
          <cell r="L1069">
            <v>0</v>
          </cell>
          <cell r="M1069">
            <v>0</v>
          </cell>
          <cell r="N1069">
            <v>-5</v>
          </cell>
          <cell r="O1069">
            <v>0</v>
          </cell>
          <cell r="P1069">
            <v>0.1</v>
          </cell>
          <cell r="Q1069">
            <v>0</v>
          </cell>
          <cell r="R1069">
            <v>0</v>
          </cell>
          <cell r="S1069">
            <v>0</v>
          </cell>
          <cell r="T1069">
            <v>0</v>
          </cell>
          <cell r="U1069">
            <v>0</v>
          </cell>
          <cell r="V1069">
            <v>0</v>
          </cell>
          <cell r="W1069">
            <v>0</v>
          </cell>
          <cell r="X1069">
            <v>0</v>
          </cell>
          <cell r="Y1069">
            <v>0</v>
          </cell>
          <cell r="Z1069">
            <v>0</v>
          </cell>
          <cell r="AA1069">
            <v>0</v>
          </cell>
          <cell r="AB1069">
            <v>0</v>
          </cell>
          <cell r="AC1069">
            <v>0</v>
          </cell>
          <cell r="AD1069">
            <v>0</v>
          </cell>
          <cell r="AE1069">
            <v>0</v>
          </cell>
          <cell r="AF1069">
            <v>-4.9000000000000004</v>
          </cell>
        </row>
        <row r="1070">
          <cell r="A1070">
            <v>366300</v>
          </cell>
          <cell r="B1070">
            <v>-583694.77</v>
          </cell>
          <cell r="C1070">
            <v>0</v>
          </cell>
          <cell r="D1070">
            <v>-583694.77</v>
          </cell>
          <cell r="E1070">
            <v>-773735.03</v>
          </cell>
          <cell r="F1070">
            <v>0</v>
          </cell>
          <cell r="G1070">
            <v>0</v>
          </cell>
          <cell r="H1070">
            <v>0</v>
          </cell>
          <cell r="I1070">
            <v>-773735.03</v>
          </cell>
          <cell r="J1070">
            <v>0</v>
          </cell>
          <cell r="K1070">
            <v>0</v>
          </cell>
          <cell r="L1070">
            <v>0</v>
          </cell>
          <cell r="M1070">
            <v>0</v>
          </cell>
          <cell r="N1070">
            <v>-1357429.8</v>
          </cell>
          <cell r="O1070">
            <v>8346.58</v>
          </cell>
          <cell r="P1070">
            <v>48601.03</v>
          </cell>
          <cell r="Q1070">
            <v>0</v>
          </cell>
          <cell r="R1070">
            <v>47239.19</v>
          </cell>
          <cell r="S1070">
            <v>0</v>
          </cell>
          <cell r="T1070">
            <v>0</v>
          </cell>
          <cell r="U1070">
            <v>0</v>
          </cell>
          <cell r="V1070">
            <v>0</v>
          </cell>
          <cell r="W1070">
            <v>0</v>
          </cell>
          <cell r="X1070">
            <v>0</v>
          </cell>
          <cell r="Y1070">
            <v>0</v>
          </cell>
          <cell r="Z1070">
            <v>0</v>
          </cell>
          <cell r="AA1070">
            <v>0</v>
          </cell>
          <cell r="AB1070">
            <v>0</v>
          </cell>
          <cell r="AC1070">
            <v>0</v>
          </cell>
          <cell r="AD1070">
            <v>0</v>
          </cell>
          <cell r="AE1070">
            <v>0</v>
          </cell>
          <cell r="AF1070">
            <v>-1253243</v>
          </cell>
        </row>
        <row r="1071">
          <cell r="A1071">
            <v>369981</v>
          </cell>
          <cell r="B1071">
            <v>-3637531.12</v>
          </cell>
          <cell r="C1071">
            <v>0</v>
          </cell>
          <cell r="D1071">
            <v>-3637531.12</v>
          </cell>
          <cell r="E1071">
            <v>-4821843.51</v>
          </cell>
          <cell r="F1071">
            <v>0</v>
          </cell>
          <cell r="G1071">
            <v>0</v>
          </cell>
          <cell r="H1071">
            <v>0</v>
          </cell>
          <cell r="I1071">
            <v>-4821843.51</v>
          </cell>
          <cell r="J1071">
            <v>0</v>
          </cell>
          <cell r="K1071">
            <v>0</v>
          </cell>
          <cell r="L1071">
            <v>0</v>
          </cell>
          <cell r="M1071">
            <v>0</v>
          </cell>
          <cell r="N1071">
            <v>-8459374.6300000008</v>
          </cell>
          <cell r="O1071">
            <v>-30</v>
          </cell>
          <cell r="P1071">
            <v>-219834.98</v>
          </cell>
          <cell r="Q1071">
            <v>0</v>
          </cell>
          <cell r="R1071">
            <v>-69906.86</v>
          </cell>
          <cell r="S1071">
            <v>0</v>
          </cell>
          <cell r="T1071">
            <v>0</v>
          </cell>
          <cell r="U1071">
            <v>0</v>
          </cell>
          <cell r="V1071">
            <v>0</v>
          </cell>
          <cell r="W1071">
            <v>0</v>
          </cell>
          <cell r="X1071">
            <v>0</v>
          </cell>
          <cell r="Y1071">
            <v>0</v>
          </cell>
          <cell r="Z1071">
            <v>0</v>
          </cell>
          <cell r="AA1071">
            <v>0</v>
          </cell>
          <cell r="AB1071">
            <v>0</v>
          </cell>
          <cell r="AC1071">
            <v>0</v>
          </cell>
          <cell r="AD1071">
            <v>0</v>
          </cell>
          <cell r="AE1071">
            <v>0</v>
          </cell>
          <cell r="AF1071">
            <v>-8749146.4700000007</v>
          </cell>
        </row>
        <row r="1072">
          <cell r="A1072">
            <v>371980</v>
          </cell>
          <cell r="B1072">
            <v>-494260.39</v>
          </cell>
          <cell r="C1072">
            <v>0</v>
          </cell>
          <cell r="D1072">
            <v>-494260.39</v>
          </cell>
          <cell r="E1072">
            <v>-655182.52</v>
          </cell>
          <cell r="F1072">
            <v>0</v>
          </cell>
          <cell r="G1072">
            <v>0</v>
          </cell>
          <cell r="H1072">
            <v>0</v>
          </cell>
          <cell r="I1072">
            <v>-655182.52</v>
          </cell>
          <cell r="J1072">
            <v>0</v>
          </cell>
          <cell r="K1072">
            <v>0</v>
          </cell>
          <cell r="L1072">
            <v>0</v>
          </cell>
          <cell r="M1072">
            <v>0</v>
          </cell>
          <cell r="N1072">
            <v>-1149442.9099999999</v>
          </cell>
          <cell r="O1072">
            <v>0</v>
          </cell>
          <cell r="P1072">
            <v>0</v>
          </cell>
          <cell r="Q1072">
            <v>0</v>
          </cell>
          <cell r="R1072">
            <v>-8209.15</v>
          </cell>
          <cell r="S1072">
            <v>0</v>
          </cell>
          <cell r="T1072">
            <v>0</v>
          </cell>
          <cell r="U1072">
            <v>0</v>
          </cell>
          <cell r="V1072">
            <v>0</v>
          </cell>
          <cell r="W1072">
            <v>0</v>
          </cell>
          <cell r="X1072">
            <v>0</v>
          </cell>
          <cell r="Y1072">
            <v>0</v>
          </cell>
          <cell r="Z1072">
            <v>0</v>
          </cell>
          <cell r="AA1072">
            <v>0</v>
          </cell>
          <cell r="AB1072">
            <v>0</v>
          </cell>
          <cell r="AC1072">
            <v>0</v>
          </cell>
          <cell r="AD1072">
            <v>0</v>
          </cell>
          <cell r="AE1072">
            <v>0</v>
          </cell>
          <cell r="AF1072">
            <v>-1157652.06</v>
          </cell>
        </row>
        <row r="1073">
          <cell r="A1073">
            <v>372983</v>
          </cell>
          <cell r="B1073">
            <v>-84318.78</v>
          </cell>
          <cell r="C1073">
            <v>0</v>
          </cell>
          <cell r="D1073">
            <v>-84318.78</v>
          </cell>
          <cell r="E1073">
            <v>-111771.05</v>
          </cell>
          <cell r="F1073">
            <v>0</v>
          </cell>
          <cell r="G1073">
            <v>0</v>
          </cell>
          <cell r="H1073">
            <v>0</v>
          </cell>
          <cell r="I1073">
            <v>-111771.05</v>
          </cell>
          <cell r="J1073">
            <v>0</v>
          </cell>
          <cell r="K1073">
            <v>0</v>
          </cell>
          <cell r="L1073">
            <v>0</v>
          </cell>
          <cell r="M1073">
            <v>0</v>
          </cell>
          <cell r="N1073">
            <v>-196089.83</v>
          </cell>
          <cell r="O1073">
            <v>0</v>
          </cell>
          <cell r="P1073">
            <v>193.96</v>
          </cell>
          <cell r="Q1073">
            <v>0</v>
          </cell>
          <cell r="R1073">
            <v>-1053.8599999999999</v>
          </cell>
          <cell r="S1073">
            <v>0</v>
          </cell>
          <cell r="T1073">
            <v>0</v>
          </cell>
          <cell r="U1073">
            <v>0</v>
          </cell>
          <cell r="V1073">
            <v>0</v>
          </cell>
          <cell r="W1073">
            <v>0</v>
          </cell>
          <cell r="X1073">
            <v>0</v>
          </cell>
          <cell r="Y1073">
            <v>0</v>
          </cell>
          <cell r="Z1073">
            <v>0</v>
          </cell>
          <cell r="AA1073">
            <v>0</v>
          </cell>
          <cell r="AB1073">
            <v>0</v>
          </cell>
          <cell r="AC1073">
            <v>0</v>
          </cell>
          <cell r="AD1073">
            <v>0</v>
          </cell>
          <cell r="AE1073">
            <v>0</v>
          </cell>
          <cell r="AF1073">
            <v>-196949.73</v>
          </cell>
        </row>
        <row r="1074">
          <cell r="A1074">
            <v>374050</v>
          </cell>
          <cell r="B1074">
            <v>-3390.59</v>
          </cell>
          <cell r="C1074">
            <v>0</v>
          </cell>
          <cell r="D1074">
            <v>-3390.59</v>
          </cell>
          <cell r="E1074">
            <v>-4494.63</v>
          </cell>
          <cell r="F1074">
            <v>0</v>
          </cell>
          <cell r="G1074">
            <v>0</v>
          </cell>
          <cell r="H1074">
            <v>0</v>
          </cell>
          <cell r="I1074">
            <v>-4494.63</v>
          </cell>
          <cell r="J1074">
            <v>0</v>
          </cell>
          <cell r="K1074">
            <v>0</v>
          </cell>
          <cell r="L1074">
            <v>0</v>
          </cell>
          <cell r="M1074">
            <v>0</v>
          </cell>
          <cell r="N1074">
            <v>-7885.22</v>
          </cell>
          <cell r="O1074">
            <v>0</v>
          </cell>
          <cell r="P1074">
            <v>0</v>
          </cell>
          <cell r="Q1074">
            <v>0</v>
          </cell>
          <cell r="R1074">
            <v>0</v>
          </cell>
          <cell r="S1074">
            <v>0</v>
          </cell>
          <cell r="T1074">
            <v>0</v>
          </cell>
          <cell r="U1074">
            <v>0</v>
          </cell>
          <cell r="V1074">
            <v>0</v>
          </cell>
          <cell r="W1074">
            <v>0</v>
          </cell>
          <cell r="X1074">
            <v>0</v>
          </cell>
          <cell r="Y1074">
            <v>0</v>
          </cell>
          <cell r="Z1074">
            <v>0</v>
          </cell>
          <cell r="AA1074">
            <v>0</v>
          </cell>
          <cell r="AB1074">
            <v>0</v>
          </cell>
          <cell r="AC1074">
            <v>0</v>
          </cell>
          <cell r="AD1074">
            <v>0</v>
          </cell>
          <cell r="AE1074">
            <v>0</v>
          </cell>
          <cell r="AF1074">
            <v>-7885.22</v>
          </cell>
        </row>
        <row r="1075">
          <cell r="A1075">
            <v>374091</v>
          </cell>
          <cell r="B1075">
            <v>-0.15</v>
          </cell>
          <cell r="C1075">
            <v>0</v>
          </cell>
          <cell r="D1075">
            <v>-0.15</v>
          </cell>
          <cell r="E1075">
            <v>0.15</v>
          </cell>
          <cell r="F1075">
            <v>0</v>
          </cell>
          <cell r="G1075">
            <v>0</v>
          </cell>
          <cell r="H1075">
            <v>0</v>
          </cell>
          <cell r="I1075">
            <v>0.15</v>
          </cell>
          <cell r="J1075">
            <v>0</v>
          </cell>
          <cell r="K1075">
            <v>0</v>
          </cell>
          <cell r="L1075">
            <v>0</v>
          </cell>
          <cell r="M1075">
            <v>0</v>
          </cell>
          <cell r="N1075">
            <v>0</v>
          </cell>
          <cell r="O1075">
            <v>0</v>
          </cell>
          <cell r="P1075">
            <v>0</v>
          </cell>
          <cell r="Q1075">
            <v>0</v>
          </cell>
          <cell r="R1075">
            <v>0</v>
          </cell>
          <cell r="S1075">
            <v>0</v>
          </cell>
          <cell r="T1075">
            <v>0</v>
          </cell>
          <cell r="U1075">
            <v>0</v>
          </cell>
          <cell r="V1075">
            <v>0</v>
          </cell>
          <cell r="W1075">
            <v>0</v>
          </cell>
          <cell r="X1075">
            <v>0</v>
          </cell>
          <cell r="Y1075">
            <v>0</v>
          </cell>
          <cell r="Z1075">
            <v>0</v>
          </cell>
          <cell r="AA1075">
            <v>0</v>
          </cell>
          <cell r="AB1075">
            <v>0</v>
          </cell>
          <cell r="AC1075">
            <v>0</v>
          </cell>
          <cell r="AD1075">
            <v>0</v>
          </cell>
          <cell r="AE1075">
            <v>0</v>
          </cell>
          <cell r="AF1075">
            <v>0</v>
          </cell>
        </row>
        <row r="1076">
          <cell r="A1076">
            <v>374092</v>
          </cell>
          <cell r="B1076">
            <v>-43.95</v>
          </cell>
          <cell r="C1076">
            <v>0</v>
          </cell>
          <cell r="D1076">
            <v>-43.95</v>
          </cell>
          <cell r="E1076">
            <v>-57.75</v>
          </cell>
          <cell r="F1076">
            <v>0</v>
          </cell>
          <cell r="G1076">
            <v>0</v>
          </cell>
          <cell r="H1076">
            <v>0</v>
          </cell>
          <cell r="I1076">
            <v>-57.75</v>
          </cell>
          <cell r="J1076">
            <v>0</v>
          </cell>
          <cell r="K1076">
            <v>0</v>
          </cell>
          <cell r="L1076">
            <v>0</v>
          </cell>
          <cell r="M1076">
            <v>0</v>
          </cell>
          <cell r="N1076">
            <v>-101.7</v>
          </cell>
          <cell r="O1076">
            <v>0</v>
          </cell>
          <cell r="P1076">
            <v>0</v>
          </cell>
          <cell r="Q1076">
            <v>0</v>
          </cell>
          <cell r="R1076">
            <v>0</v>
          </cell>
          <cell r="S1076">
            <v>0</v>
          </cell>
          <cell r="T1076">
            <v>0</v>
          </cell>
          <cell r="U1076">
            <v>0</v>
          </cell>
          <cell r="V1076">
            <v>0</v>
          </cell>
          <cell r="W1076">
            <v>0</v>
          </cell>
          <cell r="X1076">
            <v>0</v>
          </cell>
          <cell r="Y1076">
            <v>0</v>
          </cell>
          <cell r="Z1076">
            <v>0</v>
          </cell>
          <cell r="AA1076">
            <v>0</v>
          </cell>
          <cell r="AB1076">
            <v>0</v>
          </cell>
          <cell r="AC1076">
            <v>0</v>
          </cell>
          <cell r="AD1076">
            <v>0</v>
          </cell>
          <cell r="AE1076">
            <v>0</v>
          </cell>
          <cell r="AF1076">
            <v>-101.7</v>
          </cell>
        </row>
        <row r="1077">
          <cell r="A1077">
            <v>374110</v>
          </cell>
          <cell r="B1077">
            <v>0</v>
          </cell>
          <cell r="C1077">
            <v>0</v>
          </cell>
          <cell r="D1077">
            <v>0</v>
          </cell>
          <cell r="E1077">
            <v>0</v>
          </cell>
          <cell r="F1077">
            <v>0</v>
          </cell>
          <cell r="G1077">
            <v>0</v>
          </cell>
          <cell r="H1077">
            <v>0</v>
          </cell>
          <cell r="I1077">
            <v>0</v>
          </cell>
          <cell r="J1077">
            <v>0</v>
          </cell>
          <cell r="K1077">
            <v>0</v>
          </cell>
          <cell r="L1077">
            <v>0</v>
          </cell>
          <cell r="M1077">
            <v>0</v>
          </cell>
          <cell r="N1077">
            <v>0</v>
          </cell>
          <cell r="O1077">
            <v>0</v>
          </cell>
          <cell r="P1077">
            <v>0</v>
          </cell>
          <cell r="Q1077">
            <v>0</v>
          </cell>
          <cell r="R1077">
            <v>0</v>
          </cell>
          <cell r="S1077">
            <v>0</v>
          </cell>
          <cell r="T1077">
            <v>0</v>
          </cell>
          <cell r="U1077">
            <v>0</v>
          </cell>
          <cell r="V1077">
            <v>0</v>
          </cell>
          <cell r="W1077">
            <v>0</v>
          </cell>
          <cell r="X1077">
            <v>0</v>
          </cell>
          <cell r="Y1077">
            <v>0</v>
          </cell>
          <cell r="Z1077">
            <v>0</v>
          </cell>
          <cell r="AA1077">
            <v>0</v>
          </cell>
          <cell r="AB1077">
            <v>0</v>
          </cell>
          <cell r="AC1077">
            <v>0</v>
          </cell>
          <cell r="AD1077">
            <v>0</v>
          </cell>
          <cell r="AE1077">
            <v>0</v>
          </cell>
          <cell r="AF1077">
            <v>0</v>
          </cell>
        </row>
        <row r="1078">
          <cell r="A1078">
            <v>374160</v>
          </cell>
          <cell r="B1078">
            <v>0</v>
          </cell>
          <cell r="C1078">
            <v>0</v>
          </cell>
          <cell r="D1078">
            <v>0</v>
          </cell>
          <cell r="E1078">
            <v>0</v>
          </cell>
          <cell r="F1078">
            <v>0</v>
          </cell>
          <cell r="G1078">
            <v>0</v>
          </cell>
          <cell r="H1078">
            <v>0</v>
          </cell>
          <cell r="I1078">
            <v>0</v>
          </cell>
          <cell r="J1078">
            <v>0</v>
          </cell>
          <cell r="K1078">
            <v>0</v>
          </cell>
          <cell r="L1078">
            <v>0</v>
          </cell>
          <cell r="M1078">
            <v>0</v>
          </cell>
          <cell r="N1078">
            <v>0</v>
          </cell>
          <cell r="O1078">
            <v>0</v>
          </cell>
          <cell r="P1078">
            <v>0</v>
          </cell>
          <cell r="Q1078">
            <v>0</v>
          </cell>
          <cell r="R1078">
            <v>0</v>
          </cell>
          <cell r="S1078">
            <v>0</v>
          </cell>
          <cell r="T1078">
            <v>0</v>
          </cell>
          <cell r="U1078">
            <v>0</v>
          </cell>
          <cell r="V1078">
            <v>0</v>
          </cell>
          <cell r="W1078">
            <v>0</v>
          </cell>
          <cell r="X1078">
            <v>0</v>
          </cell>
          <cell r="Y1078">
            <v>0</v>
          </cell>
          <cell r="Z1078">
            <v>0</v>
          </cell>
          <cell r="AA1078">
            <v>0</v>
          </cell>
          <cell r="AB1078">
            <v>0</v>
          </cell>
          <cell r="AC1078">
            <v>0</v>
          </cell>
          <cell r="AD1078">
            <v>0</v>
          </cell>
          <cell r="AE1078">
            <v>0</v>
          </cell>
          <cell r="AF1078">
            <v>0</v>
          </cell>
        </row>
        <row r="1079">
          <cell r="A1079">
            <v>374970</v>
          </cell>
          <cell r="B1079">
            <v>-5868.46</v>
          </cell>
          <cell r="C1079">
            <v>0</v>
          </cell>
          <cell r="D1079">
            <v>-5868.46</v>
          </cell>
          <cell r="E1079">
            <v>-7779.15</v>
          </cell>
          <cell r="F1079">
            <v>0</v>
          </cell>
          <cell r="G1079">
            <v>0</v>
          </cell>
          <cell r="H1079">
            <v>0</v>
          </cell>
          <cell r="I1079">
            <v>-7779.15</v>
          </cell>
          <cell r="J1079">
            <v>0</v>
          </cell>
          <cell r="K1079">
            <v>0</v>
          </cell>
          <cell r="L1079">
            <v>0</v>
          </cell>
          <cell r="M1079">
            <v>0</v>
          </cell>
          <cell r="N1079">
            <v>-13647.61</v>
          </cell>
          <cell r="O1079">
            <v>0</v>
          </cell>
          <cell r="P1079">
            <v>0</v>
          </cell>
          <cell r="Q1079">
            <v>0</v>
          </cell>
          <cell r="R1079">
            <v>0</v>
          </cell>
          <cell r="S1079">
            <v>0</v>
          </cell>
          <cell r="T1079">
            <v>0</v>
          </cell>
          <cell r="U1079">
            <v>0</v>
          </cell>
          <cell r="V1079">
            <v>0</v>
          </cell>
          <cell r="W1079">
            <v>0</v>
          </cell>
          <cell r="X1079">
            <v>0</v>
          </cell>
          <cell r="Y1079">
            <v>0</v>
          </cell>
          <cell r="Z1079">
            <v>0</v>
          </cell>
          <cell r="AA1079">
            <v>0</v>
          </cell>
          <cell r="AB1079">
            <v>0</v>
          </cell>
          <cell r="AC1079">
            <v>0</v>
          </cell>
          <cell r="AD1079">
            <v>0</v>
          </cell>
          <cell r="AE1079">
            <v>0</v>
          </cell>
          <cell r="AF1079">
            <v>-13647.61</v>
          </cell>
        </row>
        <row r="1080">
          <cell r="A1080">
            <v>374980</v>
          </cell>
          <cell r="B1080">
            <v>-383.11</v>
          </cell>
          <cell r="C1080">
            <v>0</v>
          </cell>
          <cell r="D1080">
            <v>-383.11</v>
          </cell>
          <cell r="E1080">
            <v>-507.89</v>
          </cell>
          <cell r="F1080">
            <v>0</v>
          </cell>
          <cell r="G1080">
            <v>0</v>
          </cell>
          <cell r="H1080">
            <v>0</v>
          </cell>
          <cell r="I1080">
            <v>-507.89</v>
          </cell>
          <cell r="J1080">
            <v>0</v>
          </cell>
          <cell r="K1080">
            <v>0</v>
          </cell>
          <cell r="L1080">
            <v>0</v>
          </cell>
          <cell r="M1080">
            <v>0</v>
          </cell>
          <cell r="N1080">
            <v>-891</v>
          </cell>
          <cell r="O1080">
            <v>0</v>
          </cell>
          <cell r="P1080">
            <v>-240</v>
          </cell>
          <cell r="Q1080">
            <v>0</v>
          </cell>
          <cell r="R1080">
            <v>0</v>
          </cell>
          <cell r="S1080">
            <v>0</v>
          </cell>
          <cell r="T1080">
            <v>0</v>
          </cell>
          <cell r="U1080">
            <v>0</v>
          </cell>
          <cell r="V1080">
            <v>0</v>
          </cell>
          <cell r="W1080">
            <v>0</v>
          </cell>
          <cell r="X1080">
            <v>0</v>
          </cell>
          <cell r="Y1080">
            <v>0</v>
          </cell>
          <cell r="Z1080">
            <v>0</v>
          </cell>
          <cell r="AA1080">
            <v>0</v>
          </cell>
          <cell r="AB1080">
            <v>0</v>
          </cell>
          <cell r="AC1080">
            <v>0</v>
          </cell>
          <cell r="AD1080">
            <v>0</v>
          </cell>
          <cell r="AE1080">
            <v>0</v>
          </cell>
          <cell r="AF1080">
            <v>-1131</v>
          </cell>
        </row>
        <row r="1081">
          <cell r="A1081">
            <v>375000</v>
          </cell>
          <cell r="B1081">
            <v>0</v>
          </cell>
          <cell r="C1081">
            <v>0</v>
          </cell>
          <cell r="D1081">
            <v>0</v>
          </cell>
          <cell r="E1081">
            <v>0</v>
          </cell>
          <cell r="F1081">
            <v>0</v>
          </cell>
          <cell r="G1081">
            <v>0</v>
          </cell>
          <cell r="H1081">
            <v>0</v>
          </cell>
          <cell r="I1081">
            <v>0</v>
          </cell>
          <cell r="J1081">
            <v>0</v>
          </cell>
          <cell r="K1081">
            <v>0</v>
          </cell>
          <cell r="L1081">
            <v>0</v>
          </cell>
          <cell r="M1081">
            <v>0</v>
          </cell>
          <cell r="N1081">
            <v>0</v>
          </cell>
          <cell r="O1081">
            <v>0</v>
          </cell>
          <cell r="P1081">
            <v>0</v>
          </cell>
          <cell r="Q1081">
            <v>0</v>
          </cell>
          <cell r="R1081">
            <v>0</v>
          </cell>
          <cell r="S1081">
            <v>0</v>
          </cell>
          <cell r="T1081">
            <v>0</v>
          </cell>
          <cell r="U1081">
            <v>0</v>
          </cell>
          <cell r="V1081">
            <v>0</v>
          </cell>
          <cell r="W1081">
            <v>0</v>
          </cell>
          <cell r="X1081">
            <v>0</v>
          </cell>
          <cell r="Y1081">
            <v>0</v>
          </cell>
          <cell r="Z1081">
            <v>0</v>
          </cell>
          <cell r="AA1081">
            <v>0</v>
          </cell>
          <cell r="AB1081">
            <v>0</v>
          </cell>
          <cell r="AC1081">
            <v>0</v>
          </cell>
          <cell r="AD1081">
            <v>0</v>
          </cell>
          <cell r="AE1081">
            <v>0</v>
          </cell>
          <cell r="AF1081">
            <v>0</v>
          </cell>
        </row>
        <row r="1082">
          <cell r="A1082">
            <v>376060</v>
          </cell>
          <cell r="B1082">
            <v>-453457.96</v>
          </cell>
          <cell r="C1082">
            <v>0</v>
          </cell>
          <cell r="D1082">
            <v>-453457.96</v>
          </cell>
          <cell r="E1082">
            <v>-601095.54</v>
          </cell>
          <cell r="F1082">
            <v>0</v>
          </cell>
          <cell r="G1082">
            <v>0</v>
          </cell>
          <cell r="H1082">
            <v>0</v>
          </cell>
          <cell r="I1082">
            <v>-601095.54</v>
          </cell>
          <cell r="J1082">
            <v>0</v>
          </cell>
          <cell r="K1082">
            <v>0</v>
          </cell>
          <cell r="L1082">
            <v>0</v>
          </cell>
          <cell r="M1082">
            <v>0</v>
          </cell>
          <cell r="N1082">
            <v>-1054553.5</v>
          </cell>
          <cell r="O1082">
            <v>0</v>
          </cell>
          <cell r="P1082">
            <v>0</v>
          </cell>
          <cell r="Q1082">
            <v>0</v>
          </cell>
          <cell r="R1082">
            <v>-4073.85</v>
          </cell>
          <cell r="S1082">
            <v>0</v>
          </cell>
          <cell r="T1082">
            <v>0</v>
          </cell>
          <cell r="U1082">
            <v>0</v>
          </cell>
          <cell r="V1082">
            <v>0</v>
          </cell>
          <cell r="W1082">
            <v>0</v>
          </cell>
          <cell r="X1082">
            <v>0</v>
          </cell>
          <cell r="Y1082">
            <v>0</v>
          </cell>
          <cell r="Z1082">
            <v>0</v>
          </cell>
          <cell r="AA1082">
            <v>0</v>
          </cell>
          <cell r="AB1082">
            <v>0</v>
          </cell>
          <cell r="AC1082">
            <v>0</v>
          </cell>
          <cell r="AD1082">
            <v>0</v>
          </cell>
          <cell r="AE1082">
            <v>0</v>
          </cell>
          <cell r="AF1082">
            <v>-1058627.3500000001</v>
          </cell>
        </row>
        <row r="1083">
          <cell r="A1083">
            <v>378980</v>
          </cell>
          <cell r="B1083">
            <v>0</v>
          </cell>
          <cell r="C1083">
            <v>0</v>
          </cell>
          <cell r="D1083">
            <v>0</v>
          </cell>
          <cell r="E1083">
            <v>0</v>
          </cell>
          <cell r="F1083">
            <v>0</v>
          </cell>
          <cell r="G1083">
            <v>0</v>
          </cell>
          <cell r="H1083">
            <v>0</v>
          </cell>
          <cell r="I1083">
            <v>0</v>
          </cell>
          <cell r="J1083">
            <v>0</v>
          </cell>
          <cell r="K1083">
            <v>0</v>
          </cell>
          <cell r="L1083">
            <v>0</v>
          </cell>
          <cell r="M1083">
            <v>0</v>
          </cell>
          <cell r="N1083">
            <v>0</v>
          </cell>
          <cell r="O1083">
            <v>0</v>
          </cell>
          <cell r="P1083">
            <v>0</v>
          </cell>
          <cell r="Q1083">
            <v>0</v>
          </cell>
          <cell r="R1083">
            <v>0</v>
          </cell>
          <cell r="S1083">
            <v>0</v>
          </cell>
          <cell r="T1083">
            <v>0</v>
          </cell>
          <cell r="U1083">
            <v>0</v>
          </cell>
          <cell r="V1083">
            <v>0</v>
          </cell>
          <cell r="W1083">
            <v>0</v>
          </cell>
          <cell r="X1083">
            <v>0</v>
          </cell>
          <cell r="Y1083">
            <v>0</v>
          </cell>
          <cell r="Z1083">
            <v>0</v>
          </cell>
          <cell r="AA1083">
            <v>0</v>
          </cell>
          <cell r="AB1083">
            <v>0</v>
          </cell>
          <cell r="AC1083">
            <v>0</v>
          </cell>
          <cell r="AD1083">
            <v>0</v>
          </cell>
          <cell r="AE1083">
            <v>0</v>
          </cell>
          <cell r="AF1083">
            <v>0</v>
          </cell>
        </row>
        <row r="1084">
          <cell r="A1084">
            <v>380010</v>
          </cell>
          <cell r="B1084">
            <v>45036249.649999999</v>
          </cell>
          <cell r="C1084">
            <v>0</v>
          </cell>
          <cell r="D1084">
            <v>45036249.649999999</v>
          </cell>
          <cell r="E1084">
            <v>56082702.170000002</v>
          </cell>
          <cell r="F1084">
            <v>0</v>
          </cell>
          <cell r="G1084">
            <v>0</v>
          </cell>
          <cell r="H1084">
            <v>0</v>
          </cell>
          <cell r="I1084">
            <v>56082702.170000002</v>
          </cell>
          <cell r="J1084">
            <v>0</v>
          </cell>
          <cell r="K1084">
            <v>0</v>
          </cell>
          <cell r="L1084">
            <v>0</v>
          </cell>
          <cell r="M1084">
            <v>0</v>
          </cell>
          <cell r="N1084">
            <v>101118951.81999999</v>
          </cell>
          <cell r="O1084">
            <v>218260.66</v>
          </cell>
          <cell r="P1084">
            <v>840559.6</v>
          </cell>
          <cell r="Q1084">
            <v>0</v>
          </cell>
          <cell r="R1084">
            <v>903602.48</v>
          </cell>
          <cell r="S1084">
            <v>0</v>
          </cell>
          <cell r="T1084">
            <v>0</v>
          </cell>
          <cell r="U1084">
            <v>0</v>
          </cell>
          <cell r="V1084">
            <v>0</v>
          </cell>
          <cell r="W1084">
            <v>0</v>
          </cell>
          <cell r="X1084">
            <v>0</v>
          </cell>
          <cell r="Y1084">
            <v>0</v>
          </cell>
          <cell r="Z1084">
            <v>0</v>
          </cell>
          <cell r="AA1084">
            <v>0</v>
          </cell>
          <cell r="AB1084">
            <v>0</v>
          </cell>
          <cell r="AC1084">
            <v>0</v>
          </cell>
          <cell r="AD1084">
            <v>0</v>
          </cell>
          <cell r="AE1084">
            <v>0</v>
          </cell>
          <cell r="AF1084">
            <v>103081374.56</v>
          </cell>
        </row>
        <row r="1085">
          <cell r="A1085">
            <v>380020</v>
          </cell>
          <cell r="B1085">
            <v>-46324825.93</v>
          </cell>
          <cell r="C1085">
            <v>0</v>
          </cell>
          <cell r="D1085">
            <v>-46324825.93</v>
          </cell>
          <cell r="E1085">
            <v>-57790814.359999999</v>
          </cell>
          <cell r="F1085">
            <v>0</v>
          </cell>
          <cell r="G1085">
            <v>0</v>
          </cell>
          <cell r="H1085">
            <v>0</v>
          </cell>
          <cell r="I1085">
            <v>-57790814.359999999</v>
          </cell>
          <cell r="J1085">
            <v>0</v>
          </cell>
          <cell r="K1085">
            <v>0</v>
          </cell>
          <cell r="L1085">
            <v>0</v>
          </cell>
          <cell r="M1085">
            <v>0</v>
          </cell>
          <cell r="N1085">
            <v>-104115640.29000001</v>
          </cell>
          <cell r="O1085">
            <v>-247694.79</v>
          </cell>
          <cell r="P1085">
            <v>-1035216.1</v>
          </cell>
          <cell r="Q1085">
            <v>0</v>
          </cell>
          <cell r="R1085">
            <v>-928219.05</v>
          </cell>
          <cell r="S1085">
            <v>0</v>
          </cell>
          <cell r="T1085">
            <v>0</v>
          </cell>
          <cell r="U1085">
            <v>0</v>
          </cell>
          <cell r="V1085">
            <v>0</v>
          </cell>
          <cell r="W1085">
            <v>0</v>
          </cell>
          <cell r="X1085">
            <v>0</v>
          </cell>
          <cell r="Y1085">
            <v>0</v>
          </cell>
          <cell r="Z1085">
            <v>0</v>
          </cell>
          <cell r="AA1085">
            <v>0</v>
          </cell>
          <cell r="AB1085">
            <v>0</v>
          </cell>
          <cell r="AC1085">
            <v>0</v>
          </cell>
          <cell r="AD1085">
            <v>0</v>
          </cell>
          <cell r="AE1085">
            <v>0</v>
          </cell>
          <cell r="AF1085">
            <v>-106326770.23</v>
          </cell>
        </row>
        <row r="1086">
          <cell r="A1086">
            <v>380030</v>
          </cell>
          <cell r="B1086">
            <v>26660.13</v>
          </cell>
          <cell r="C1086">
            <v>0</v>
          </cell>
          <cell r="D1086">
            <v>26660.13</v>
          </cell>
          <cell r="E1086">
            <v>35339.870000000003</v>
          </cell>
          <cell r="F1086">
            <v>0</v>
          </cell>
          <cell r="G1086">
            <v>0</v>
          </cell>
          <cell r="H1086">
            <v>0</v>
          </cell>
          <cell r="I1086">
            <v>35339.870000000003</v>
          </cell>
          <cell r="J1086">
            <v>0</v>
          </cell>
          <cell r="K1086">
            <v>0</v>
          </cell>
          <cell r="L1086">
            <v>0</v>
          </cell>
          <cell r="M1086">
            <v>0</v>
          </cell>
          <cell r="N1086">
            <v>62000</v>
          </cell>
          <cell r="O1086">
            <v>0</v>
          </cell>
          <cell r="P1086">
            <v>-62000</v>
          </cell>
          <cell r="Q1086">
            <v>0</v>
          </cell>
          <cell r="R1086">
            <v>0</v>
          </cell>
          <cell r="S1086">
            <v>0</v>
          </cell>
          <cell r="T1086">
            <v>0</v>
          </cell>
          <cell r="U1086">
            <v>0</v>
          </cell>
          <cell r="V1086">
            <v>0</v>
          </cell>
          <cell r="W1086">
            <v>0</v>
          </cell>
          <cell r="X1086">
            <v>0</v>
          </cell>
          <cell r="Y1086">
            <v>0</v>
          </cell>
          <cell r="Z1086">
            <v>0</v>
          </cell>
          <cell r="AA1086">
            <v>0</v>
          </cell>
          <cell r="AB1086">
            <v>0</v>
          </cell>
          <cell r="AC1086">
            <v>0</v>
          </cell>
          <cell r="AD1086">
            <v>0</v>
          </cell>
          <cell r="AE1086">
            <v>0</v>
          </cell>
          <cell r="AF1086">
            <v>0</v>
          </cell>
        </row>
        <row r="1087">
          <cell r="A1087">
            <v>392011</v>
          </cell>
          <cell r="B1087">
            <v>0</v>
          </cell>
          <cell r="C1087">
            <v>0</v>
          </cell>
          <cell r="D1087">
            <v>0</v>
          </cell>
          <cell r="E1087">
            <v>0</v>
          </cell>
          <cell r="F1087">
            <v>0</v>
          </cell>
          <cell r="G1087">
            <v>0</v>
          </cell>
          <cell r="H1087">
            <v>0</v>
          </cell>
          <cell r="I1087">
            <v>0</v>
          </cell>
          <cell r="J1087">
            <v>0</v>
          </cell>
          <cell r="K1087">
            <v>0</v>
          </cell>
          <cell r="L1087">
            <v>0</v>
          </cell>
          <cell r="M1087">
            <v>0</v>
          </cell>
          <cell r="N1087">
            <v>0</v>
          </cell>
          <cell r="O1087">
            <v>0</v>
          </cell>
          <cell r="P1087">
            <v>0</v>
          </cell>
          <cell r="Q1087">
            <v>0</v>
          </cell>
          <cell r="R1087">
            <v>0</v>
          </cell>
          <cell r="S1087">
            <v>0</v>
          </cell>
          <cell r="T1087">
            <v>0</v>
          </cell>
          <cell r="U1087">
            <v>0</v>
          </cell>
          <cell r="V1087">
            <v>0</v>
          </cell>
          <cell r="W1087">
            <v>0</v>
          </cell>
          <cell r="X1087">
            <v>0</v>
          </cell>
          <cell r="Y1087">
            <v>0</v>
          </cell>
          <cell r="Z1087">
            <v>0</v>
          </cell>
          <cell r="AA1087">
            <v>0</v>
          </cell>
          <cell r="AB1087">
            <v>0</v>
          </cell>
          <cell r="AC1087">
            <v>0</v>
          </cell>
          <cell r="AD1087">
            <v>0</v>
          </cell>
          <cell r="AE1087">
            <v>0</v>
          </cell>
          <cell r="AF1087">
            <v>0</v>
          </cell>
        </row>
        <row r="1088">
          <cell r="A1088">
            <v>392090</v>
          </cell>
          <cell r="B1088">
            <v>0</v>
          </cell>
          <cell r="C1088">
            <v>0</v>
          </cell>
          <cell r="D1088">
            <v>0</v>
          </cell>
          <cell r="E1088">
            <v>0</v>
          </cell>
          <cell r="F1088">
            <v>0</v>
          </cell>
          <cell r="G1088">
            <v>0</v>
          </cell>
          <cell r="H1088">
            <v>0</v>
          </cell>
          <cell r="I1088">
            <v>0</v>
          </cell>
          <cell r="J1088">
            <v>0</v>
          </cell>
          <cell r="K1088">
            <v>0</v>
          </cell>
          <cell r="L1088">
            <v>0</v>
          </cell>
          <cell r="M1088">
            <v>0</v>
          </cell>
          <cell r="N1088">
            <v>0</v>
          </cell>
          <cell r="O1088">
            <v>493.57</v>
          </cell>
          <cell r="P1088">
            <v>0</v>
          </cell>
          <cell r="Q1088">
            <v>0</v>
          </cell>
          <cell r="R1088">
            <v>0</v>
          </cell>
          <cell r="S1088">
            <v>0</v>
          </cell>
          <cell r="T1088">
            <v>0</v>
          </cell>
          <cell r="U1088">
            <v>0</v>
          </cell>
          <cell r="V1088">
            <v>0</v>
          </cell>
          <cell r="W1088">
            <v>0</v>
          </cell>
          <cell r="X1088">
            <v>0</v>
          </cell>
          <cell r="Y1088">
            <v>0</v>
          </cell>
          <cell r="Z1088">
            <v>0</v>
          </cell>
          <cell r="AA1088">
            <v>0</v>
          </cell>
          <cell r="AB1088">
            <v>0</v>
          </cell>
          <cell r="AC1088">
            <v>0</v>
          </cell>
          <cell r="AD1088">
            <v>0</v>
          </cell>
          <cell r="AE1088">
            <v>0</v>
          </cell>
          <cell r="AF1088">
            <v>493.57</v>
          </cell>
        </row>
        <row r="1089">
          <cell r="A1089" t="str">
            <v>Payrol</v>
          </cell>
          <cell r="B1089">
            <v>-7457172.54</v>
          </cell>
          <cell r="C1089">
            <v>0</v>
          </cell>
          <cell r="D1089">
            <v>-7457172.54</v>
          </cell>
          <cell r="E1089">
            <v>-10007363.960000001</v>
          </cell>
          <cell r="F1089">
            <v>0</v>
          </cell>
          <cell r="G1089">
            <v>0</v>
          </cell>
          <cell r="H1089">
            <v>0</v>
          </cell>
          <cell r="I1089">
            <v>-10007363.960000001</v>
          </cell>
          <cell r="J1089">
            <v>0</v>
          </cell>
          <cell r="K1089">
            <v>0</v>
          </cell>
          <cell r="L1089">
            <v>0</v>
          </cell>
          <cell r="M1089">
            <v>0</v>
          </cell>
          <cell r="N1089">
            <v>-17464536.5</v>
          </cell>
          <cell r="O1089">
            <v>-76386.240000000005</v>
          </cell>
          <cell r="P1089">
            <v>-563363.35</v>
          </cell>
          <cell r="Q1089">
            <v>0</v>
          </cell>
          <cell r="R1089">
            <v>-60730.85</v>
          </cell>
          <cell r="S1089">
            <v>359462.35</v>
          </cell>
          <cell r="T1089">
            <v>0</v>
          </cell>
          <cell r="U1089">
            <v>0</v>
          </cell>
          <cell r="V1089">
            <v>0</v>
          </cell>
          <cell r="W1089">
            <v>0</v>
          </cell>
          <cell r="X1089">
            <v>0</v>
          </cell>
          <cell r="Y1089">
            <v>0</v>
          </cell>
          <cell r="Z1089">
            <v>0</v>
          </cell>
          <cell r="AA1089">
            <v>0</v>
          </cell>
          <cell r="AB1089">
            <v>0</v>
          </cell>
          <cell r="AC1089">
            <v>0</v>
          </cell>
          <cell r="AD1089">
            <v>0</v>
          </cell>
          <cell r="AE1089">
            <v>0</v>
          </cell>
          <cell r="AF1089">
            <v>-17805554.59</v>
          </cell>
        </row>
        <row r="1090">
          <cell r="A1090">
            <v>362000</v>
          </cell>
          <cell r="B1090">
            <v>140526.43</v>
          </cell>
          <cell r="C1090">
            <v>0</v>
          </cell>
          <cell r="D1090">
            <v>140526.43</v>
          </cell>
          <cell r="E1090">
            <v>186279.21</v>
          </cell>
          <cell r="F1090">
            <v>0</v>
          </cell>
          <cell r="G1090">
            <v>0</v>
          </cell>
          <cell r="H1090">
            <v>0</v>
          </cell>
          <cell r="I1090">
            <v>186279.21</v>
          </cell>
          <cell r="J1090">
            <v>0</v>
          </cell>
          <cell r="K1090">
            <v>0</v>
          </cell>
          <cell r="L1090">
            <v>0</v>
          </cell>
          <cell r="M1090">
            <v>0</v>
          </cell>
          <cell r="N1090">
            <v>326805.64</v>
          </cell>
          <cell r="O1090">
            <v>-6780.35</v>
          </cell>
          <cell r="P1090">
            <v>-32090.35</v>
          </cell>
          <cell r="Q1090">
            <v>0</v>
          </cell>
          <cell r="R1090">
            <v>12205.08</v>
          </cell>
          <cell r="S1090">
            <v>0</v>
          </cell>
          <cell r="T1090">
            <v>0</v>
          </cell>
          <cell r="U1090">
            <v>0</v>
          </cell>
          <cell r="V1090">
            <v>0</v>
          </cell>
          <cell r="W1090">
            <v>0</v>
          </cell>
          <cell r="X1090">
            <v>0</v>
          </cell>
          <cell r="Y1090">
            <v>0</v>
          </cell>
          <cell r="Z1090">
            <v>0</v>
          </cell>
          <cell r="AA1090">
            <v>0</v>
          </cell>
          <cell r="AB1090">
            <v>0</v>
          </cell>
          <cell r="AC1090">
            <v>0</v>
          </cell>
          <cell r="AD1090">
            <v>0</v>
          </cell>
          <cell r="AE1090">
            <v>0</v>
          </cell>
          <cell r="AF1090">
            <v>300140.02</v>
          </cell>
        </row>
        <row r="1091">
          <cell r="A1091">
            <v>362100</v>
          </cell>
          <cell r="B1091">
            <v>-143041.39000000001</v>
          </cell>
          <cell r="C1091">
            <v>0</v>
          </cell>
          <cell r="D1091">
            <v>-143041.39000000001</v>
          </cell>
          <cell r="E1091">
            <v>-189612.98</v>
          </cell>
          <cell r="F1091">
            <v>0</v>
          </cell>
          <cell r="G1091">
            <v>0</v>
          </cell>
          <cell r="H1091">
            <v>0</v>
          </cell>
          <cell r="I1091">
            <v>-189612.98</v>
          </cell>
          <cell r="J1091">
            <v>0</v>
          </cell>
          <cell r="K1091">
            <v>0</v>
          </cell>
          <cell r="L1091">
            <v>0</v>
          </cell>
          <cell r="M1091">
            <v>0</v>
          </cell>
          <cell r="N1091">
            <v>-332654.37</v>
          </cell>
          <cell r="O1091">
            <v>0</v>
          </cell>
          <cell r="P1091">
            <v>-9295.59</v>
          </cell>
          <cell r="Q1091">
            <v>0</v>
          </cell>
          <cell r="R1091">
            <v>-56.71</v>
          </cell>
          <cell r="S1091">
            <v>0</v>
          </cell>
          <cell r="T1091">
            <v>0</v>
          </cell>
          <cell r="U1091">
            <v>0</v>
          </cell>
          <cell r="V1091">
            <v>0</v>
          </cell>
          <cell r="W1091">
            <v>0</v>
          </cell>
          <cell r="X1091">
            <v>0</v>
          </cell>
          <cell r="Y1091">
            <v>0</v>
          </cell>
          <cell r="Z1091">
            <v>0</v>
          </cell>
          <cell r="AA1091">
            <v>0</v>
          </cell>
          <cell r="AB1091">
            <v>0</v>
          </cell>
          <cell r="AC1091">
            <v>0</v>
          </cell>
          <cell r="AD1091">
            <v>0</v>
          </cell>
          <cell r="AE1091">
            <v>0</v>
          </cell>
          <cell r="AF1091">
            <v>-342006.67</v>
          </cell>
        </row>
        <row r="1092">
          <cell r="A1092" t="str">
            <v>Vacati</v>
          </cell>
          <cell r="B1092">
            <v>-2514.96</v>
          </cell>
          <cell r="C1092">
            <v>0</v>
          </cell>
          <cell r="D1092">
            <v>-2514.96</v>
          </cell>
          <cell r="E1092">
            <v>-3333.77</v>
          </cell>
          <cell r="F1092">
            <v>0</v>
          </cell>
          <cell r="G1092">
            <v>0</v>
          </cell>
          <cell r="H1092">
            <v>0</v>
          </cell>
          <cell r="I1092">
            <v>-3333.77</v>
          </cell>
          <cell r="J1092">
            <v>0</v>
          </cell>
          <cell r="K1092">
            <v>0</v>
          </cell>
          <cell r="L1092">
            <v>0</v>
          </cell>
          <cell r="M1092">
            <v>0</v>
          </cell>
          <cell r="N1092">
            <v>-5848.73</v>
          </cell>
          <cell r="O1092">
            <v>-6780.35</v>
          </cell>
          <cell r="P1092">
            <v>-41385.94</v>
          </cell>
          <cell r="Q1092">
            <v>0</v>
          </cell>
          <cell r="R1092">
            <v>12148.37</v>
          </cell>
          <cell r="S1092">
            <v>0</v>
          </cell>
          <cell r="T1092">
            <v>0</v>
          </cell>
          <cell r="U1092">
            <v>0</v>
          </cell>
          <cell r="V1092">
            <v>0</v>
          </cell>
          <cell r="W1092">
            <v>0</v>
          </cell>
          <cell r="X1092">
            <v>0</v>
          </cell>
          <cell r="Y1092">
            <v>0</v>
          </cell>
          <cell r="Z1092">
            <v>0</v>
          </cell>
          <cell r="AA1092">
            <v>0</v>
          </cell>
          <cell r="AB1092">
            <v>0</v>
          </cell>
          <cell r="AC1092">
            <v>0</v>
          </cell>
          <cell r="AD1092">
            <v>0</v>
          </cell>
          <cell r="AE1092">
            <v>0</v>
          </cell>
          <cell r="AF1092">
            <v>-41866.65</v>
          </cell>
        </row>
        <row r="1093">
          <cell r="A1093">
            <v>363800</v>
          </cell>
          <cell r="B1093">
            <v>-20565.86</v>
          </cell>
          <cell r="C1093">
            <v>0</v>
          </cell>
          <cell r="D1093">
            <v>-20565.86</v>
          </cell>
          <cell r="E1093">
            <v>-27261.08</v>
          </cell>
          <cell r="F1093">
            <v>0</v>
          </cell>
          <cell r="G1093">
            <v>0</v>
          </cell>
          <cell r="H1093">
            <v>0</v>
          </cell>
          <cell r="I1093">
            <v>-27261.08</v>
          </cell>
          <cell r="J1093">
            <v>0</v>
          </cell>
          <cell r="K1093">
            <v>0</v>
          </cell>
          <cell r="L1093">
            <v>0</v>
          </cell>
          <cell r="M1093">
            <v>0</v>
          </cell>
          <cell r="N1093">
            <v>-47826.94</v>
          </cell>
          <cell r="O1093">
            <v>0</v>
          </cell>
          <cell r="P1093">
            <v>0</v>
          </cell>
          <cell r="Q1093">
            <v>0</v>
          </cell>
          <cell r="R1093">
            <v>-267.62</v>
          </cell>
          <cell r="S1093">
            <v>0</v>
          </cell>
          <cell r="T1093">
            <v>0</v>
          </cell>
          <cell r="U1093">
            <v>0</v>
          </cell>
          <cell r="V1093">
            <v>0</v>
          </cell>
          <cell r="W1093">
            <v>0</v>
          </cell>
          <cell r="X1093">
            <v>0</v>
          </cell>
          <cell r="Y1093">
            <v>0</v>
          </cell>
          <cell r="Z1093">
            <v>0</v>
          </cell>
          <cell r="AA1093">
            <v>0</v>
          </cell>
          <cell r="AB1093">
            <v>0</v>
          </cell>
          <cell r="AC1093">
            <v>0</v>
          </cell>
          <cell r="AD1093">
            <v>0</v>
          </cell>
          <cell r="AE1093">
            <v>0</v>
          </cell>
          <cell r="AF1093">
            <v>-48094.559999999998</v>
          </cell>
        </row>
        <row r="1094">
          <cell r="A1094" t="str">
            <v>WSIB</v>
          </cell>
          <cell r="B1094">
            <v>-20565.86</v>
          </cell>
          <cell r="C1094">
            <v>0</v>
          </cell>
          <cell r="D1094">
            <v>-20565.86</v>
          </cell>
          <cell r="E1094">
            <v>-27261.08</v>
          </cell>
          <cell r="F1094">
            <v>0</v>
          </cell>
          <cell r="G1094">
            <v>0</v>
          </cell>
          <cell r="H1094">
            <v>0</v>
          </cell>
          <cell r="I1094">
            <v>-27261.08</v>
          </cell>
          <cell r="J1094">
            <v>0</v>
          </cell>
          <cell r="K1094">
            <v>0</v>
          </cell>
          <cell r="L1094">
            <v>0</v>
          </cell>
          <cell r="M1094">
            <v>0</v>
          </cell>
          <cell r="N1094">
            <v>-47826.94</v>
          </cell>
          <cell r="O1094">
            <v>0</v>
          </cell>
          <cell r="P1094">
            <v>0</v>
          </cell>
          <cell r="Q1094">
            <v>0</v>
          </cell>
          <cell r="R1094">
            <v>-267.62</v>
          </cell>
          <cell r="S1094">
            <v>0</v>
          </cell>
          <cell r="T1094">
            <v>0</v>
          </cell>
          <cell r="U1094">
            <v>0</v>
          </cell>
          <cell r="V1094">
            <v>0</v>
          </cell>
          <cell r="W1094">
            <v>0</v>
          </cell>
          <cell r="X1094">
            <v>0</v>
          </cell>
          <cell r="Y1094">
            <v>0</v>
          </cell>
          <cell r="Z1094">
            <v>0</v>
          </cell>
          <cell r="AA1094">
            <v>0</v>
          </cell>
          <cell r="AB1094">
            <v>0</v>
          </cell>
          <cell r="AC1094">
            <v>0</v>
          </cell>
          <cell r="AD1094">
            <v>0</v>
          </cell>
          <cell r="AE1094">
            <v>0</v>
          </cell>
          <cell r="AF1094">
            <v>-48094.559999999998</v>
          </cell>
        </row>
        <row r="1095">
          <cell r="A1095">
            <v>390000</v>
          </cell>
          <cell r="B1095">
            <v>0</v>
          </cell>
          <cell r="C1095">
            <v>0</v>
          </cell>
          <cell r="D1095">
            <v>0</v>
          </cell>
          <cell r="E1095">
            <v>-17197.419999999998</v>
          </cell>
          <cell r="F1095">
            <v>0</v>
          </cell>
          <cell r="G1095">
            <v>0</v>
          </cell>
          <cell r="H1095">
            <v>240</v>
          </cell>
          <cell r="I1095">
            <v>-16957.419999999998</v>
          </cell>
          <cell r="J1095">
            <v>0</v>
          </cell>
          <cell r="K1095">
            <v>0</v>
          </cell>
          <cell r="L1095">
            <v>0</v>
          </cell>
          <cell r="M1095">
            <v>0</v>
          </cell>
          <cell r="N1095">
            <v>-16957.419999999998</v>
          </cell>
          <cell r="O1095">
            <v>0</v>
          </cell>
          <cell r="P1095">
            <v>0</v>
          </cell>
          <cell r="Q1095">
            <v>0</v>
          </cell>
          <cell r="R1095">
            <v>0</v>
          </cell>
          <cell r="S1095">
            <v>96881.25</v>
          </cell>
          <cell r="T1095">
            <v>0</v>
          </cell>
          <cell r="U1095">
            <v>0</v>
          </cell>
          <cell r="V1095">
            <v>0</v>
          </cell>
          <cell r="W1095">
            <v>0</v>
          </cell>
          <cell r="X1095">
            <v>0</v>
          </cell>
          <cell r="Y1095">
            <v>0</v>
          </cell>
          <cell r="Z1095">
            <v>0</v>
          </cell>
          <cell r="AA1095">
            <v>0</v>
          </cell>
          <cell r="AB1095">
            <v>0</v>
          </cell>
          <cell r="AC1095">
            <v>0</v>
          </cell>
          <cell r="AD1095">
            <v>0</v>
          </cell>
          <cell r="AE1095">
            <v>0</v>
          </cell>
          <cell r="AF1095">
            <v>79923.83</v>
          </cell>
        </row>
        <row r="1096">
          <cell r="A1096">
            <v>391010</v>
          </cell>
          <cell r="B1096">
            <v>0</v>
          </cell>
          <cell r="C1096">
            <v>0</v>
          </cell>
          <cell r="D1096">
            <v>0</v>
          </cell>
          <cell r="E1096">
            <v>1807996.46</v>
          </cell>
          <cell r="F1096">
            <v>0</v>
          </cell>
          <cell r="G1096">
            <v>0</v>
          </cell>
          <cell r="H1096">
            <v>-275</v>
          </cell>
          <cell r="I1096">
            <v>1807721.46</v>
          </cell>
          <cell r="J1096">
            <v>0</v>
          </cell>
          <cell r="K1096">
            <v>0</v>
          </cell>
          <cell r="L1096">
            <v>0</v>
          </cell>
          <cell r="M1096">
            <v>0</v>
          </cell>
          <cell r="N1096">
            <v>1807721.46</v>
          </cell>
          <cell r="O1096">
            <v>0</v>
          </cell>
          <cell r="P1096">
            <v>0</v>
          </cell>
          <cell r="Q1096">
            <v>0</v>
          </cell>
          <cell r="R1096">
            <v>-2535.86</v>
          </cell>
          <cell r="S1096">
            <v>0</v>
          </cell>
          <cell r="T1096">
            <v>0</v>
          </cell>
          <cell r="U1096">
            <v>0</v>
          </cell>
          <cell r="V1096">
            <v>0</v>
          </cell>
          <cell r="W1096">
            <v>0</v>
          </cell>
          <cell r="X1096">
            <v>0</v>
          </cell>
          <cell r="Y1096">
            <v>0</v>
          </cell>
          <cell r="Z1096">
            <v>0</v>
          </cell>
          <cell r="AA1096">
            <v>0</v>
          </cell>
          <cell r="AB1096">
            <v>0</v>
          </cell>
          <cell r="AC1096">
            <v>0</v>
          </cell>
          <cell r="AD1096">
            <v>0</v>
          </cell>
          <cell r="AE1096">
            <v>0</v>
          </cell>
          <cell r="AF1096">
            <v>1805185.6</v>
          </cell>
        </row>
        <row r="1097">
          <cell r="A1097">
            <v>392000</v>
          </cell>
          <cell r="B1097">
            <v>0</v>
          </cell>
          <cell r="C1097">
            <v>0</v>
          </cell>
          <cell r="D1097">
            <v>0</v>
          </cell>
          <cell r="E1097">
            <v>-1320593.57</v>
          </cell>
          <cell r="F1097">
            <v>0</v>
          </cell>
          <cell r="G1097">
            <v>0</v>
          </cell>
          <cell r="H1097">
            <v>0</v>
          </cell>
          <cell r="I1097">
            <v>-1320593.57</v>
          </cell>
          <cell r="J1097">
            <v>0</v>
          </cell>
          <cell r="K1097">
            <v>0</v>
          </cell>
          <cell r="L1097">
            <v>0</v>
          </cell>
          <cell r="M1097">
            <v>0</v>
          </cell>
          <cell r="N1097">
            <v>-1320593.57</v>
          </cell>
          <cell r="O1097">
            <v>0</v>
          </cell>
          <cell r="P1097">
            <v>-50000</v>
          </cell>
          <cell r="Q1097">
            <v>0</v>
          </cell>
          <cell r="R1097">
            <v>0</v>
          </cell>
          <cell r="S1097">
            <v>0</v>
          </cell>
          <cell r="T1097">
            <v>0</v>
          </cell>
          <cell r="U1097">
            <v>0</v>
          </cell>
          <cell r="V1097">
            <v>0</v>
          </cell>
          <cell r="W1097">
            <v>0</v>
          </cell>
          <cell r="X1097">
            <v>0</v>
          </cell>
          <cell r="Y1097">
            <v>0</v>
          </cell>
          <cell r="Z1097">
            <v>0</v>
          </cell>
          <cell r="AA1097">
            <v>0</v>
          </cell>
          <cell r="AB1097">
            <v>0</v>
          </cell>
          <cell r="AC1097">
            <v>0</v>
          </cell>
          <cell r="AD1097">
            <v>0</v>
          </cell>
          <cell r="AE1097">
            <v>0</v>
          </cell>
          <cell r="AF1097">
            <v>-1370593.57</v>
          </cell>
        </row>
        <row r="1098">
          <cell r="A1098">
            <v>392010</v>
          </cell>
          <cell r="B1098">
            <v>0</v>
          </cell>
          <cell r="C1098">
            <v>0</v>
          </cell>
          <cell r="D1098">
            <v>0</v>
          </cell>
          <cell r="E1098">
            <v>-326842.64</v>
          </cell>
          <cell r="F1098">
            <v>0</v>
          </cell>
          <cell r="G1098">
            <v>5000</v>
          </cell>
          <cell r="H1098">
            <v>0</v>
          </cell>
          <cell r="I1098">
            <v>-321842.64</v>
          </cell>
          <cell r="J1098">
            <v>0</v>
          </cell>
          <cell r="K1098">
            <v>93894</v>
          </cell>
          <cell r="L1098">
            <v>93894</v>
          </cell>
          <cell r="M1098">
            <v>0</v>
          </cell>
          <cell r="N1098">
            <v>-227948.64</v>
          </cell>
          <cell r="O1098">
            <v>0</v>
          </cell>
          <cell r="P1098">
            <v>0</v>
          </cell>
          <cell r="Q1098">
            <v>0</v>
          </cell>
          <cell r="R1098">
            <v>0</v>
          </cell>
          <cell r="S1098">
            <v>0</v>
          </cell>
          <cell r="T1098">
            <v>0</v>
          </cell>
          <cell r="U1098">
            <v>0</v>
          </cell>
          <cell r="V1098">
            <v>0</v>
          </cell>
          <cell r="W1098">
            <v>0</v>
          </cell>
          <cell r="X1098">
            <v>0</v>
          </cell>
          <cell r="Y1098">
            <v>0</v>
          </cell>
          <cell r="Z1098">
            <v>0</v>
          </cell>
          <cell r="AA1098">
            <v>0</v>
          </cell>
          <cell r="AB1098">
            <v>0</v>
          </cell>
          <cell r="AC1098">
            <v>0</v>
          </cell>
          <cell r="AD1098">
            <v>0</v>
          </cell>
          <cell r="AE1098">
            <v>0</v>
          </cell>
          <cell r="AF1098">
            <v>-227948.64</v>
          </cell>
        </row>
        <row r="1099">
          <cell r="A1099">
            <v>392099</v>
          </cell>
          <cell r="B1099">
            <v>0</v>
          </cell>
          <cell r="C1099">
            <v>0</v>
          </cell>
          <cell r="D1099">
            <v>0</v>
          </cell>
          <cell r="E1099">
            <v>98894</v>
          </cell>
          <cell r="F1099">
            <v>0</v>
          </cell>
          <cell r="G1099">
            <v>-5000</v>
          </cell>
          <cell r="H1099">
            <v>0</v>
          </cell>
          <cell r="I1099">
            <v>93894</v>
          </cell>
          <cell r="J1099">
            <v>0</v>
          </cell>
          <cell r="K1099">
            <v>-93894</v>
          </cell>
          <cell r="L1099">
            <v>-93894</v>
          </cell>
          <cell r="M1099">
            <v>0</v>
          </cell>
          <cell r="N1099">
            <v>0</v>
          </cell>
          <cell r="O1099">
            <v>0</v>
          </cell>
          <cell r="P1099">
            <v>0</v>
          </cell>
          <cell r="Q1099">
            <v>0</v>
          </cell>
          <cell r="R1099">
            <v>0</v>
          </cell>
          <cell r="S1099">
            <v>0</v>
          </cell>
          <cell r="T1099">
            <v>0</v>
          </cell>
          <cell r="U1099">
            <v>0</v>
          </cell>
          <cell r="V1099">
            <v>0</v>
          </cell>
          <cell r="W1099">
            <v>0</v>
          </cell>
          <cell r="X1099">
            <v>0</v>
          </cell>
          <cell r="Y1099">
            <v>0</v>
          </cell>
          <cell r="Z1099">
            <v>0</v>
          </cell>
          <cell r="AA1099">
            <v>0</v>
          </cell>
          <cell r="AB1099">
            <v>0</v>
          </cell>
          <cell r="AC1099">
            <v>0</v>
          </cell>
          <cell r="AD1099">
            <v>0</v>
          </cell>
          <cell r="AE1099">
            <v>0</v>
          </cell>
          <cell r="AF1099">
            <v>0</v>
          </cell>
        </row>
        <row r="1100">
          <cell r="A1100" t="str">
            <v>Custom</v>
          </cell>
          <cell r="B1100">
            <v>0</v>
          </cell>
          <cell r="C1100">
            <v>0</v>
          </cell>
          <cell r="D1100">
            <v>0</v>
          </cell>
          <cell r="E1100">
            <v>242256.83</v>
          </cell>
          <cell r="F1100">
            <v>0</v>
          </cell>
          <cell r="G1100">
            <v>0</v>
          </cell>
          <cell r="H1100">
            <v>-35</v>
          </cell>
          <cell r="I1100">
            <v>242221.83</v>
          </cell>
          <cell r="J1100">
            <v>0</v>
          </cell>
          <cell r="K1100">
            <v>0</v>
          </cell>
          <cell r="L1100">
            <v>0</v>
          </cell>
          <cell r="M1100">
            <v>0</v>
          </cell>
          <cell r="N1100">
            <v>242221.83</v>
          </cell>
          <cell r="O1100">
            <v>0</v>
          </cell>
          <cell r="P1100">
            <v>-50000</v>
          </cell>
          <cell r="Q1100">
            <v>0</v>
          </cell>
          <cell r="R1100">
            <v>-2535.86</v>
          </cell>
          <cell r="S1100">
            <v>96881.25</v>
          </cell>
          <cell r="T1100">
            <v>0</v>
          </cell>
          <cell r="U1100">
            <v>0</v>
          </cell>
          <cell r="V1100">
            <v>0</v>
          </cell>
          <cell r="W1100">
            <v>0</v>
          </cell>
          <cell r="X1100">
            <v>0</v>
          </cell>
          <cell r="Y1100">
            <v>0</v>
          </cell>
          <cell r="Z1100">
            <v>0</v>
          </cell>
          <cell r="AA1100">
            <v>0</v>
          </cell>
          <cell r="AB1100">
            <v>0</v>
          </cell>
          <cell r="AC1100">
            <v>0</v>
          </cell>
          <cell r="AD1100">
            <v>0</v>
          </cell>
          <cell r="AE1100">
            <v>0</v>
          </cell>
          <cell r="AF1100">
            <v>286567.21999999997</v>
          </cell>
        </row>
        <row r="1101">
          <cell r="A1101">
            <v>400010</v>
          </cell>
          <cell r="B1101">
            <v>0</v>
          </cell>
          <cell r="C1101">
            <v>0</v>
          </cell>
          <cell r="D1101">
            <v>0</v>
          </cell>
          <cell r="E1101">
            <v>0</v>
          </cell>
          <cell r="F1101">
            <v>0</v>
          </cell>
          <cell r="G1101">
            <v>0</v>
          </cell>
          <cell r="H1101">
            <v>0</v>
          </cell>
          <cell r="I1101">
            <v>0</v>
          </cell>
          <cell r="J1101">
            <v>0</v>
          </cell>
          <cell r="K1101">
            <v>0</v>
          </cell>
          <cell r="L1101">
            <v>0</v>
          </cell>
          <cell r="M1101">
            <v>0</v>
          </cell>
          <cell r="N1101">
            <v>0</v>
          </cell>
          <cell r="O1101">
            <v>0</v>
          </cell>
          <cell r="P1101">
            <v>0</v>
          </cell>
          <cell r="Q1101">
            <v>0</v>
          </cell>
          <cell r="R1101">
            <v>0</v>
          </cell>
          <cell r="S1101">
            <v>0</v>
          </cell>
          <cell r="T1101">
            <v>0</v>
          </cell>
          <cell r="U1101">
            <v>0</v>
          </cell>
          <cell r="V1101">
            <v>0</v>
          </cell>
          <cell r="W1101">
            <v>0</v>
          </cell>
          <cell r="X1101">
            <v>0</v>
          </cell>
          <cell r="Y1101">
            <v>0</v>
          </cell>
          <cell r="Z1101">
            <v>0</v>
          </cell>
          <cell r="AA1101">
            <v>0</v>
          </cell>
          <cell r="AB1101">
            <v>0</v>
          </cell>
          <cell r="AC1101">
            <v>0</v>
          </cell>
          <cell r="AD1101">
            <v>0</v>
          </cell>
          <cell r="AE1101">
            <v>0</v>
          </cell>
          <cell r="AF1101">
            <v>0</v>
          </cell>
        </row>
        <row r="1102">
          <cell r="A1102">
            <v>400020</v>
          </cell>
          <cell r="B1102">
            <v>0</v>
          </cell>
          <cell r="C1102">
            <v>0</v>
          </cell>
          <cell r="D1102">
            <v>0</v>
          </cell>
          <cell r="E1102">
            <v>-162643.89000000001</v>
          </cell>
          <cell r="F1102">
            <v>0</v>
          </cell>
          <cell r="G1102">
            <v>0</v>
          </cell>
          <cell r="H1102">
            <v>0</v>
          </cell>
          <cell r="I1102">
            <v>-162643.89000000001</v>
          </cell>
          <cell r="J1102">
            <v>0</v>
          </cell>
          <cell r="K1102">
            <v>0</v>
          </cell>
          <cell r="L1102">
            <v>0</v>
          </cell>
          <cell r="M1102">
            <v>0</v>
          </cell>
          <cell r="N1102">
            <v>-162643.89000000001</v>
          </cell>
          <cell r="O1102">
            <v>0</v>
          </cell>
          <cell r="P1102">
            <v>0</v>
          </cell>
          <cell r="Q1102">
            <v>0</v>
          </cell>
          <cell r="R1102">
            <v>0</v>
          </cell>
          <cell r="S1102">
            <v>0</v>
          </cell>
          <cell r="T1102">
            <v>0</v>
          </cell>
          <cell r="U1102">
            <v>0</v>
          </cell>
          <cell r="V1102">
            <v>0</v>
          </cell>
          <cell r="W1102">
            <v>0</v>
          </cell>
          <cell r="X1102">
            <v>0</v>
          </cell>
          <cell r="Y1102">
            <v>0</v>
          </cell>
          <cell r="Z1102">
            <v>0</v>
          </cell>
          <cell r="AA1102">
            <v>0</v>
          </cell>
          <cell r="AB1102">
            <v>0</v>
          </cell>
          <cell r="AC1102">
            <v>0</v>
          </cell>
          <cell r="AD1102">
            <v>0</v>
          </cell>
          <cell r="AE1102">
            <v>0</v>
          </cell>
          <cell r="AF1102">
            <v>-162643.89000000001</v>
          </cell>
        </row>
        <row r="1103">
          <cell r="A1103">
            <v>400030</v>
          </cell>
          <cell r="B1103">
            <v>0</v>
          </cell>
          <cell r="C1103">
            <v>0</v>
          </cell>
          <cell r="D1103">
            <v>0</v>
          </cell>
          <cell r="E1103">
            <v>0</v>
          </cell>
          <cell r="F1103">
            <v>0</v>
          </cell>
          <cell r="G1103">
            <v>0</v>
          </cell>
          <cell r="H1103">
            <v>0</v>
          </cell>
          <cell r="I1103">
            <v>0</v>
          </cell>
          <cell r="J1103">
            <v>0</v>
          </cell>
          <cell r="K1103">
            <v>0</v>
          </cell>
          <cell r="L1103">
            <v>0</v>
          </cell>
          <cell r="M1103">
            <v>0</v>
          </cell>
          <cell r="N1103">
            <v>0</v>
          </cell>
          <cell r="O1103">
            <v>0</v>
          </cell>
          <cell r="P1103">
            <v>0</v>
          </cell>
          <cell r="Q1103">
            <v>0</v>
          </cell>
          <cell r="R1103">
            <v>0</v>
          </cell>
          <cell r="S1103">
            <v>0</v>
          </cell>
          <cell r="T1103">
            <v>0</v>
          </cell>
          <cell r="U1103">
            <v>0</v>
          </cell>
          <cell r="V1103">
            <v>0</v>
          </cell>
          <cell r="W1103">
            <v>0</v>
          </cell>
          <cell r="X1103">
            <v>0</v>
          </cell>
          <cell r="Y1103">
            <v>0</v>
          </cell>
          <cell r="Z1103">
            <v>0</v>
          </cell>
          <cell r="AA1103">
            <v>0</v>
          </cell>
          <cell r="AB1103">
            <v>0</v>
          </cell>
          <cell r="AC1103">
            <v>0</v>
          </cell>
          <cell r="AD1103">
            <v>0</v>
          </cell>
          <cell r="AE1103">
            <v>0</v>
          </cell>
          <cell r="AF1103">
            <v>0</v>
          </cell>
        </row>
        <row r="1104">
          <cell r="A1104">
            <v>400040</v>
          </cell>
          <cell r="B1104">
            <v>0</v>
          </cell>
          <cell r="C1104">
            <v>0</v>
          </cell>
          <cell r="D1104">
            <v>0</v>
          </cell>
          <cell r="E1104">
            <v>0</v>
          </cell>
          <cell r="F1104">
            <v>0</v>
          </cell>
          <cell r="G1104">
            <v>0</v>
          </cell>
          <cell r="H1104">
            <v>0</v>
          </cell>
          <cell r="I1104">
            <v>0</v>
          </cell>
          <cell r="J1104">
            <v>0</v>
          </cell>
          <cell r="K1104">
            <v>0</v>
          </cell>
          <cell r="L1104">
            <v>0</v>
          </cell>
          <cell r="M1104">
            <v>0</v>
          </cell>
          <cell r="N1104">
            <v>0</v>
          </cell>
          <cell r="O1104">
            <v>0</v>
          </cell>
          <cell r="P1104">
            <v>0</v>
          </cell>
          <cell r="Q1104">
            <v>0</v>
          </cell>
          <cell r="R1104">
            <v>0</v>
          </cell>
          <cell r="S1104">
            <v>0</v>
          </cell>
          <cell r="T1104">
            <v>0</v>
          </cell>
          <cell r="U1104">
            <v>0</v>
          </cell>
          <cell r="V1104">
            <v>0</v>
          </cell>
          <cell r="W1104">
            <v>0</v>
          </cell>
          <cell r="X1104">
            <v>0</v>
          </cell>
          <cell r="Y1104">
            <v>0</v>
          </cell>
          <cell r="Z1104">
            <v>0</v>
          </cell>
          <cell r="AA1104">
            <v>0</v>
          </cell>
          <cell r="AB1104">
            <v>0</v>
          </cell>
          <cell r="AC1104">
            <v>0</v>
          </cell>
          <cell r="AD1104">
            <v>0</v>
          </cell>
          <cell r="AE1104">
            <v>0</v>
          </cell>
          <cell r="AF1104">
            <v>0</v>
          </cell>
        </row>
        <row r="1105">
          <cell r="A1105">
            <v>400062</v>
          </cell>
          <cell r="B1105">
            <v>0</v>
          </cell>
          <cell r="C1105">
            <v>0</v>
          </cell>
          <cell r="D1105">
            <v>0</v>
          </cell>
          <cell r="E1105">
            <v>0</v>
          </cell>
          <cell r="F1105">
            <v>0</v>
          </cell>
          <cell r="G1105">
            <v>0</v>
          </cell>
          <cell r="H1105">
            <v>0</v>
          </cell>
          <cell r="I1105">
            <v>0</v>
          </cell>
          <cell r="J1105">
            <v>0</v>
          </cell>
          <cell r="K1105">
            <v>0</v>
          </cell>
          <cell r="L1105">
            <v>0</v>
          </cell>
          <cell r="M1105">
            <v>0</v>
          </cell>
          <cell r="N1105">
            <v>0</v>
          </cell>
          <cell r="O1105">
            <v>0</v>
          </cell>
          <cell r="P1105">
            <v>0</v>
          </cell>
          <cell r="Q1105">
            <v>0</v>
          </cell>
          <cell r="R1105">
            <v>0</v>
          </cell>
          <cell r="S1105">
            <v>0</v>
          </cell>
          <cell r="T1105">
            <v>0</v>
          </cell>
          <cell r="U1105">
            <v>0</v>
          </cell>
          <cell r="V1105">
            <v>0</v>
          </cell>
          <cell r="W1105">
            <v>0</v>
          </cell>
          <cell r="X1105">
            <v>0</v>
          </cell>
          <cell r="Y1105">
            <v>0</v>
          </cell>
          <cell r="Z1105">
            <v>0</v>
          </cell>
          <cell r="AA1105">
            <v>0</v>
          </cell>
          <cell r="AB1105">
            <v>0</v>
          </cell>
          <cell r="AC1105">
            <v>0</v>
          </cell>
          <cell r="AD1105">
            <v>0</v>
          </cell>
          <cell r="AE1105">
            <v>0</v>
          </cell>
          <cell r="AF1105">
            <v>0</v>
          </cell>
        </row>
        <row r="1106">
          <cell r="A1106">
            <v>400063</v>
          </cell>
          <cell r="B1106">
            <v>0</v>
          </cell>
          <cell r="C1106">
            <v>0</v>
          </cell>
          <cell r="D1106">
            <v>0</v>
          </cell>
          <cell r="E1106">
            <v>0</v>
          </cell>
          <cell r="F1106">
            <v>0</v>
          </cell>
          <cell r="G1106">
            <v>0</v>
          </cell>
          <cell r="H1106">
            <v>0</v>
          </cell>
          <cell r="I1106">
            <v>0</v>
          </cell>
          <cell r="J1106">
            <v>0</v>
          </cell>
          <cell r="K1106">
            <v>0</v>
          </cell>
          <cell r="L1106">
            <v>0</v>
          </cell>
          <cell r="M1106">
            <v>0</v>
          </cell>
          <cell r="N1106">
            <v>0</v>
          </cell>
          <cell r="O1106">
            <v>0</v>
          </cell>
          <cell r="P1106">
            <v>0</v>
          </cell>
          <cell r="Q1106">
            <v>0</v>
          </cell>
          <cell r="R1106">
            <v>0</v>
          </cell>
          <cell r="S1106">
            <v>0</v>
          </cell>
          <cell r="T1106">
            <v>0</v>
          </cell>
          <cell r="U1106">
            <v>0</v>
          </cell>
          <cell r="V1106">
            <v>0</v>
          </cell>
          <cell r="W1106">
            <v>0</v>
          </cell>
          <cell r="X1106">
            <v>0</v>
          </cell>
          <cell r="Y1106">
            <v>0</v>
          </cell>
          <cell r="Z1106">
            <v>0</v>
          </cell>
          <cell r="AA1106">
            <v>0</v>
          </cell>
          <cell r="AB1106">
            <v>0</v>
          </cell>
          <cell r="AC1106">
            <v>0</v>
          </cell>
          <cell r="AD1106">
            <v>0</v>
          </cell>
          <cell r="AE1106">
            <v>0</v>
          </cell>
          <cell r="AF1106">
            <v>0</v>
          </cell>
        </row>
        <row r="1107">
          <cell r="A1107">
            <v>400066</v>
          </cell>
          <cell r="B1107">
            <v>0</v>
          </cell>
          <cell r="C1107">
            <v>0</v>
          </cell>
          <cell r="D1107">
            <v>0</v>
          </cell>
          <cell r="E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cell r="S1107">
            <v>0</v>
          </cell>
          <cell r="T1107">
            <v>0</v>
          </cell>
          <cell r="U1107">
            <v>0</v>
          </cell>
          <cell r="V1107">
            <v>0</v>
          </cell>
          <cell r="W1107">
            <v>0</v>
          </cell>
          <cell r="X1107">
            <v>0</v>
          </cell>
          <cell r="Y1107">
            <v>0</v>
          </cell>
          <cell r="Z1107">
            <v>0</v>
          </cell>
          <cell r="AA1107">
            <v>0</v>
          </cell>
          <cell r="AB1107">
            <v>0</v>
          </cell>
          <cell r="AC1107">
            <v>0</v>
          </cell>
          <cell r="AD1107">
            <v>0</v>
          </cell>
          <cell r="AE1107">
            <v>0</v>
          </cell>
          <cell r="AF1107">
            <v>0</v>
          </cell>
        </row>
        <row r="1108">
          <cell r="A1108">
            <v>400080</v>
          </cell>
          <cell r="B1108">
            <v>0</v>
          </cell>
          <cell r="C1108">
            <v>0</v>
          </cell>
          <cell r="D1108">
            <v>0</v>
          </cell>
          <cell r="E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cell r="S1108">
            <v>0</v>
          </cell>
          <cell r="T1108">
            <v>0</v>
          </cell>
          <cell r="U1108">
            <v>0</v>
          </cell>
          <cell r="V1108">
            <v>0</v>
          </cell>
          <cell r="W1108">
            <v>0</v>
          </cell>
          <cell r="X1108">
            <v>0</v>
          </cell>
          <cell r="Y1108">
            <v>0</v>
          </cell>
          <cell r="Z1108">
            <v>0</v>
          </cell>
          <cell r="AA1108">
            <v>0</v>
          </cell>
          <cell r="AB1108">
            <v>0</v>
          </cell>
          <cell r="AC1108">
            <v>0</v>
          </cell>
          <cell r="AD1108">
            <v>0</v>
          </cell>
          <cell r="AE1108">
            <v>0</v>
          </cell>
          <cell r="AF1108">
            <v>0</v>
          </cell>
        </row>
        <row r="1109">
          <cell r="A1109">
            <v>400100</v>
          </cell>
          <cell r="B1109">
            <v>200042.17</v>
          </cell>
          <cell r="C1109">
            <v>0</v>
          </cell>
          <cell r="D1109">
            <v>200042.17</v>
          </cell>
          <cell r="E1109">
            <v>-1217918.82</v>
          </cell>
          <cell r="F1109">
            <v>0</v>
          </cell>
          <cell r="G1109">
            <v>0</v>
          </cell>
          <cell r="H1109">
            <v>0</v>
          </cell>
          <cell r="I1109">
            <v>-1217918.82</v>
          </cell>
          <cell r="J1109">
            <v>0</v>
          </cell>
          <cell r="K1109">
            <v>0</v>
          </cell>
          <cell r="L1109">
            <v>0</v>
          </cell>
          <cell r="M1109">
            <v>0</v>
          </cell>
          <cell r="N1109">
            <v>-1017876.65</v>
          </cell>
          <cell r="O1109">
            <v>630460.37</v>
          </cell>
          <cell r="P1109">
            <v>33652.82</v>
          </cell>
          <cell r="Q1109">
            <v>0</v>
          </cell>
          <cell r="R1109">
            <v>12708.74</v>
          </cell>
          <cell r="S1109">
            <v>0</v>
          </cell>
          <cell r="T1109">
            <v>0</v>
          </cell>
          <cell r="U1109">
            <v>0</v>
          </cell>
          <cell r="V1109">
            <v>0</v>
          </cell>
          <cell r="W1109">
            <v>0</v>
          </cell>
          <cell r="X1109">
            <v>0</v>
          </cell>
          <cell r="Y1109">
            <v>0</v>
          </cell>
          <cell r="Z1109">
            <v>0</v>
          </cell>
          <cell r="AA1109">
            <v>0</v>
          </cell>
          <cell r="AB1109">
            <v>0</v>
          </cell>
          <cell r="AC1109">
            <v>0</v>
          </cell>
          <cell r="AD1109">
            <v>0</v>
          </cell>
          <cell r="AE1109">
            <v>0</v>
          </cell>
          <cell r="AF1109">
            <v>-341054.71999999997</v>
          </cell>
        </row>
        <row r="1110">
          <cell r="A1110">
            <v>400120</v>
          </cell>
          <cell r="B1110">
            <v>0</v>
          </cell>
          <cell r="C1110">
            <v>0</v>
          </cell>
          <cell r="D1110">
            <v>0</v>
          </cell>
          <cell r="E1110">
            <v>-1257320.22</v>
          </cell>
          <cell r="F1110">
            <v>0</v>
          </cell>
          <cell r="G1110">
            <v>0</v>
          </cell>
          <cell r="H1110">
            <v>0</v>
          </cell>
          <cell r="I1110">
            <v>-1257320.22</v>
          </cell>
          <cell r="J1110">
            <v>0</v>
          </cell>
          <cell r="K1110">
            <v>0</v>
          </cell>
          <cell r="L1110">
            <v>0</v>
          </cell>
          <cell r="M1110">
            <v>0</v>
          </cell>
          <cell r="N1110">
            <v>-1257320.22</v>
          </cell>
          <cell r="O1110">
            <v>0</v>
          </cell>
          <cell r="P1110">
            <v>0</v>
          </cell>
          <cell r="Q1110">
            <v>0</v>
          </cell>
          <cell r="R1110">
            <v>0</v>
          </cell>
          <cell r="S1110">
            <v>0</v>
          </cell>
          <cell r="T1110">
            <v>0</v>
          </cell>
          <cell r="U1110">
            <v>0</v>
          </cell>
          <cell r="V1110">
            <v>0</v>
          </cell>
          <cell r="W1110">
            <v>0</v>
          </cell>
          <cell r="X1110">
            <v>0</v>
          </cell>
          <cell r="Y1110">
            <v>0</v>
          </cell>
          <cell r="Z1110">
            <v>0</v>
          </cell>
          <cell r="AA1110">
            <v>0</v>
          </cell>
          <cell r="AB1110">
            <v>0</v>
          </cell>
          <cell r="AC1110">
            <v>0</v>
          </cell>
          <cell r="AD1110">
            <v>0</v>
          </cell>
          <cell r="AE1110">
            <v>0</v>
          </cell>
          <cell r="AF1110">
            <v>-1257320.22</v>
          </cell>
        </row>
        <row r="1111">
          <cell r="A1111">
            <v>400210</v>
          </cell>
          <cell r="B1111">
            <v>0</v>
          </cell>
          <cell r="C1111">
            <v>0</v>
          </cell>
          <cell r="D1111">
            <v>0</v>
          </cell>
          <cell r="E1111">
            <v>-1118405.03</v>
          </cell>
          <cell r="F1111">
            <v>0</v>
          </cell>
          <cell r="G1111">
            <v>0</v>
          </cell>
          <cell r="H1111">
            <v>0</v>
          </cell>
          <cell r="I1111">
            <v>-1118405.03</v>
          </cell>
          <cell r="J1111">
            <v>0</v>
          </cell>
          <cell r="K1111">
            <v>0</v>
          </cell>
          <cell r="L1111">
            <v>0</v>
          </cell>
          <cell r="M1111">
            <v>0</v>
          </cell>
          <cell r="N1111">
            <v>-1118405.03</v>
          </cell>
          <cell r="O1111">
            <v>0</v>
          </cell>
          <cell r="P1111">
            <v>0</v>
          </cell>
          <cell r="Q1111">
            <v>0</v>
          </cell>
          <cell r="R1111">
            <v>0</v>
          </cell>
          <cell r="S1111">
            <v>0</v>
          </cell>
          <cell r="T1111">
            <v>0</v>
          </cell>
          <cell r="U1111">
            <v>0</v>
          </cell>
          <cell r="V1111">
            <v>0</v>
          </cell>
          <cell r="W1111">
            <v>0</v>
          </cell>
          <cell r="X1111">
            <v>0</v>
          </cell>
          <cell r="Y1111">
            <v>0</v>
          </cell>
          <cell r="Z1111">
            <v>0</v>
          </cell>
          <cell r="AA1111">
            <v>0</v>
          </cell>
          <cell r="AB1111">
            <v>0</v>
          </cell>
          <cell r="AC1111">
            <v>0</v>
          </cell>
          <cell r="AD1111">
            <v>0</v>
          </cell>
          <cell r="AE1111">
            <v>0</v>
          </cell>
          <cell r="AF1111">
            <v>-1118405.03</v>
          </cell>
        </row>
        <row r="1112">
          <cell r="A1112">
            <v>400220</v>
          </cell>
          <cell r="B1112">
            <v>0</v>
          </cell>
          <cell r="C1112">
            <v>0</v>
          </cell>
          <cell r="D1112">
            <v>0</v>
          </cell>
          <cell r="E1112">
            <v>-12483436.1</v>
          </cell>
          <cell r="F1112">
            <v>0</v>
          </cell>
          <cell r="G1112">
            <v>0</v>
          </cell>
          <cell r="H1112">
            <v>1184.23</v>
          </cell>
          <cell r="I1112">
            <v>-12482251.869999999</v>
          </cell>
          <cell r="J1112">
            <v>0</v>
          </cell>
          <cell r="K1112">
            <v>0</v>
          </cell>
          <cell r="L1112">
            <v>0</v>
          </cell>
          <cell r="M1112">
            <v>0</v>
          </cell>
          <cell r="N1112">
            <v>-12482251.869999999</v>
          </cell>
          <cell r="O1112">
            <v>0</v>
          </cell>
          <cell r="P1112">
            <v>0</v>
          </cell>
          <cell r="Q1112">
            <v>0</v>
          </cell>
          <cell r="R1112">
            <v>-6972.67</v>
          </cell>
          <cell r="S1112">
            <v>0</v>
          </cell>
          <cell r="T1112">
            <v>0</v>
          </cell>
          <cell r="U1112">
            <v>0</v>
          </cell>
          <cell r="V1112">
            <v>0</v>
          </cell>
          <cell r="W1112">
            <v>0</v>
          </cell>
          <cell r="X1112">
            <v>0</v>
          </cell>
          <cell r="Y1112">
            <v>0</v>
          </cell>
          <cell r="Z1112">
            <v>0</v>
          </cell>
          <cell r="AA1112">
            <v>0</v>
          </cell>
          <cell r="AB1112">
            <v>0</v>
          </cell>
          <cell r="AC1112">
            <v>0</v>
          </cell>
          <cell r="AD1112">
            <v>0</v>
          </cell>
          <cell r="AE1112">
            <v>0</v>
          </cell>
          <cell r="AF1112">
            <v>-12489224.539999999</v>
          </cell>
        </row>
        <row r="1113">
          <cell r="A1113">
            <v>400230</v>
          </cell>
          <cell r="B1113">
            <v>0</v>
          </cell>
          <cell r="C1113">
            <v>0</v>
          </cell>
          <cell r="D1113">
            <v>0</v>
          </cell>
          <cell r="E1113">
            <v>-15296.28</v>
          </cell>
          <cell r="F1113">
            <v>0</v>
          </cell>
          <cell r="G1113">
            <v>0</v>
          </cell>
          <cell r="H1113">
            <v>0</v>
          </cell>
          <cell r="I1113">
            <v>-15296.28</v>
          </cell>
          <cell r="J1113">
            <v>0</v>
          </cell>
          <cell r="K1113">
            <v>0</v>
          </cell>
          <cell r="L1113">
            <v>0</v>
          </cell>
          <cell r="M1113">
            <v>0</v>
          </cell>
          <cell r="N1113">
            <v>-15296.28</v>
          </cell>
          <cell r="O1113">
            <v>0</v>
          </cell>
          <cell r="P1113">
            <v>0</v>
          </cell>
          <cell r="Q1113">
            <v>0</v>
          </cell>
          <cell r="R1113">
            <v>195.51</v>
          </cell>
          <cell r="S1113">
            <v>0</v>
          </cell>
          <cell r="T1113">
            <v>0</v>
          </cell>
          <cell r="U1113">
            <v>0</v>
          </cell>
          <cell r="V1113">
            <v>0</v>
          </cell>
          <cell r="W1113">
            <v>0</v>
          </cell>
          <cell r="X1113">
            <v>0</v>
          </cell>
          <cell r="Y1113">
            <v>0</v>
          </cell>
          <cell r="Z1113">
            <v>0</v>
          </cell>
          <cell r="AA1113">
            <v>0</v>
          </cell>
          <cell r="AB1113">
            <v>0</v>
          </cell>
          <cell r="AC1113">
            <v>0</v>
          </cell>
          <cell r="AD1113">
            <v>0</v>
          </cell>
          <cell r="AE1113">
            <v>0</v>
          </cell>
          <cell r="AF1113">
            <v>-15100.77</v>
          </cell>
        </row>
        <row r="1114">
          <cell r="A1114">
            <v>400260</v>
          </cell>
          <cell r="B1114">
            <v>0</v>
          </cell>
          <cell r="C1114">
            <v>0</v>
          </cell>
          <cell r="D1114">
            <v>0</v>
          </cell>
          <cell r="E1114">
            <v>-207238.73</v>
          </cell>
          <cell r="F1114">
            <v>0</v>
          </cell>
          <cell r="G1114">
            <v>0</v>
          </cell>
          <cell r="H1114">
            <v>0</v>
          </cell>
          <cell r="I1114">
            <v>-207238.73</v>
          </cell>
          <cell r="J1114">
            <v>0</v>
          </cell>
          <cell r="K1114">
            <v>0</v>
          </cell>
          <cell r="L1114">
            <v>0</v>
          </cell>
          <cell r="M1114">
            <v>0</v>
          </cell>
          <cell r="N1114">
            <v>-207238.73</v>
          </cell>
          <cell r="O1114">
            <v>0</v>
          </cell>
          <cell r="P1114">
            <v>0</v>
          </cell>
          <cell r="Q1114">
            <v>0</v>
          </cell>
          <cell r="R1114">
            <v>0</v>
          </cell>
          <cell r="S1114">
            <v>0</v>
          </cell>
          <cell r="T1114">
            <v>0</v>
          </cell>
          <cell r="U1114">
            <v>0</v>
          </cell>
          <cell r="V1114">
            <v>0</v>
          </cell>
          <cell r="W1114">
            <v>0</v>
          </cell>
          <cell r="X1114">
            <v>0</v>
          </cell>
          <cell r="Y1114">
            <v>0</v>
          </cell>
          <cell r="Z1114">
            <v>0</v>
          </cell>
          <cell r="AA1114">
            <v>0</v>
          </cell>
          <cell r="AB1114">
            <v>0</v>
          </cell>
          <cell r="AC1114">
            <v>0</v>
          </cell>
          <cell r="AD1114">
            <v>0</v>
          </cell>
          <cell r="AE1114">
            <v>0</v>
          </cell>
          <cell r="AF1114">
            <v>-207238.73</v>
          </cell>
        </row>
        <row r="1115">
          <cell r="A1115">
            <v>400265</v>
          </cell>
          <cell r="B1115">
            <v>0</v>
          </cell>
          <cell r="C1115">
            <v>0</v>
          </cell>
          <cell r="D1115">
            <v>0</v>
          </cell>
          <cell r="E1115">
            <v>12636.78</v>
          </cell>
          <cell r="F1115">
            <v>0</v>
          </cell>
          <cell r="G1115">
            <v>0</v>
          </cell>
          <cell r="H1115">
            <v>0</v>
          </cell>
          <cell r="I1115">
            <v>12636.78</v>
          </cell>
          <cell r="J1115">
            <v>0</v>
          </cell>
          <cell r="K1115">
            <v>0</v>
          </cell>
          <cell r="L1115">
            <v>0</v>
          </cell>
          <cell r="M1115">
            <v>0</v>
          </cell>
          <cell r="N1115">
            <v>12636.78</v>
          </cell>
          <cell r="O1115">
            <v>0</v>
          </cell>
          <cell r="P1115">
            <v>0</v>
          </cell>
          <cell r="Q1115">
            <v>0</v>
          </cell>
          <cell r="R1115">
            <v>-31.33</v>
          </cell>
          <cell r="S1115">
            <v>0</v>
          </cell>
          <cell r="T1115">
            <v>0</v>
          </cell>
          <cell r="U1115">
            <v>0</v>
          </cell>
          <cell r="V1115">
            <v>0</v>
          </cell>
          <cell r="W1115">
            <v>0</v>
          </cell>
          <cell r="X1115">
            <v>0</v>
          </cell>
          <cell r="Y1115">
            <v>0</v>
          </cell>
          <cell r="Z1115">
            <v>0</v>
          </cell>
          <cell r="AA1115">
            <v>0</v>
          </cell>
          <cell r="AB1115">
            <v>0</v>
          </cell>
          <cell r="AC1115">
            <v>0</v>
          </cell>
          <cell r="AD1115">
            <v>0</v>
          </cell>
          <cell r="AE1115">
            <v>0</v>
          </cell>
          <cell r="AF1115">
            <v>12605.45</v>
          </cell>
        </row>
        <row r="1116">
          <cell r="A1116">
            <v>400300</v>
          </cell>
          <cell r="B1116">
            <v>229326.57</v>
          </cell>
          <cell r="C1116">
            <v>0</v>
          </cell>
          <cell r="D1116">
            <v>229326.57</v>
          </cell>
          <cell r="E1116">
            <v>-5307780.78</v>
          </cell>
          <cell r="F1116">
            <v>0</v>
          </cell>
          <cell r="G1116">
            <v>0</v>
          </cell>
          <cell r="H1116">
            <v>0</v>
          </cell>
          <cell r="I1116">
            <v>-5307780.78</v>
          </cell>
          <cell r="J1116">
            <v>0</v>
          </cell>
          <cell r="K1116">
            <v>0</v>
          </cell>
          <cell r="L1116">
            <v>0</v>
          </cell>
          <cell r="M1116">
            <v>0</v>
          </cell>
          <cell r="N1116">
            <v>-5078454.21</v>
          </cell>
          <cell r="O1116">
            <v>-53503.63</v>
          </cell>
          <cell r="P1116">
            <v>-59879.54</v>
          </cell>
          <cell r="Q1116">
            <v>0</v>
          </cell>
          <cell r="R1116">
            <v>120541.98</v>
          </cell>
          <cell r="S1116">
            <v>0</v>
          </cell>
          <cell r="T1116">
            <v>0</v>
          </cell>
          <cell r="U1116">
            <v>0</v>
          </cell>
          <cell r="V1116">
            <v>0</v>
          </cell>
          <cell r="W1116">
            <v>0</v>
          </cell>
          <cell r="X1116">
            <v>0</v>
          </cell>
          <cell r="Y1116">
            <v>0</v>
          </cell>
          <cell r="Z1116">
            <v>0</v>
          </cell>
          <cell r="AA1116">
            <v>0</v>
          </cell>
          <cell r="AB1116">
            <v>0</v>
          </cell>
          <cell r="AC1116">
            <v>0</v>
          </cell>
          <cell r="AD1116">
            <v>0</v>
          </cell>
          <cell r="AE1116">
            <v>0</v>
          </cell>
          <cell r="AF1116">
            <v>-5071295.4000000004</v>
          </cell>
        </row>
        <row r="1117">
          <cell r="A1117">
            <v>400320</v>
          </cell>
          <cell r="B1117">
            <v>0</v>
          </cell>
          <cell r="C1117">
            <v>0</v>
          </cell>
          <cell r="D1117">
            <v>0</v>
          </cell>
          <cell r="E1117">
            <v>4916377.75</v>
          </cell>
          <cell r="F1117">
            <v>0</v>
          </cell>
          <cell r="G1117">
            <v>0</v>
          </cell>
          <cell r="H1117">
            <v>0</v>
          </cell>
          <cell r="I1117">
            <v>4916377.75</v>
          </cell>
          <cell r="J1117">
            <v>0</v>
          </cell>
          <cell r="K1117">
            <v>0</v>
          </cell>
          <cell r="L1117">
            <v>0</v>
          </cell>
          <cell r="M1117">
            <v>0</v>
          </cell>
          <cell r="N1117">
            <v>4916377.75</v>
          </cell>
          <cell r="O1117">
            <v>0</v>
          </cell>
          <cell r="P1117">
            <v>0</v>
          </cell>
          <cell r="Q1117">
            <v>0</v>
          </cell>
          <cell r="R1117">
            <v>0</v>
          </cell>
          <cell r="S1117">
            <v>0</v>
          </cell>
          <cell r="T1117">
            <v>0</v>
          </cell>
          <cell r="U1117">
            <v>0</v>
          </cell>
          <cell r="V1117">
            <v>0</v>
          </cell>
          <cell r="W1117">
            <v>0</v>
          </cell>
          <cell r="X1117">
            <v>0</v>
          </cell>
          <cell r="Y1117">
            <v>0</v>
          </cell>
          <cell r="Z1117">
            <v>0</v>
          </cell>
          <cell r="AA1117">
            <v>0</v>
          </cell>
          <cell r="AB1117">
            <v>0</v>
          </cell>
          <cell r="AC1117">
            <v>0</v>
          </cell>
          <cell r="AD1117">
            <v>0</v>
          </cell>
          <cell r="AE1117">
            <v>0</v>
          </cell>
          <cell r="AF1117">
            <v>4916377.75</v>
          </cell>
        </row>
        <row r="1118">
          <cell r="A1118">
            <v>400340</v>
          </cell>
          <cell r="B1118">
            <v>361.34</v>
          </cell>
          <cell r="C1118">
            <v>0</v>
          </cell>
          <cell r="D1118">
            <v>361.34</v>
          </cell>
          <cell r="E1118">
            <v>-928.52</v>
          </cell>
          <cell r="F1118">
            <v>0</v>
          </cell>
          <cell r="G1118">
            <v>0</v>
          </cell>
          <cell r="H1118">
            <v>0</v>
          </cell>
          <cell r="I1118">
            <v>-928.52</v>
          </cell>
          <cell r="J1118">
            <v>0</v>
          </cell>
          <cell r="K1118">
            <v>0</v>
          </cell>
          <cell r="L1118">
            <v>0</v>
          </cell>
          <cell r="M1118">
            <v>0</v>
          </cell>
          <cell r="N1118">
            <v>-567.17999999999995</v>
          </cell>
          <cell r="O1118">
            <v>0</v>
          </cell>
          <cell r="P1118">
            <v>0</v>
          </cell>
          <cell r="Q1118">
            <v>0</v>
          </cell>
          <cell r="R1118">
            <v>0</v>
          </cell>
          <cell r="S1118">
            <v>0</v>
          </cell>
          <cell r="T1118">
            <v>0</v>
          </cell>
          <cell r="U1118">
            <v>0</v>
          </cell>
          <cell r="V1118">
            <v>0</v>
          </cell>
          <cell r="W1118">
            <v>0</v>
          </cell>
          <cell r="X1118">
            <v>0</v>
          </cell>
          <cell r="Y1118">
            <v>0</v>
          </cell>
          <cell r="Z1118">
            <v>0</v>
          </cell>
          <cell r="AA1118">
            <v>0</v>
          </cell>
          <cell r="AB1118">
            <v>0</v>
          </cell>
          <cell r="AC1118">
            <v>0</v>
          </cell>
          <cell r="AD1118">
            <v>0</v>
          </cell>
          <cell r="AE1118">
            <v>0</v>
          </cell>
          <cell r="AF1118">
            <v>-567.17999999999995</v>
          </cell>
        </row>
        <row r="1119">
          <cell r="A1119">
            <v>400400</v>
          </cell>
          <cell r="B1119">
            <v>-119973.49</v>
          </cell>
          <cell r="C1119">
            <v>0</v>
          </cell>
          <cell r="D1119">
            <v>-119973.49</v>
          </cell>
          <cell r="E1119">
            <v>207371.51</v>
          </cell>
          <cell r="F1119">
            <v>0</v>
          </cell>
          <cell r="G1119">
            <v>0</v>
          </cell>
          <cell r="H1119">
            <v>-126.4</v>
          </cell>
          <cell r="I1119">
            <v>207245.11</v>
          </cell>
          <cell r="J1119">
            <v>0</v>
          </cell>
          <cell r="K1119">
            <v>0</v>
          </cell>
          <cell r="L1119">
            <v>0</v>
          </cell>
          <cell r="M1119">
            <v>0</v>
          </cell>
          <cell r="N1119">
            <v>87271.62</v>
          </cell>
          <cell r="O1119">
            <v>815.18</v>
          </cell>
          <cell r="P1119">
            <v>-40.380000000000003</v>
          </cell>
          <cell r="Q1119">
            <v>0</v>
          </cell>
          <cell r="R1119">
            <v>1009.54</v>
          </cell>
          <cell r="S1119">
            <v>0</v>
          </cell>
          <cell r="T1119">
            <v>0</v>
          </cell>
          <cell r="U1119">
            <v>0</v>
          </cell>
          <cell r="V1119">
            <v>0</v>
          </cell>
          <cell r="W1119">
            <v>0</v>
          </cell>
          <cell r="X1119">
            <v>0</v>
          </cell>
          <cell r="Y1119">
            <v>0</v>
          </cell>
          <cell r="Z1119">
            <v>0</v>
          </cell>
          <cell r="AA1119">
            <v>0</v>
          </cell>
          <cell r="AB1119">
            <v>0</v>
          </cell>
          <cell r="AC1119">
            <v>0</v>
          </cell>
          <cell r="AD1119">
            <v>0</v>
          </cell>
          <cell r="AE1119">
            <v>0</v>
          </cell>
          <cell r="AF1119">
            <v>89055.96</v>
          </cell>
        </row>
        <row r="1120">
          <cell r="A1120">
            <v>400500</v>
          </cell>
          <cell r="B1120">
            <v>-45.69</v>
          </cell>
          <cell r="C1120">
            <v>0</v>
          </cell>
          <cell r="D1120">
            <v>-45.69</v>
          </cell>
          <cell r="E1120">
            <v>45.69</v>
          </cell>
          <cell r="F1120">
            <v>0</v>
          </cell>
          <cell r="G1120">
            <v>0</v>
          </cell>
          <cell r="H1120">
            <v>0</v>
          </cell>
          <cell r="I1120">
            <v>45.69</v>
          </cell>
          <cell r="J1120">
            <v>0</v>
          </cell>
          <cell r="K1120">
            <v>0</v>
          </cell>
          <cell r="L1120">
            <v>0</v>
          </cell>
          <cell r="M1120">
            <v>0</v>
          </cell>
          <cell r="N1120">
            <v>0</v>
          </cell>
          <cell r="O1120">
            <v>0</v>
          </cell>
          <cell r="P1120">
            <v>0</v>
          </cell>
          <cell r="Q1120">
            <v>0</v>
          </cell>
          <cell r="R1120">
            <v>0</v>
          </cell>
          <cell r="S1120">
            <v>0</v>
          </cell>
          <cell r="T1120">
            <v>0</v>
          </cell>
          <cell r="U1120">
            <v>0</v>
          </cell>
          <cell r="V1120">
            <v>0</v>
          </cell>
          <cell r="W1120">
            <v>0</v>
          </cell>
          <cell r="X1120">
            <v>0</v>
          </cell>
          <cell r="Y1120">
            <v>0</v>
          </cell>
          <cell r="Z1120">
            <v>0</v>
          </cell>
          <cell r="AA1120">
            <v>0</v>
          </cell>
          <cell r="AB1120">
            <v>0</v>
          </cell>
          <cell r="AC1120">
            <v>0</v>
          </cell>
          <cell r="AD1120">
            <v>0</v>
          </cell>
          <cell r="AE1120">
            <v>0</v>
          </cell>
          <cell r="AF1120">
            <v>0</v>
          </cell>
        </row>
        <row r="1121">
          <cell r="A1121">
            <v>400900</v>
          </cell>
          <cell r="B1121">
            <v>-19527203.77</v>
          </cell>
          <cell r="C1121">
            <v>0</v>
          </cell>
          <cell r="D1121">
            <v>-19527203.77</v>
          </cell>
          <cell r="E1121">
            <v>-19527203.760000002</v>
          </cell>
          <cell r="F1121">
            <v>0</v>
          </cell>
          <cell r="G1121">
            <v>0</v>
          </cell>
          <cell r="H1121">
            <v>0</v>
          </cell>
          <cell r="I1121">
            <v>-19527203.760000002</v>
          </cell>
          <cell r="J1121">
            <v>0</v>
          </cell>
          <cell r="K1121">
            <v>0</v>
          </cell>
          <cell r="L1121">
            <v>0</v>
          </cell>
          <cell r="M1121">
            <v>0</v>
          </cell>
          <cell r="N1121">
            <v>-39054407.530000001</v>
          </cell>
          <cell r="O1121">
            <v>39054407.530000001</v>
          </cell>
          <cell r="P1121">
            <v>0</v>
          </cell>
          <cell r="Q1121">
            <v>0</v>
          </cell>
          <cell r="R1121">
            <v>0</v>
          </cell>
          <cell r="S1121">
            <v>0</v>
          </cell>
          <cell r="T1121">
            <v>0</v>
          </cell>
          <cell r="U1121">
            <v>0</v>
          </cell>
          <cell r="V1121">
            <v>0</v>
          </cell>
          <cell r="W1121">
            <v>0</v>
          </cell>
          <cell r="X1121">
            <v>0</v>
          </cell>
          <cell r="Y1121">
            <v>0</v>
          </cell>
          <cell r="Z1121">
            <v>0</v>
          </cell>
          <cell r="AA1121">
            <v>0</v>
          </cell>
          <cell r="AB1121">
            <v>0</v>
          </cell>
          <cell r="AC1121">
            <v>0</v>
          </cell>
          <cell r="AD1121">
            <v>0</v>
          </cell>
          <cell r="AE1121">
            <v>0</v>
          </cell>
          <cell r="AF1121">
            <v>0</v>
          </cell>
        </row>
        <row r="1122">
          <cell r="A1122">
            <v>400920</v>
          </cell>
          <cell r="B1122">
            <v>0</v>
          </cell>
          <cell r="C1122">
            <v>0</v>
          </cell>
          <cell r="D1122">
            <v>0</v>
          </cell>
          <cell r="E1122">
            <v>0</v>
          </cell>
          <cell r="F1122">
            <v>0</v>
          </cell>
          <cell r="G1122">
            <v>0</v>
          </cell>
          <cell r="H1122">
            <v>0</v>
          </cell>
          <cell r="I1122">
            <v>0</v>
          </cell>
          <cell r="J1122">
            <v>0</v>
          </cell>
          <cell r="K1122">
            <v>0</v>
          </cell>
          <cell r="L1122">
            <v>0</v>
          </cell>
          <cell r="M1122">
            <v>0</v>
          </cell>
          <cell r="N1122">
            <v>0</v>
          </cell>
          <cell r="O1122">
            <v>869581.16</v>
          </cell>
          <cell r="P1122">
            <v>0</v>
          </cell>
          <cell r="Q1122">
            <v>0</v>
          </cell>
          <cell r="R1122">
            <v>0</v>
          </cell>
          <cell r="S1122">
            <v>0</v>
          </cell>
          <cell r="T1122">
            <v>0</v>
          </cell>
          <cell r="U1122">
            <v>0</v>
          </cell>
          <cell r="V1122">
            <v>0</v>
          </cell>
          <cell r="W1122">
            <v>0</v>
          </cell>
          <cell r="X1122">
            <v>0</v>
          </cell>
          <cell r="Y1122">
            <v>0</v>
          </cell>
          <cell r="Z1122">
            <v>0</v>
          </cell>
          <cell r="AA1122">
            <v>0</v>
          </cell>
          <cell r="AB1122">
            <v>0</v>
          </cell>
          <cell r="AC1122">
            <v>0</v>
          </cell>
          <cell r="AD1122">
            <v>0</v>
          </cell>
          <cell r="AE1122">
            <v>0</v>
          </cell>
          <cell r="AF1122">
            <v>869581.16</v>
          </cell>
        </row>
        <row r="1123">
          <cell r="A1123">
            <v>400980</v>
          </cell>
          <cell r="B1123">
            <v>0</v>
          </cell>
          <cell r="C1123">
            <v>0</v>
          </cell>
          <cell r="D1123">
            <v>0</v>
          </cell>
          <cell r="E1123">
            <v>0</v>
          </cell>
          <cell r="F1123">
            <v>0</v>
          </cell>
          <cell r="G1123">
            <v>0</v>
          </cell>
          <cell r="H1123">
            <v>0</v>
          </cell>
          <cell r="I1123">
            <v>0</v>
          </cell>
          <cell r="J1123">
            <v>0</v>
          </cell>
          <cell r="K1123">
            <v>0</v>
          </cell>
          <cell r="L1123">
            <v>0</v>
          </cell>
          <cell r="M1123">
            <v>0</v>
          </cell>
          <cell r="N1123">
            <v>0</v>
          </cell>
          <cell r="O1123">
            <v>0</v>
          </cell>
          <cell r="P1123">
            <v>0</v>
          </cell>
          <cell r="Q1123">
            <v>0</v>
          </cell>
          <cell r="R1123">
            <v>0</v>
          </cell>
          <cell r="S1123">
            <v>-1059943.92</v>
          </cell>
          <cell r="T1123">
            <v>0</v>
          </cell>
          <cell r="U1123">
            <v>0</v>
          </cell>
          <cell r="V1123">
            <v>0</v>
          </cell>
          <cell r="W1123">
            <v>0</v>
          </cell>
          <cell r="X1123">
            <v>0</v>
          </cell>
          <cell r="Y1123">
            <v>0</v>
          </cell>
          <cell r="Z1123">
            <v>0</v>
          </cell>
          <cell r="AA1123">
            <v>0</v>
          </cell>
          <cell r="AB1123">
            <v>0</v>
          </cell>
          <cell r="AC1123">
            <v>0</v>
          </cell>
          <cell r="AD1123">
            <v>0</v>
          </cell>
          <cell r="AE1123">
            <v>0</v>
          </cell>
          <cell r="AF1123">
            <v>-1059943.92</v>
          </cell>
        </row>
        <row r="1124">
          <cell r="A1124">
            <v>401001</v>
          </cell>
          <cell r="B1124">
            <v>0</v>
          </cell>
          <cell r="C1124">
            <v>0</v>
          </cell>
          <cell r="D1124">
            <v>0</v>
          </cell>
          <cell r="E1124">
            <v>0</v>
          </cell>
          <cell r="F1124">
            <v>0</v>
          </cell>
          <cell r="G1124">
            <v>0</v>
          </cell>
          <cell r="H1124">
            <v>0</v>
          </cell>
          <cell r="I1124">
            <v>0</v>
          </cell>
          <cell r="J1124">
            <v>0</v>
          </cell>
          <cell r="K1124">
            <v>0</v>
          </cell>
          <cell r="L1124">
            <v>0</v>
          </cell>
          <cell r="M1124">
            <v>0</v>
          </cell>
          <cell r="N1124">
            <v>0</v>
          </cell>
          <cell r="O1124">
            <v>0</v>
          </cell>
          <cell r="P1124">
            <v>0</v>
          </cell>
          <cell r="Q1124">
            <v>0</v>
          </cell>
          <cell r="R1124">
            <v>0</v>
          </cell>
          <cell r="S1124">
            <v>0</v>
          </cell>
          <cell r="T1124">
            <v>0</v>
          </cell>
          <cell r="U1124">
            <v>0</v>
          </cell>
          <cell r="V1124">
            <v>0</v>
          </cell>
          <cell r="W1124">
            <v>0</v>
          </cell>
          <cell r="X1124">
            <v>0</v>
          </cell>
          <cell r="Y1124">
            <v>0</v>
          </cell>
          <cell r="Z1124">
            <v>0</v>
          </cell>
          <cell r="AA1124">
            <v>0</v>
          </cell>
          <cell r="AB1124">
            <v>0</v>
          </cell>
          <cell r="AC1124">
            <v>0</v>
          </cell>
          <cell r="AD1124">
            <v>0</v>
          </cell>
          <cell r="AE1124">
            <v>0</v>
          </cell>
          <cell r="AF1124">
            <v>0</v>
          </cell>
        </row>
        <row r="1125">
          <cell r="A1125">
            <v>401002</v>
          </cell>
          <cell r="B1125">
            <v>0</v>
          </cell>
          <cell r="C1125">
            <v>0</v>
          </cell>
          <cell r="D1125">
            <v>0</v>
          </cell>
          <cell r="E1125">
            <v>0</v>
          </cell>
          <cell r="F1125">
            <v>0</v>
          </cell>
          <cell r="G1125">
            <v>0</v>
          </cell>
          <cell r="H1125">
            <v>0</v>
          </cell>
          <cell r="I1125">
            <v>0</v>
          </cell>
          <cell r="J1125">
            <v>0</v>
          </cell>
          <cell r="K1125">
            <v>0</v>
          </cell>
          <cell r="L1125">
            <v>0</v>
          </cell>
          <cell r="M1125">
            <v>0</v>
          </cell>
          <cell r="N1125">
            <v>0</v>
          </cell>
          <cell r="O1125">
            <v>0</v>
          </cell>
          <cell r="P1125">
            <v>0</v>
          </cell>
          <cell r="Q1125">
            <v>0</v>
          </cell>
          <cell r="R1125">
            <v>0</v>
          </cell>
          <cell r="S1125">
            <v>0</v>
          </cell>
          <cell r="T1125">
            <v>0</v>
          </cell>
          <cell r="U1125">
            <v>0</v>
          </cell>
          <cell r="V1125">
            <v>0</v>
          </cell>
          <cell r="W1125">
            <v>0</v>
          </cell>
          <cell r="X1125">
            <v>0</v>
          </cell>
          <cell r="Y1125">
            <v>0</v>
          </cell>
          <cell r="Z1125">
            <v>0</v>
          </cell>
          <cell r="AA1125">
            <v>0</v>
          </cell>
          <cell r="AB1125">
            <v>0</v>
          </cell>
          <cell r="AC1125">
            <v>0</v>
          </cell>
          <cell r="AD1125">
            <v>0</v>
          </cell>
          <cell r="AE1125">
            <v>0</v>
          </cell>
          <cell r="AF1125">
            <v>0</v>
          </cell>
        </row>
        <row r="1126">
          <cell r="A1126">
            <v>401003</v>
          </cell>
          <cell r="B1126">
            <v>0</v>
          </cell>
          <cell r="C1126">
            <v>0</v>
          </cell>
          <cell r="D1126">
            <v>0</v>
          </cell>
          <cell r="E1126">
            <v>0</v>
          </cell>
          <cell r="F1126">
            <v>0</v>
          </cell>
          <cell r="G1126">
            <v>0</v>
          </cell>
          <cell r="H1126">
            <v>0</v>
          </cell>
          <cell r="I1126">
            <v>0</v>
          </cell>
          <cell r="J1126">
            <v>0</v>
          </cell>
          <cell r="K1126">
            <v>0</v>
          </cell>
          <cell r="L1126">
            <v>0</v>
          </cell>
          <cell r="M1126">
            <v>0</v>
          </cell>
          <cell r="N1126">
            <v>0</v>
          </cell>
          <cell r="O1126">
            <v>0</v>
          </cell>
          <cell r="P1126">
            <v>0</v>
          </cell>
          <cell r="Q1126">
            <v>0</v>
          </cell>
          <cell r="R1126">
            <v>0</v>
          </cell>
          <cell r="S1126">
            <v>0</v>
          </cell>
          <cell r="T1126">
            <v>0</v>
          </cell>
          <cell r="U1126">
            <v>0</v>
          </cell>
          <cell r="V1126">
            <v>0</v>
          </cell>
          <cell r="W1126">
            <v>0</v>
          </cell>
          <cell r="X1126">
            <v>0</v>
          </cell>
          <cell r="Y1126">
            <v>0</v>
          </cell>
          <cell r="Z1126">
            <v>0</v>
          </cell>
          <cell r="AA1126">
            <v>0</v>
          </cell>
          <cell r="AB1126">
            <v>0</v>
          </cell>
          <cell r="AC1126">
            <v>0</v>
          </cell>
          <cell r="AD1126">
            <v>0</v>
          </cell>
          <cell r="AE1126">
            <v>0</v>
          </cell>
          <cell r="AF1126">
            <v>0</v>
          </cell>
        </row>
        <row r="1127">
          <cell r="A1127">
            <v>401004</v>
          </cell>
          <cell r="B1127">
            <v>0</v>
          </cell>
          <cell r="C1127">
            <v>0</v>
          </cell>
          <cell r="D1127">
            <v>0</v>
          </cell>
          <cell r="E1127">
            <v>0</v>
          </cell>
          <cell r="F1127">
            <v>0</v>
          </cell>
          <cell r="G1127">
            <v>0</v>
          </cell>
          <cell r="H1127">
            <v>0</v>
          </cell>
          <cell r="I1127">
            <v>0</v>
          </cell>
          <cell r="J1127">
            <v>0</v>
          </cell>
          <cell r="K1127">
            <v>0</v>
          </cell>
          <cell r="L1127">
            <v>0</v>
          </cell>
          <cell r="M1127">
            <v>0</v>
          </cell>
          <cell r="N1127">
            <v>0</v>
          </cell>
          <cell r="O1127">
            <v>0</v>
          </cell>
          <cell r="P1127">
            <v>0</v>
          </cell>
          <cell r="Q1127">
            <v>0</v>
          </cell>
          <cell r="R1127">
            <v>0</v>
          </cell>
          <cell r="S1127">
            <v>0</v>
          </cell>
          <cell r="T1127">
            <v>0</v>
          </cell>
          <cell r="U1127">
            <v>0</v>
          </cell>
          <cell r="V1127">
            <v>0</v>
          </cell>
          <cell r="W1127">
            <v>0</v>
          </cell>
          <cell r="X1127">
            <v>0</v>
          </cell>
          <cell r="Y1127">
            <v>0</v>
          </cell>
          <cell r="Z1127">
            <v>0</v>
          </cell>
          <cell r="AA1127">
            <v>0</v>
          </cell>
          <cell r="AB1127">
            <v>0</v>
          </cell>
          <cell r="AC1127">
            <v>0</v>
          </cell>
          <cell r="AD1127">
            <v>0</v>
          </cell>
          <cell r="AE1127">
            <v>0</v>
          </cell>
          <cell r="AF1127">
            <v>0</v>
          </cell>
        </row>
        <row r="1128">
          <cell r="A1128">
            <v>401010</v>
          </cell>
          <cell r="B1128">
            <v>0</v>
          </cell>
          <cell r="C1128">
            <v>0</v>
          </cell>
          <cell r="D1128">
            <v>0</v>
          </cell>
          <cell r="E1128">
            <v>0</v>
          </cell>
          <cell r="F1128">
            <v>0</v>
          </cell>
          <cell r="G1128">
            <v>0</v>
          </cell>
          <cell r="H1128">
            <v>0</v>
          </cell>
          <cell r="I1128">
            <v>0</v>
          </cell>
          <cell r="J1128">
            <v>0</v>
          </cell>
          <cell r="K1128">
            <v>0</v>
          </cell>
          <cell r="L1128">
            <v>0</v>
          </cell>
          <cell r="M1128">
            <v>0</v>
          </cell>
          <cell r="N1128">
            <v>0</v>
          </cell>
          <cell r="O1128">
            <v>0</v>
          </cell>
          <cell r="P1128">
            <v>0</v>
          </cell>
          <cell r="Q1128">
            <v>0</v>
          </cell>
          <cell r="R1128">
            <v>0</v>
          </cell>
          <cell r="S1128">
            <v>0</v>
          </cell>
          <cell r="T1128">
            <v>0</v>
          </cell>
          <cell r="U1128">
            <v>0</v>
          </cell>
          <cell r="V1128">
            <v>0</v>
          </cell>
          <cell r="W1128">
            <v>0</v>
          </cell>
          <cell r="X1128">
            <v>0</v>
          </cell>
          <cell r="Y1128">
            <v>0</v>
          </cell>
          <cell r="Z1128">
            <v>0</v>
          </cell>
          <cell r="AA1128">
            <v>0</v>
          </cell>
          <cell r="AB1128">
            <v>0</v>
          </cell>
          <cell r="AC1128">
            <v>0</v>
          </cell>
          <cell r="AD1128">
            <v>0</v>
          </cell>
          <cell r="AE1128">
            <v>0</v>
          </cell>
          <cell r="AF1128">
            <v>0</v>
          </cell>
        </row>
        <row r="1129">
          <cell r="A1129">
            <v>401020</v>
          </cell>
          <cell r="B1129">
            <v>56.26</v>
          </cell>
          <cell r="C1129">
            <v>0</v>
          </cell>
          <cell r="D1129">
            <v>56.26</v>
          </cell>
          <cell r="E1129">
            <v>-56.26</v>
          </cell>
          <cell r="F1129">
            <v>0</v>
          </cell>
          <cell r="G1129">
            <v>0</v>
          </cell>
          <cell r="H1129">
            <v>0</v>
          </cell>
          <cell r="I1129">
            <v>-56.26</v>
          </cell>
          <cell r="J1129">
            <v>0</v>
          </cell>
          <cell r="K1129">
            <v>0</v>
          </cell>
          <cell r="L1129">
            <v>0</v>
          </cell>
          <cell r="M1129">
            <v>0</v>
          </cell>
          <cell r="N1129">
            <v>0</v>
          </cell>
          <cell r="O1129">
            <v>0</v>
          </cell>
          <cell r="P1129">
            <v>0</v>
          </cell>
          <cell r="Q1129">
            <v>0</v>
          </cell>
          <cell r="R1129">
            <v>0</v>
          </cell>
          <cell r="S1129">
            <v>0</v>
          </cell>
          <cell r="T1129">
            <v>0</v>
          </cell>
          <cell r="U1129">
            <v>0</v>
          </cell>
          <cell r="V1129">
            <v>0</v>
          </cell>
          <cell r="W1129">
            <v>0</v>
          </cell>
          <cell r="X1129">
            <v>0</v>
          </cell>
          <cell r="Y1129">
            <v>0</v>
          </cell>
          <cell r="Z1129">
            <v>0</v>
          </cell>
          <cell r="AA1129">
            <v>0</v>
          </cell>
          <cell r="AB1129">
            <v>0</v>
          </cell>
          <cell r="AC1129">
            <v>0</v>
          </cell>
          <cell r="AD1129">
            <v>0</v>
          </cell>
          <cell r="AE1129">
            <v>0</v>
          </cell>
          <cell r="AF1129">
            <v>0</v>
          </cell>
        </row>
        <row r="1130">
          <cell r="A1130">
            <v>401060</v>
          </cell>
          <cell r="B1130">
            <v>38.6</v>
          </cell>
          <cell r="C1130">
            <v>0</v>
          </cell>
          <cell r="D1130">
            <v>38.6</v>
          </cell>
          <cell r="E1130">
            <v>38.590000000000003</v>
          </cell>
          <cell r="F1130">
            <v>0</v>
          </cell>
          <cell r="G1130">
            <v>0</v>
          </cell>
          <cell r="H1130">
            <v>0</v>
          </cell>
          <cell r="I1130">
            <v>38.590000000000003</v>
          </cell>
          <cell r="J1130">
            <v>0</v>
          </cell>
          <cell r="K1130">
            <v>0</v>
          </cell>
          <cell r="L1130">
            <v>0</v>
          </cell>
          <cell r="M1130">
            <v>0</v>
          </cell>
          <cell r="N1130">
            <v>77.19</v>
          </cell>
          <cell r="O1130">
            <v>0</v>
          </cell>
          <cell r="P1130">
            <v>-6980.55</v>
          </cell>
          <cell r="Q1130">
            <v>0</v>
          </cell>
          <cell r="R1130">
            <v>0</v>
          </cell>
          <cell r="S1130">
            <v>0</v>
          </cell>
          <cell r="T1130">
            <v>0</v>
          </cell>
          <cell r="U1130">
            <v>0</v>
          </cell>
          <cell r="V1130">
            <v>0</v>
          </cell>
          <cell r="W1130">
            <v>0</v>
          </cell>
          <cell r="X1130">
            <v>0</v>
          </cell>
          <cell r="Y1130">
            <v>0</v>
          </cell>
          <cell r="Z1130">
            <v>0</v>
          </cell>
          <cell r="AA1130">
            <v>0</v>
          </cell>
          <cell r="AB1130">
            <v>0</v>
          </cell>
          <cell r="AC1130">
            <v>0</v>
          </cell>
          <cell r="AD1130">
            <v>0</v>
          </cell>
          <cell r="AE1130">
            <v>0</v>
          </cell>
          <cell r="AF1130">
            <v>-6903.36</v>
          </cell>
        </row>
        <row r="1131">
          <cell r="A1131">
            <v>401100</v>
          </cell>
          <cell r="B1131">
            <v>0</v>
          </cell>
          <cell r="C1131">
            <v>0</v>
          </cell>
          <cell r="D1131">
            <v>0</v>
          </cell>
          <cell r="E1131">
            <v>0</v>
          </cell>
          <cell r="F1131">
            <v>0</v>
          </cell>
          <cell r="G1131">
            <v>0</v>
          </cell>
          <cell r="H1131">
            <v>0</v>
          </cell>
          <cell r="I1131">
            <v>0</v>
          </cell>
          <cell r="J1131">
            <v>0</v>
          </cell>
          <cell r="K1131">
            <v>0</v>
          </cell>
          <cell r="L1131">
            <v>0</v>
          </cell>
          <cell r="M1131">
            <v>0</v>
          </cell>
          <cell r="N1131">
            <v>0</v>
          </cell>
          <cell r="O1131">
            <v>0</v>
          </cell>
          <cell r="P1131">
            <v>32.520000000000003</v>
          </cell>
          <cell r="Q1131">
            <v>0</v>
          </cell>
          <cell r="R1131">
            <v>306</v>
          </cell>
          <cell r="S1131">
            <v>0</v>
          </cell>
          <cell r="T1131">
            <v>0</v>
          </cell>
          <cell r="U1131">
            <v>0</v>
          </cell>
          <cell r="V1131">
            <v>0</v>
          </cell>
          <cell r="W1131">
            <v>0</v>
          </cell>
          <cell r="X1131">
            <v>0</v>
          </cell>
          <cell r="Y1131">
            <v>0</v>
          </cell>
          <cell r="Z1131">
            <v>0</v>
          </cell>
          <cell r="AA1131">
            <v>0</v>
          </cell>
          <cell r="AB1131">
            <v>0</v>
          </cell>
          <cell r="AC1131">
            <v>0</v>
          </cell>
          <cell r="AD1131">
            <v>0</v>
          </cell>
          <cell r="AE1131">
            <v>0</v>
          </cell>
          <cell r="AF1131">
            <v>338.52</v>
          </cell>
        </row>
        <row r="1132">
          <cell r="A1132">
            <v>403000</v>
          </cell>
          <cell r="B1132">
            <v>0</v>
          </cell>
          <cell r="C1132">
            <v>0</v>
          </cell>
          <cell r="D1132">
            <v>0</v>
          </cell>
          <cell r="E1132">
            <v>0</v>
          </cell>
          <cell r="F1132">
            <v>0</v>
          </cell>
          <cell r="G1132">
            <v>0</v>
          </cell>
          <cell r="H1132">
            <v>0</v>
          </cell>
          <cell r="I1132">
            <v>0</v>
          </cell>
          <cell r="J1132">
            <v>0</v>
          </cell>
          <cell r="K1132">
            <v>0</v>
          </cell>
          <cell r="L1132">
            <v>0</v>
          </cell>
          <cell r="M1132">
            <v>0</v>
          </cell>
          <cell r="N1132">
            <v>0</v>
          </cell>
          <cell r="O1132">
            <v>0</v>
          </cell>
          <cell r="P1132">
            <v>2874.81</v>
          </cell>
          <cell r="Q1132">
            <v>0</v>
          </cell>
          <cell r="R1132">
            <v>0</v>
          </cell>
          <cell r="S1132">
            <v>0</v>
          </cell>
          <cell r="T1132">
            <v>0</v>
          </cell>
          <cell r="U1132">
            <v>0</v>
          </cell>
          <cell r="V1132">
            <v>0</v>
          </cell>
          <cell r="W1132">
            <v>0</v>
          </cell>
          <cell r="X1132">
            <v>0</v>
          </cell>
          <cell r="Y1132">
            <v>0</v>
          </cell>
          <cell r="Z1132">
            <v>0</v>
          </cell>
          <cell r="AA1132">
            <v>0</v>
          </cell>
          <cell r="AB1132">
            <v>0</v>
          </cell>
          <cell r="AC1132">
            <v>0</v>
          </cell>
          <cell r="AD1132">
            <v>0</v>
          </cell>
          <cell r="AE1132">
            <v>0</v>
          </cell>
          <cell r="AF1132">
            <v>2874.81</v>
          </cell>
        </row>
        <row r="1133">
          <cell r="A1133">
            <v>403020</v>
          </cell>
          <cell r="B1133">
            <v>0</v>
          </cell>
          <cell r="C1133">
            <v>0</v>
          </cell>
          <cell r="D1133">
            <v>0</v>
          </cell>
          <cell r="E1133">
            <v>0</v>
          </cell>
          <cell r="F1133">
            <v>0</v>
          </cell>
          <cell r="G1133">
            <v>0</v>
          </cell>
          <cell r="H1133">
            <v>0</v>
          </cell>
          <cell r="I1133">
            <v>0</v>
          </cell>
          <cell r="J1133">
            <v>0</v>
          </cell>
          <cell r="K1133">
            <v>0</v>
          </cell>
          <cell r="L1133">
            <v>0</v>
          </cell>
          <cell r="M1133">
            <v>0</v>
          </cell>
          <cell r="N1133">
            <v>0</v>
          </cell>
          <cell r="O1133">
            <v>0</v>
          </cell>
          <cell r="P1133">
            <v>0</v>
          </cell>
          <cell r="Q1133">
            <v>0</v>
          </cell>
          <cell r="R1133">
            <v>0</v>
          </cell>
          <cell r="S1133">
            <v>0</v>
          </cell>
          <cell r="T1133">
            <v>0</v>
          </cell>
          <cell r="U1133">
            <v>0</v>
          </cell>
          <cell r="V1133">
            <v>0</v>
          </cell>
          <cell r="W1133">
            <v>0</v>
          </cell>
          <cell r="X1133">
            <v>0</v>
          </cell>
          <cell r="Y1133">
            <v>0</v>
          </cell>
          <cell r="Z1133">
            <v>0</v>
          </cell>
          <cell r="AA1133">
            <v>0</v>
          </cell>
          <cell r="AB1133">
            <v>0</v>
          </cell>
          <cell r="AC1133">
            <v>0</v>
          </cell>
          <cell r="AD1133">
            <v>0</v>
          </cell>
          <cell r="AE1133">
            <v>0</v>
          </cell>
          <cell r="AF1133">
            <v>0</v>
          </cell>
        </row>
        <row r="1134">
          <cell r="A1134">
            <v>412010</v>
          </cell>
          <cell r="B1134">
            <v>0</v>
          </cell>
          <cell r="C1134">
            <v>0</v>
          </cell>
          <cell r="D1134">
            <v>0</v>
          </cell>
          <cell r="E1134">
            <v>-3450854.27</v>
          </cell>
          <cell r="F1134">
            <v>0</v>
          </cell>
          <cell r="G1134">
            <v>0</v>
          </cell>
          <cell r="H1134">
            <v>-5582.57</v>
          </cell>
          <cell r="I1134">
            <v>-3456436.84</v>
          </cell>
          <cell r="J1134">
            <v>0</v>
          </cell>
          <cell r="K1134">
            <v>0</v>
          </cell>
          <cell r="L1134">
            <v>0</v>
          </cell>
          <cell r="M1134">
            <v>0</v>
          </cell>
          <cell r="N1134">
            <v>-3456436.84</v>
          </cell>
          <cell r="O1134">
            <v>0</v>
          </cell>
          <cell r="P1134">
            <v>0</v>
          </cell>
          <cell r="Q1134">
            <v>0</v>
          </cell>
          <cell r="R1134">
            <v>-3388.7</v>
          </cell>
          <cell r="S1134">
            <v>0</v>
          </cell>
          <cell r="T1134">
            <v>0</v>
          </cell>
          <cell r="U1134">
            <v>0</v>
          </cell>
          <cell r="V1134">
            <v>0</v>
          </cell>
          <cell r="W1134">
            <v>0</v>
          </cell>
          <cell r="X1134">
            <v>0</v>
          </cell>
          <cell r="Y1134">
            <v>0</v>
          </cell>
          <cell r="Z1134">
            <v>0</v>
          </cell>
          <cell r="AA1134">
            <v>0</v>
          </cell>
          <cell r="AB1134">
            <v>0</v>
          </cell>
          <cell r="AC1134">
            <v>0</v>
          </cell>
          <cell r="AD1134">
            <v>0</v>
          </cell>
          <cell r="AE1134">
            <v>0</v>
          </cell>
          <cell r="AF1134">
            <v>-3459825.54</v>
          </cell>
        </row>
        <row r="1135">
          <cell r="A1135">
            <v>412011</v>
          </cell>
          <cell r="B1135">
            <v>0</v>
          </cell>
          <cell r="C1135">
            <v>0</v>
          </cell>
          <cell r="D1135">
            <v>0</v>
          </cell>
          <cell r="E1135">
            <v>-295304.84999999998</v>
          </cell>
          <cell r="F1135">
            <v>0</v>
          </cell>
          <cell r="G1135">
            <v>0</v>
          </cell>
          <cell r="H1135">
            <v>0</v>
          </cell>
          <cell r="I1135">
            <v>-295304.84999999998</v>
          </cell>
          <cell r="J1135">
            <v>0</v>
          </cell>
          <cell r="K1135">
            <v>0</v>
          </cell>
          <cell r="L1135">
            <v>0</v>
          </cell>
          <cell r="M1135">
            <v>0</v>
          </cell>
          <cell r="N1135">
            <v>-295304.84999999998</v>
          </cell>
          <cell r="O1135">
            <v>0</v>
          </cell>
          <cell r="P1135">
            <v>0</v>
          </cell>
          <cell r="Q1135">
            <v>0</v>
          </cell>
          <cell r="R1135">
            <v>0</v>
          </cell>
          <cell r="S1135">
            <v>0</v>
          </cell>
          <cell r="T1135">
            <v>0</v>
          </cell>
          <cell r="U1135">
            <v>0</v>
          </cell>
          <cell r="V1135">
            <v>0</v>
          </cell>
          <cell r="W1135">
            <v>0</v>
          </cell>
          <cell r="X1135">
            <v>0</v>
          </cell>
          <cell r="Y1135">
            <v>0</v>
          </cell>
          <cell r="Z1135">
            <v>0</v>
          </cell>
          <cell r="AA1135">
            <v>0</v>
          </cell>
          <cell r="AB1135">
            <v>0</v>
          </cell>
          <cell r="AC1135">
            <v>0</v>
          </cell>
          <cell r="AD1135">
            <v>0</v>
          </cell>
          <cell r="AE1135">
            <v>0</v>
          </cell>
          <cell r="AF1135">
            <v>-295304.84999999998</v>
          </cell>
        </row>
        <row r="1136">
          <cell r="A1136">
            <v>412012</v>
          </cell>
          <cell r="B1136">
            <v>0</v>
          </cell>
          <cell r="C1136">
            <v>0</v>
          </cell>
          <cell r="D1136">
            <v>0</v>
          </cell>
          <cell r="E1136">
            <v>0</v>
          </cell>
          <cell r="F1136">
            <v>0</v>
          </cell>
          <cell r="G1136">
            <v>0</v>
          </cell>
          <cell r="H1136">
            <v>0</v>
          </cell>
          <cell r="I1136">
            <v>0</v>
          </cell>
          <cell r="J1136">
            <v>0</v>
          </cell>
          <cell r="K1136">
            <v>0</v>
          </cell>
          <cell r="L1136">
            <v>0</v>
          </cell>
          <cell r="M1136">
            <v>0</v>
          </cell>
          <cell r="N1136">
            <v>0</v>
          </cell>
          <cell r="O1136">
            <v>0</v>
          </cell>
          <cell r="P1136">
            <v>0</v>
          </cell>
          <cell r="Q1136">
            <v>0</v>
          </cell>
          <cell r="R1136">
            <v>0</v>
          </cell>
          <cell r="S1136">
            <v>0</v>
          </cell>
          <cell r="T1136">
            <v>0</v>
          </cell>
          <cell r="U1136">
            <v>0</v>
          </cell>
          <cell r="V1136">
            <v>0</v>
          </cell>
          <cell r="W1136">
            <v>0</v>
          </cell>
          <cell r="X1136">
            <v>0</v>
          </cell>
          <cell r="Y1136">
            <v>0</v>
          </cell>
          <cell r="Z1136">
            <v>0</v>
          </cell>
          <cell r="AA1136">
            <v>0</v>
          </cell>
          <cell r="AB1136">
            <v>0</v>
          </cell>
          <cell r="AC1136">
            <v>0</v>
          </cell>
          <cell r="AD1136">
            <v>0</v>
          </cell>
          <cell r="AE1136">
            <v>0</v>
          </cell>
          <cell r="AF1136">
            <v>0</v>
          </cell>
        </row>
        <row r="1137">
          <cell r="A1137">
            <v>412018</v>
          </cell>
          <cell r="B1137">
            <v>0</v>
          </cell>
          <cell r="C1137">
            <v>0</v>
          </cell>
          <cell r="D1137">
            <v>0</v>
          </cell>
          <cell r="E1137">
            <v>-76779.759999999995</v>
          </cell>
          <cell r="F1137">
            <v>0</v>
          </cell>
          <cell r="G1137">
            <v>0</v>
          </cell>
          <cell r="H1137">
            <v>0</v>
          </cell>
          <cell r="I1137">
            <v>-76779.759999999995</v>
          </cell>
          <cell r="J1137">
            <v>0</v>
          </cell>
          <cell r="K1137">
            <v>0</v>
          </cell>
          <cell r="L1137">
            <v>0</v>
          </cell>
          <cell r="M1137">
            <v>0</v>
          </cell>
          <cell r="N1137">
            <v>-76779.759999999995</v>
          </cell>
          <cell r="O1137">
            <v>0</v>
          </cell>
          <cell r="P1137">
            <v>0</v>
          </cell>
          <cell r="Q1137">
            <v>0</v>
          </cell>
          <cell r="R1137">
            <v>-133.84</v>
          </cell>
          <cell r="S1137">
            <v>0</v>
          </cell>
          <cell r="T1137">
            <v>0</v>
          </cell>
          <cell r="U1137">
            <v>0</v>
          </cell>
          <cell r="V1137">
            <v>0</v>
          </cell>
          <cell r="W1137">
            <v>0</v>
          </cell>
          <cell r="X1137">
            <v>0</v>
          </cell>
          <cell r="Y1137">
            <v>0</v>
          </cell>
          <cell r="Z1137">
            <v>0</v>
          </cell>
          <cell r="AA1137">
            <v>0</v>
          </cell>
          <cell r="AB1137">
            <v>0</v>
          </cell>
          <cell r="AC1137">
            <v>0</v>
          </cell>
          <cell r="AD1137">
            <v>0</v>
          </cell>
          <cell r="AE1137">
            <v>0</v>
          </cell>
          <cell r="AF1137">
            <v>-76913.600000000006</v>
          </cell>
        </row>
        <row r="1138">
          <cell r="A1138">
            <v>412019</v>
          </cell>
          <cell r="B1138">
            <v>0</v>
          </cell>
          <cell r="C1138">
            <v>0</v>
          </cell>
          <cell r="D1138">
            <v>0</v>
          </cell>
          <cell r="E1138">
            <v>4412.3500000000004</v>
          </cell>
          <cell r="F1138">
            <v>0</v>
          </cell>
          <cell r="G1138">
            <v>0</v>
          </cell>
          <cell r="H1138">
            <v>0</v>
          </cell>
          <cell r="I1138">
            <v>4412.3500000000004</v>
          </cell>
          <cell r="J1138">
            <v>0</v>
          </cell>
          <cell r="K1138">
            <v>0</v>
          </cell>
          <cell r="L1138">
            <v>0</v>
          </cell>
          <cell r="M1138">
            <v>0</v>
          </cell>
          <cell r="N1138">
            <v>4412.3500000000004</v>
          </cell>
          <cell r="O1138">
            <v>0</v>
          </cell>
          <cell r="P1138">
            <v>0</v>
          </cell>
          <cell r="Q1138">
            <v>0</v>
          </cell>
          <cell r="R1138">
            <v>-0.98</v>
          </cell>
          <cell r="S1138">
            <v>0</v>
          </cell>
          <cell r="T1138">
            <v>0</v>
          </cell>
          <cell r="U1138">
            <v>0</v>
          </cell>
          <cell r="V1138">
            <v>0</v>
          </cell>
          <cell r="W1138">
            <v>0</v>
          </cell>
          <cell r="X1138">
            <v>0</v>
          </cell>
          <cell r="Y1138">
            <v>0</v>
          </cell>
          <cell r="Z1138">
            <v>0</v>
          </cell>
          <cell r="AA1138">
            <v>0</v>
          </cell>
          <cell r="AB1138">
            <v>0</v>
          </cell>
          <cell r="AC1138">
            <v>0</v>
          </cell>
          <cell r="AD1138">
            <v>0</v>
          </cell>
          <cell r="AE1138">
            <v>0</v>
          </cell>
          <cell r="AF1138">
            <v>4411.37</v>
          </cell>
        </row>
        <row r="1139">
          <cell r="A1139">
            <v>412900</v>
          </cell>
          <cell r="B1139">
            <v>0</v>
          </cell>
          <cell r="C1139">
            <v>0</v>
          </cell>
          <cell r="D1139">
            <v>0</v>
          </cell>
          <cell r="E1139">
            <v>0</v>
          </cell>
          <cell r="F1139">
            <v>0</v>
          </cell>
          <cell r="G1139">
            <v>0</v>
          </cell>
          <cell r="H1139">
            <v>0</v>
          </cell>
          <cell r="I1139">
            <v>0</v>
          </cell>
          <cell r="J1139">
            <v>0</v>
          </cell>
          <cell r="K1139">
            <v>0</v>
          </cell>
          <cell r="L1139">
            <v>0</v>
          </cell>
          <cell r="M1139">
            <v>0</v>
          </cell>
          <cell r="N1139">
            <v>0</v>
          </cell>
          <cell r="O1139">
            <v>0</v>
          </cell>
          <cell r="P1139">
            <v>0</v>
          </cell>
          <cell r="Q1139">
            <v>0</v>
          </cell>
          <cell r="R1139">
            <v>0</v>
          </cell>
          <cell r="S1139">
            <v>0</v>
          </cell>
          <cell r="T1139">
            <v>0</v>
          </cell>
          <cell r="U1139">
            <v>0</v>
          </cell>
          <cell r="V1139">
            <v>0</v>
          </cell>
          <cell r="W1139">
            <v>0</v>
          </cell>
          <cell r="X1139">
            <v>0</v>
          </cell>
          <cell r="Y1139">
            <v>0</v>
          </cell>
          <cell r="Z1139">
            <v>0</v>
          </cell>
          <cell r="AA1139">
            <v>0</v>
          </cell>
          <cell r="AB1139">
            <v>0</v>
          </cell>
          <cell r="AC1139">
            <v>0</v>
          </cell>
          <cell r="AD1139">
            <v>0</v>
          </cell>
          <cell r="AE1139">
            <v>0</v>
          </cell>
          <cell r="AF1139">
            <v>0</v>
          </cell>
        </row>
        <row r="1140">
          <cell r="A1140">
            <v>413090</v>
          </cell>
          <cell r="B1140">
            <v>0</v>
          </cell>
          <cell r="C1140">
            <v>0</v>
          </cell>
          <cell r="D1140">
            <v>0</v>
          </cell>
          <cell r="E1140">
            <v>0</v>
          </cell>
          <cell r="F1140">
            <v>0</v>
          </cell>
          <cell r="G1140">
            <v>0</v>
          </cell>
          <cell r="H1140">
            <v>0</v>
          </cell>
          <cell r="I1140">
            <v>0</v>
          </cell>
          <cell r="J1140">
            <v>0</v>
          </cell>
          <cell r="K1140">
            <v>0</v>
          </cell>
          <cell r="L1140">
            <v>0</v>
          </cell>
          <cell r="M1140">
            <v>0</v>
          </cell>
          <cell r="N1140">
            <v>0</v>
          </cell>
          <cell r="O1140">
            <v>0</v>
          </cell>
          <cell r="P1140">
            <v>0</v>
          </cell>
          <cell r="Q1140">
            <v>0</v>
          </cell>
          <cell r="R1140">
            <v>0</v>
          </cell>
          <cell r="S1140">
            <v>0</v>
          </cell>
          <cell r="T1140">
            <v>0</v>
          </cell>
          <cell r="U1140">
            <v>0</v>
          </cell>
          <cell r="V1140">
            <v>0</v>
          </cell>
          <cell r="W1140">
            <v>0</v>
          </cell>
          <cell r="X1140">
            <v>0</v>
          </cell>
          <cell r="Y1140">
            <v>0</v>
          </cell>
          <cell r="Z1140">
            <v>0</v>
          </cell>
          <cell r="AA1140">
            <v>0</v>
          </cell>
          <cell r="AB1140">
            <v>0</v>
          </cell>
          <cell r="AC1140">
            <v>0</v>
          </cell>
          <cell r="AD1140">
            <v>0</v>
          </cell>
          <cell r="AE1140">
            <v>0</v>
          </cell>
          <cell r="AF1140">
            <v>0</v>
          </cell>
        </row>
        <row r="1141">
          <cell r="A1141">
            <v>413100</v>
          </cell>
          <cell r="B1141">
            <v>0</v>
          </cell>
          <cell r="C1141">
            <v>0</v>
          </cell>
          <cell r="D1141">
            <v>0</v>
          </cell>
          <cell r="E1141">
            <v>0</v>
          </cell>
          <cell r="F1141">
            <v>0</v>
          </cell>
          <cell r="G1141">
            <v>0</v>
          </cell>
          <cell r="H1141">
            <v>0</v>
          </cell>
          <cell r="I1141">
            <v>0</v>
          </cell>
          <cell r="J1141">
            <v>0</v>
          </cell>
          <cell r="K1141">
            <v>0</v>
          </cell>
          <cell r="L1141">
            <v>0</v>
          </cell>
          <cell r="M1141">
            <v>0</v>
          </cell>
          <cell r="N1141">
            <v>0</v>
          </cell>
          <cell r="O1141">
            <v>0</v>
          </cell>
          <cell r="P1141">
            <v>0</v>
          </cell>
          <cell r="Q1141">
            <v>0</v>
          </cell>
          <cell r="R1141">
            <v>0</v>
          </cell>
          <cell r="S1141">
            <v>0</v>
          </cell>
          <cell r="T1141">
            <v>0</v>
          </cell>
          <cell r="U1141">
            <v>0</v>
          </cell>
          <cell r="V1141">
            <v>0</v>
          </cell>
          <cell r="W1141">
            <v>0</v>
          </cell>
          <cell r="X1141">
            <v>0</v>
          </cell>
          <cell r="Y1141">
            <v>0</v>
          </cell>
          <cell r="Z1141">
            <v>0</v>
          </cell>
          <cell r="AA1141">
            <v>0</v>
          </cell>
          <cell r="AB1141">
            <v>0</v>
          </cell>
          <cell r="AC1141">
            <v>0</v>
          </cell>
          <cell r="AD1141">
            <v>0</v>
          </cell>
          <cell r="AE1141">
            <v>0</v>
          </cell>
          <cell r="AF1141">
            <v>0</v>
          </cell>
        </row>
        <row r="1142">
          <cell r="A1142" t="str">
            <v>GST PS</v>
          </cell>
          <cell r="B1142">
            <v>-19217398.010000002</v>
          </cell>
          <cell r="C1142">
            <v>0</v>
          </cell>
          <cell r="D1142">
            <v>-19217398.010000002</v>
          </cell>
          <cell r="E1142">
            <v>-39980284.600000001</v>
          </cell>
          <cell r="F1142">
            <v>0</v>
          </cell>
          <cell r="G1142">
            <v>0</v>
          </cell>
          <cell r="H1142">
            <v>-4524.74</v>
          </cell>
          <cell r="I1142">
            <v>-39984809.340000004</v>
          </cell>
          <cell r="J1142">
            <v>0</v>
          </cell>
          <cell r="K1142">
            <v>0</v>
          </cell>
          <cell r="L1142">
            <v>0</v>
          </cell>
          <cell r="M1142">
            <v>0</v>
          </cell>
          <cell r="N1142">
            <v>-59202207.350000001</v>
          </cell>
          <cell r="O1142">
            <v>40501760.609999999</v>
          </cell>
          <cell r="P1142">
            <v>-30340.32</v>
          </cell>
          <cell r="Q1142">
            <v>0</v>
          </cell>
          <cell r="R1142">
            <v>124234.25</v>
          </cell>
          <cell r="S1142">
            <v>-1059943.92</v>
          </cell>
          <cell r="T1142">
            <v>0</v>
          </cell>
          <cell r="U1142">
            <v>0</v>
          </cell>
          <cell r="V1142">
            <v>0</v>
          </cell>
          <cell r="W1142">
            <v>0</v>
          </cell>
          <cell r="X1142">
            <v>0</v>
          </cell>
          <cell r="Y1142">
            <v>0</v>
          </cell>
          <cell r="Z1142">
            <v>0</v>
          </cell>
          <cell r="AA1142">
            <v>0</v>
          </cell>
          <cell r="AB1142">
            <v>0</v>
          </cell>
          <cell r="AC1142">
            <v>0</v>
          </cell>
          <cell r="AD1142">
            <v>0</v>
          </cell>
          <cell r="AE1142">
            <v>0</v>
          </cell>
          <cell r="AF1142">
            <v>-19666496.73</v>
          </cell>
        </row>
        <row r="1143">
          <cell r="A1143">
            <v>409000</v>
          </cell>
          <cell r="B1143">
            <v>0</v>
          </cell>
          <cell r="C1143">
            <v>0</v>
          </cell>
          <cell r="D1143">
            <v>0</v>
          </cell>
          <cell r="E1143">
            <v>-24832505.370000001</v>
          </cell>
          <cell r="F1143">
            <v>0</v>
          </cell>
          <cell r="G1143">
            <v>0</v>
          </cell>
          <cell r="H1143">
            <v>0</v>
          </cell>
          <cell r="I1143">
            <v>-24832505.370000001</v>
          </cell>
          <cell r="J1143">
            <v>0</v>
          </cell>
          <cell r="K1143">
            <v>0</v>
          </cell>
          <cell r="L1143">
            <v>0</v>
          </cell>
          <cell r="M1143">
            <v>0</v>
          </cell>
          <cell r="N1143">
            <v>-24832505.370000001</v>
          </cell>
          <cell r="O1143">
            <v>0</v>
          </cell>
          <cell r="P1143">
            <v>0</v>
          </cell>
          <cell r="Q1143">
            <v>0</v>
          </cell>
          <cell r="R1143">
            <v>0</v>
          </cell>
          <cell r="S1143">
            <v>0</v>
          </cell>
          <cell r="T1143">
            <v>0</v>
          </cell>
          <cell r="U1143">
            <v>0</v>
          </cell>
          <cell r="V1143">
            <v>0</v>
          </cell>
          <cell r="W1143">
            <v>0</v>
          </cell>
          <cell r="X1143">
            <v>0</v>
          </cell>
          <cell r="Y1143">
            <v>0</v>
          </cell>
          <cell r="Z1143">
            <v>0</v>
          </cell>
          <cell r="AA1143">
            <v>0</v>
          </cell>
          <cell r="AB1143">
            <v>0</v>
          </cell>
          <cell r="AC1143">
            <v>0</v>
          </cell>
          <cell r="AD1143">
            <v>0</v>
          </cell>
          <cell r="AE1143">
            <v>0</v>
          </cell>
          <cell r="AF1143">
            <v>-24832505.370000001</v>
          </cell>
        </row>
        <row r="1144">
          <cell r="A1144">
            <v>409002</v>
          </cell>
          <cell r="B1144">
            <v>0</v>
          </cell>
          <cell r="C1144">
            <v>0</v>
          </cell>
          <cell r="D1144">
            <v>0</v>
          </cell>
          <cell r="E1144">
            <v>-484754.12</v>
          </cell>
          <cell r="F1144">
            <v>0</v>
          </cell>
          <cell r="G1144">
            <v>0</v>
          </cell>
          <cell r="H1144">
            <v>0</v>
          </cell>
          <cell r="I1144">
            <v>-484754.12</v>
          </cell>
          <cell r="J1144">
            <v>0</v>
          </cell>
          <cell r="K1144">
            <v>0</v>
          </cell>
          <cell r="L1144">
            <v>0</v>
          </cell>
          <cell r="M1144">
            <v>0</v>
          </cell>
          <cell r="N1144">
            <v>-484754.12</v>
          </cell>
          <cell r="O1144">
            <v>0</v>
          </cell>
          <cell r="P1144">
            <v>0</v>
          </cell>
          <cell r="Q1144">
            <v>0</v>
          </cell>
          <cell r="R1144">
            <v>0</v>
          </cell>
          <cell r="S1144">
            <v>0</v>
          </cell>
          <cell r="T1144">
            <v>0</v>
          </cell>
          <cell r="U1144">
            <v>0</v>
          </cell>
          <cell r="V1144">
            <v>0</v>
          </cell>
          <cell r="W1144">
            <v>0</v>
          </cell>
          <cell r="X1144">
            <v>0</v>
          </cell>
          <cell r="Y1144">
            <v>0</v>
          </cell>
          <cell r="Z1144">
            <v>0</v>
          </cell>
          <cell r="AA1144">
            <v>0</v>
          </cell>
          <cell r="AB1144">
            <v>0</v>
          </cell>
          <cell r="AC1144">
            <v>0</v>
          </cell>
          <cell r="AD1144">
            <v>0</v>
          </cell>
          <cell r="AE1144">
            <v>0</v>
          </cell>
          <cell r="AF1144">
            <v>-484754.12</v>
          </cell>
        </row>
        <row r="1145">
          <cell r="A1145" t="str">
            <v>Cost o</v>
          </cell>
          <cell r="B1145">
            <v>0</v>
          </cell>
          <cell r="C1145">
            <v>0</v>
          </cell>
          <cell r="D1145">
            <v>0</v>
          </cell>
          <cell r="E1145">
            <v>-25317259.489999998</v>
          </cell>
          <cell r="F1145">
            <v>0</v>
          </cell>
          <cell r="G1145">
            <v>0</v>
          </cell>
          <cell r="H1145">
            <v>0</v>
          </cell>
          <cell r="I1145">
            <v>-25317259.489999998</v>
          </cell>
          <cell r="J1145">
            <v>0</v>
          </cell>
          <cell r="K1145">
            <v>0</v>
          </cell>
          <cell r="L1145">
            <v>0</v>
          </cell>
          <cell r="M1145">
            <v>0</v>
          </cell>
          <cell r="N1145">
            <v>-25317259.489999998</v>
          </cell>
          <cell r="O1145">
            <v>0</v>
          </cell>
          <cell r="P1145">
            <v>0</v>
          </cell>
          <cell r="Q1145">
            <v>0</v>
          </cell>
          <cell r="R1145">
            <v>0</v>
          </cell>
          <cell r="S1145">
            <v>0</v>
          </cell>
          <cell r="T1145">
            <v>0</v>
          </cell>
          <cell r="U1145">
            <v>0</v>
          </cell>
          <cell r="V1145">
            <v>0</v>
          </cell>
          <cell r="W1145">
            <v>0</v>
          </cell>
          <cell r="X1145">
            <v>0</v>
          </cell>
          <cell r="Y1145">
            <v>0</v>
          </cell>
          <cell r="Z1145">
            <v>0</v>
          </cell>
          <cell r="AA1145">
            <v>0</v>
          </cell>
          <cell r="AB1145">
            <v>0</v>
          </cell>
          <cell r="AC1145">
            <v>0</v>
          </cell>
          <cell r="AD1145">
            <v>0</v>
          </cell>
          <cell r="AE1145">
            <v>0</v>
          </cell>
          <cell r="AF1145">
            <v>-25317259.489999998</v>
          </cell>
        </row>
        <row r="1146">
          <cell r="A1146">
            <v>411000</v>
          </cell>
          <cell r="B1146">
            <v>-2616790.81</v>
          </cell>
          <cell r="C1146">
            <v>0</v>
          </cell>
          <cell r="D1146">
            <v>-2616790.81</v>
          </cell>
          <cell r="E1146">
            <v>186312.07</v>
          </cell>
          <cell r="F1146">
            <v>0</v>
          </cell>
          <cell r="G1146">
            <v>0</v>
          </cell>
          <cell r="H1146">
            <v>0</v>
          </cell>
          <cell r="I1146">
            <v>186312.07</v>
          </cell>
          <cell r="J1146">
            <v>0</v>
          </cell>
          <cell r="K1146">
            <v>0</v>
          </cell>
          <cell r="L1146">
            <v>0</v>
          </cell>
          <cell r="M1146">
            <v>0</v>
          </cell>
          <cell r="N1146">
            <v>-2430478.7400000002</v>
          </cell>
          <cell r="O1146">
            <v>0</v>
          </cell>
          <cell r="P1146">
            <v>0</v>
          </cell>
          <cell r="Q1146">
            <v>0</v>
          </cell>
          <cell r="R1146">
            <v>6829.09</v>
          </cell>
          <cell r="S1146">
            <v>0</v>
          </cell>
          <cell r="T1146">
            <v>0</v>
          </cell>
          <cell r="U1146">
            <v>0</v>
          </cell>
          <cell r="V1146">
            <v>0</v>
          </cell>
          <cell r="W1146">
            <v>0</v>
          </cell>
          <cell r="X1146">
            <v>0</v>
          </cell>
          <cell r="Y1146">
            <v>0</v>
          </cell>
          <cell r="Z1146">
            <v>0</v>
          </cell>
          <cell r="AA1146">
            <v>0</v>
          </cell>
          <cell r="AB1146">
            <v>0</v>
          </cell>
          <cell r="AC1146">
            <v>0</v>
          </cell>
          <cell r="AD1146">
            <v>0</v>
          </cell>
          <cell r="AE1146">
            <v>0</v>
          </cell>
          <cell r="AF1146">
            <v>-2423649.65</v>
          </cell>
        </row>
        <row r="1147">
          <cell r="A1147" t="str">
            <v>Paymen</v>
          </cell>
          <cell r="B1147">
            <v>-2616790.81</v>
          </cell>
          <cell r="C1147">
            <v>0</v>
          </cell>
          <cell r="D1147">
            <v>-2616790.81</v>
          </cell>
          <cell r="E1147">
            <v>186312.07</v>
          </cell>
          <cell r="F1147">
            <v>0</v>
          </cell>
          <cell r="G1147">
            <v>0</v>
          </cell>
          <cell r="H1147">
            <v>0</v>
          </cell>
          <cell r="I1147">
            <v>186312.07</v>
          </cell>
          <cell r="J1147">
            <v>0</v>
          </cell>
          <cell r="K1147">
            <v>0</v>
          </cell>
          <cell r="L1147">
            <v>0</v>
          </cell>
          <cell r="M1147">
            <v>0</v>
          </cell>
          <cell r="N1147">
            <v>-2430478.7400000002</v>
          </cell>
          <cell r="O1147">
            <v>0</v>
          </cell>
          <cell r="P1147">
            <v>0</v>
          </cell>
          <cell r="Q1147">
            <v>0</v>
          </cell>
          <cell r="R1147">
            <v>6829.09</v>
          </cell>
          <cell r="S1147">
            <v>0</v>
          </cell>
          <cell r="T1147">
            <v>0</v>
          </cell>
          <cell r="U1147">
            <v>0</v>
          </cell>
          <cell r="V1147">
            <v>0</v>
          </cell>
          <cell r="W1147">
            <v>0</v>
          </cell>
          <cell r="X1147">
            <v>0</v>
          </cell>
          <cell r="Y1147">
            <v>0</v>
          </cell>
          <cell r="Z1147">
            <v>0</v>
          </cell>
          <cell r="AA1147">
            <v>0</v>
          </cell>
          <cell r="AB1147">
            <v>0</v>
          </cell>
          <cell r="AC1147">
            <v>0</v>
          </cell>
          <cell r="AD1147">
            <v>0</v>
          </cell>
          <cell r="AE1147">
            <v>0</v>
          </cell>
          <cell r="AF1147">
            <v>-2423649.65</v>
          </cell>
        </row>
        <row r="1148">
          <cell r="A1148">
            <v>413120</v>
          </cell>
          <cell r="B1148">
            <v>0</v>
          </cell>
          <cell r="C1148">
            <v>0</v>
          </cell>
          <cell r="D1148">
            <v>0</v>
          </cell>
          <cell r="E1148">
            <v>0</v>
          </cell>
          <cell r="F1148">
            <v>0</v>
          </cell>
          <cell r="G1148">
            <v>0</v>
          </cell>
          <cell r="H1148">
            <v>0</v>
          </cell>
          <cell r="I1148">
            <v>0</v>
          </cell>
          <cell r="J1148">
            <v>0</v>
          </cell>
          <cell r="K1148">
            <v>0</v>
          </cell>
          <cell r="L1148">
            <v>0</v>
          </cell>
          <cell r="M1148">
            <v>0</v>
          </cell>
          <cell r="N1148">
            <v>0</v>
          </cell>
          <cell r="O1148">
            <v>0</v>
          </cell>
          <cell r="P1148">
            <v>0</v>
          </cell>
          <cell r="Q1148">
            <v>0</v>
          </cell>
          <cell r="R1148">
            <v>0</v>
          </cell>
          <cell r="S1148">
            <v>0</v>
          </cell>
          <cell r="T1148">
            <v>0</v>
          </cell>
          <cell r="U1148">
            <v>0</v>
          </cell>
          <cell r="V1148">
            <v>0</v>
          </cell>
          <cell r="W1148">
            <v>0</v>
          </cell>
          <cell r="X1148">
            <v>0</v>
          </cell>
          <cell r="Y1148">
            <v>0</v>
          </cell>
          <cell r="Z1148">
            <v>0</v>
          </cell>
          <cell r="AA1148">
            <v>0</v>
          </cell>
          <cell r="AB1148">
            <v>0</v>
          </cell>
          <cell r="AC1148">
            <v>0</v>
          </cell>
          <cell r="AD1148">
            <v>0</v>
          </cell>
          <cell r="AE1148">
            <v>0</v>
          </cell>
          <cell r="AF1148">
            <v>0</v>
          </cell>
        </row>
        <row r="1149">
          <cell r="A1149" t="str">
            <v>Surplu</v>
          </cell>
          <cell r="B1149">
            <v>0</v>
          </cell>
          <cell r="C1149">
            <v>0</v>
          </cell>
          <cell r="D1149">
            <v>0</v>
          </cell>
          <cell r="E1149">
            <v>0</v>
          </cell>
          <cell r="F1149">
            <v>0</v>
          </cell>
          <cell r="G1149">
            <v>0</v>
          </cell>
          <cell r="H1149">
            <v>0</v>
          </cell>
          <cell r="I1149">
            <v>0</v>
          </cell>
          <cell r="J1149">
            <v>0</v>
          </cell>
          <cell r="K1149">
            <v>0</v>
          </cell>
          <cell r="L1149">
            <v>0</v>
          </cell>
          <cell r="M1149">
            <v>0</v>
          </cell>
          <cell r="N1149">
            <v>0</v>
          </cell>
          <cell r="O1149">
            <v>0</v>
          </cell>
          <cell r="P1149">
            <v>0</v>
          </cell>
          <cell r="Q1149">
            <v>0</v>
          </cell>
          <cell r="R1149">
            <v>0</v>
          </cell>
          <cell r="S1149">
            <v>0</v>
          </cell>
          <cell r="T1149">
            <v>0</v>
          </cell>
          <cell r="U1149">
            <v>0</v>
          </cell>
          <cell r="V1149">
            <v>0</v>
          </cell>
          <cell r="W1149">
            <v>0</v>
          </cell>
          <cell r="X1149">
            <v>0</v>
          </cell>
          <cell r="Y1149">
            <v>0</v>
          </cell>
          <cell r="Z1149">
            <v>0</v>
          </cell>
          <cell r="AA1149">
            <v>0</v>
          </cell>
          <cell r="AB1149">
            <v>0</v>
          </cell>
          <cell r="AC1149">
            <v>0</v>
          </cell>
          <cell r="AD1149">
            <v>0</v>
          </cell>
          <cell r="AE1149">
            <v>0</v>
          </cell>
          <cell r="AF1149">
            <v>0</v>
          </cell>
        </row>
        <row r="1150">
          <cell r="A1150">
            <v>413740</v>
          </cell>
          <cell r="B1150">
            <v>18461342.289999999</v>
          </cell>
          <cell r="C1150">
            <v>0</v>
          </cell>
          <cell r="D1150">
            <v>18461342.289999999</v>
          </cell>
          <cell r="E1150">
            <v>5972364.1600000001</v>
          </cell>
          <cell r="F1150">
            <v>0</v>
          </cell>
          <cell r="G1150">
            <v>0</v>
          </cell>
          <cell r="H1150">
            <v>0</v>
          </cell>
          <cell r="I1150">
            <v>5972364.1600000001</v>
          </cell>
          <cell r="J1150">
            <v>0</v>
          </cell>
          <cell r="K1150">
            <v>0</v>
          </cell>
          <cell r="L1150">
            <v>0</v>
          </cell>
          <cell r="M1150">
            <v>-400</v>
          </cell>
          <cell r="N1150">
            <v>24433306.449999999</v>
          </cell>
          <cell r="O1150">
            <v>-1415950.36</v>
          </cell>
          <cell r="P1150">
            <v>1536455.99</v>
          </cell>
          <cell r="Q1150">
            <v>-21061.919999999998</v>
          </cell>
          <cell r="R1150">
            <v>-240231.61</v>
          </cell>
          <cell r="S1150">
            <v>2879021.98</v>
          </cell>
          <cell r="T1150">
            <v>0</v>
          </cell>
          <cell r="U1150">
            <v>0</v>
          </cell>
          <cell r="V1150">
            <v>0</v>
          </cell>
          <cell r="W1150">
            <v>0</v>
          </cell>
          <cell r="X1150">
            <v>0</v>
          </cell>
          <cell r="Y1150">
            <v>0</v>
          </cell>
          <cell r="Z1150">
            <v>0</v>
          </cell>
          <cell r="AA1150">
            <v>0</v>
          </cell>
          <cell r="AB1150">
            <v>0</v>
          </cell>
          <cell r="AC1150">
            <v>0</v>
          </cell>
          <cell r="AD1150">
            <v>0</v>
          </cell>
          <cell r="AE1150">
            <v>0</v>
          </cell>
          <cell r="AF1150">
            <v>27171540.530000001</v>
          </cell>
        </row>
        <row r="1151">
          <cell r="A1151">
            <v>413741</v>
          </cell>
          <cell r="B1151">
            <v>3171004.04</v>
          </cell>
          <cell r="C1151">
            <v>0</v>
          </cell>
          <cell r="D1151">
            <v>3171004.04</v>
          </cell>
          <cell r="E1151">
            <v>4203423.96</v>
          </cell>
          <cell r="F1151">
            <v>0</v>
          </cell>
          <cell r="G1151">
            <v>0</v>
          </cell>
          <cell r="H1151">
            <v>0</v>
          </cell>
          <cell r="I1151">
            <v>4203423.96</v>
          </cell>
          <cell r="J1151">
            <v>0</v>
          </cell>
          <cell r="K1151">
            <v>0</v>
          </cell>
          <cell r="L1151">
            <v>0</v>
          </cell>
          <cell r="M1151">
            <v>0</v>
          </cell>
          <cell r="N1151">
            <v>7374428</v>
          </cell>
          <cell r="O1151">
            <v>549154</v>
          </cell>
          <cell r="P1151">
            <v>182037</v>
          </cell>
          <cell r="Q1151">
            <v>0</v>
          </cell>
          <cell r="R1151">
            <v>69162</v>
          </cell>
          <cell r="S1151">
            <v>0</v>
          </cell>
          <cell r="T1151">
            <v>0</v>
          </cell>
          <cell r="U1151">
            <v>0</v>
          </cell>
          <cell r="V1151">
            <v>0</v>
          </cell>
          <cell r="W1151">
            <v>0</v>
          </cell>
          <cell r="X1151">
            <v>0</v>
          </cell>
          <cell r="Y1151">
            <v>0</v>
          </cell>
          <cell r="Z1151">
            <v>0</v>
          </cell>
          <cell r="AA1151">
            <v>0</v>
          </cell>
          <cell r="AB1151">
            <v>0</v>
          </cell>
          <cell r="AC1151">
            <v>0</v>
          </cell>
          <cell r="AD1151">
            <v>0</v>
          </cell>
          <cell r="AE1151">
            <v>0</v>
          </cell>
          <cell r="AF1151">
            <v>8174781</v>
          </cell>
        </row>
        <row r="1152">
          <cell r="A1152" t="str">
            <v>Period</v>
          </cell>
          <cell r="B1152">
            <v>21632346.329999998</v>
          </cell>
          <cell r="C1152">
            <v>0</v>
          </cell>
          <cell r="D1152">
            <v>21632346.329999998</v>
          </cell>
          <cell r="E1152">
            <v>10175788.119999999</v>
          </cell>
          <cell r="F1152">
            <v>0</v>
          </cell>
          <cell r="G1152">
            <v>0</v>
          </cell>
          <cell r="H1152">
            <v>0</v>
          </cell>
          <cell r="I1152">
            <v>10175788.119999999</v>
          </cell>
          <cell r="J1152">
            <v>0</v>
          </cell>
          <cell r="K1152">
            <v>0</v>
          </cell>
          <cell r="L1152">
            <v>0</v>
          </cell>
          <cell r="M1152">
            <v>-400</v>
          </cell>
          <cell r="N1152">
            <v>31807734.449999999</v>
          </cell>
          <cell r="O1152">
            <v>-866796.36</v>
          </cell>
          <cell r="P1152">
            <v>1718492.99</v>
          </cell>
          <cell r="Q1152">
            <v>-21061.919999999998</v>
          </cell>
          <cell r="R1152">
            <v>-171069.61</v>
          </cell>
          <cell r="S1152">
            <v>2879021.98</v>
          </cell>
          <cell r="T1152">
            <v>0</v>
          </cell>
          <cell r="U1152">
            <v>0</v>
          </cell>
          <cell r="V1152">
            <v>0</v>
          </cell>
          <cell r="W1152">
            <v>0</v>
          </cell>
          <cell r="X1152">
            <v>0</v>
          </cell>
          <cell r="Y1152">
            <v>0</v>
          </cell>
          <cell r="Z1152">
            <v>0</v>
          </cell>
          <cell r="AA1152">
            <v>0</v>
          </cell>
          <cell r="AB1152">
            <v>0</v>
          </cell>
          <cell r="AC1152">
            <v>0</v>
          </cell>
          <cell r="AD1152">
            <v>0</v>
          </cell>
          <cell r="AE1152">
            <v>0</v>
          </cell>
          <cell r="AF1152">
            <v>35346321.530000001</v>
          </cell>
        </row>
        <row r="1153">
          <cell r="A1153">
            <v>452013</v>
          </cell>
          <cell r="B1153">
            <v>0</v>
          </cell>
          <cell r="C1153">
            <v>0</v>
          </cell>
          <cell r="D1153">
            <v>0</v>
          </cell>
          <cell r="E1153">
            <v>-201912</v>
          </cell>
          <cell r="F1153">
            <v>0</v>
          </cell>
          <cell r="G1153">
            <v>0</v>
          </cell>
          <cell r="H1153">
            <v>0</v>
          </cell>
          <cell r="I1153">
            <v>-201912</v>
          </cell>
          <cell r="J1153">
            <v>0</v>
          </cell>
          <cell r="K1153">
            <v>0</v>
          </cell>
          <cell r="L1153">
            <v>0</v>
          </cell>
          <cell r="M1153">
            <v>0</v>
          </cell>
          <cell r="N1153">
            <v>-201912</v>
          </cell>
          <cell r="O1153">
            <v>0</v>
          </cell>
          <cell r="P1153">
            <v>0</v>
          </cell>
          <cell r="Q1153">
            <v>0</v>
          </cell>
          <cell r="R1153">
            <v>0</v>
          </cell>
          <cell r="S1153">
            <v>0</v>
          </cell>
          <cell r="T1153">
            <v>0</v>
          </cell>
          <cell r="U1153">
            <v>0</v>
          </cell>
          <cell r="V1153">
            <v>0</v>
          </cell>
          <cell r="W1153">
            <v>0</v>
          </cell>
          <cell r="X1153">
            <v>0</v>
          </cell>
          <cell r="Y1153">
            <v>0</v>
          </cell>
          <cell r="Z1153">
            <v>0</v>
          </cell>
          <cell r="AA1153">
            <v>0</v>
          </cell>
          <cell r="AB1153">
            <v>0</v>
          </cell>
          <cell r="AC1153">
            <v>0</v>
          </cell>
          <cell r="AD1153">
            <v>0</v>
          </cell>
          <cell r="AE1153">
            <v>0</v>
          </cell>
          <cell r="AF1153">
            <v>-201912</v>
          </cell>
        </row>
        <row r="1154">
          <cell r="A1154">
            <v>452015</v>
          </cell>
          <cell r="B1154">
            <v>0</v>
          </cell>
          <cell r="C1154">
            <v>0</v>
          </cell>
          <cell r="D1154">
            <v>0</v>
          </cell>
          <cell r="E1154">
            <v>0</v>
          </cell>
          <cell r="F1154">
            <v>0</v>
          </cell>
          <cell r="G1154">
            <v>0</v>
          </cell>
          <cell r="H1154">
            <v>0</v>
          </cell>
          <cell r="I1154">
            <v>0</v>
          </cell>
          <cell r="J1154">
            <v>0</v>
          </cell>
          <cell r="K1154">
            <v>0</v>
          </cell>
          <cell r="L1154">
            <v>0</v>
          </cell>
          <cell r="M1154">
            <v>0</v>
          </cell>
          <cell r="N1154">
            <v>0</v>
          </cell>
          <cell r="O1154">
            <v>0</v>
          </cell>
          <cell r="P1154">
            <v>0</v>
          </cell>
          <cell r="Q1154">
            <v>0</v>
          </cell>
          <cell r="R1154">
            <v>0</v>
          </cell>
          <cell r="S1154">
            <v>0</v>
          </cell>
          <cell r="T1154">
            <v>0</v>
          </cell>
          <cell r="U1154">
            <v>0</v>
          </cell>
          <cell r="V1154">
            <v>0</v>
          </cell>
          <cell r="W1154">
            <v>0</v>
          </cell>
          <cell r="X1154">
            <v>0</v>
          </cell>
          <cell r="Y1154">
            <v>0</v>
          </cell>
          <cell r="Z1154">
            <v>0</v>
          </cell>
          <cell r="AA1154">
            <v>0</v>
          </cell>
          <cell r="AB1154">
            <v>0</v>
          </cell>
          <cell r="AC1154">
            <v>0</v>
          </cell>
          <cell r="AD1154">
            <v>0</v>
          </cell>
          <cell r="AE1154">
            <v>0</v>
          </cell>
          <cell r="AF1154">
            <v>0</v>
          </cell>
        </row>
        <row r="1155">
          <cell r="A1155">
            <v>452057</v>
          </cell>
          <cell r="B1155">
            <v>0</v>
          </cell>
          <cell r="C1155">
            <v>0</v>
          </cell>
          <cell r="D1155">
            <v>0</v>
          </cell>
          <cell r="E1155">
            <v>-3092341.84</v>
          </cell>
          <cell r="F1155">
            <v>0</v>
          </cell>
          <cell r="G1155">
            <v>0</v>
          </cell>
          <cell r="H1155">
            <v>0</v>
          </cell>
          <cell r="I1155">
            <v>-3092341.84</v>
          </cell>
          <cell r="J1155">
            <v>0</v>
          </cell>
          <cell r="K1155">
            <v>0</v>
          </cell>
          <cell r="L1155">
            <v>0</v>
          </cell>
          <cell r="M1155">
            <v>0</v>
          </cell>
          <cell r="N1155">
            <v>-3092341.84</v>
          </cell>
          <cell r="O1155">
            <v>0</v>
          </cell>
          <cell r="P1155">
            <v>0</v>
          </cell>
          <cell r="Q1155">
            <v>0</v>
          </cell>
          <cell r="R1155">
            <v>0</v>
          </cell>
          <cell r="S1155">
            <v>0</v>
          </cell>
          <cell r="T1155">
            <v>0</v>
          </cell>
          <cell r="U1155">
            <v>0</v>
          </cell>
          <cell r="V1155">
            <v>0</v>
          </cell>
          <cell r="W1155">
            <v>0</v>
          </cell>
          <cell r="X1155">
            <v>0</v>
          </cell>
          <cell r="Y1155">
            <v>0</v>
          </cell>
          <cell r="Z1155">
            <v>0</v>
          </cell>
          <cell r="AA1155">
            <v>0</v>
          </cell>
          <cell r="AB1155">
            <v>0</v>
          </cell>
          <cell r="AC1155">
            <v>0</v>
          </cell>
          <cell r="AD1155">
            <v>0</v>
          </cell>
          <cell r="AE1155">
            <v>0</v>
          </cell>
          <cell r="AF1155">
            <v>-3092341.84</v>
          </cell>
        </row>
        <row r="1156">
          <cell r="A1156">
            <v>452058</v>
          </cell>
          <cell r="B1156">
            <v>-3298496.06</v>
          </cell>
          <cell r="C1156">
            <v>0</v>
          </cell>
          <cell r="D1156">
            <v>-3298496.06</v>
          </cell>
          <cell r="E1156">
            <v>0</v>
          </cell>
          <cell r="F1156">
            <v>0</v>
          </cell>
          <cell r="G1156">
            <v>0</v>
          </cell>
          <cell r="H1156">
            <v>0</v>
          </cell>
          <cell r="I1156">
            <v>0</v>
          </cell>
          <cell r="J1156">
            <v>0</v>
          </cell>
          <cell r="K1156">
            <v>0</v>
          </cell>
          <cell r="L1156">
            <v>0</v>
          </cell>
          <cell r="M1156">
            <v>0</v>
          </cell>
          <cell r="N1156">
            <v>-3298496.06</v>
          </cell>
          <cell r="O1156">
            <v>0</v>
          </cell>
          <cell r="P1156">
            <v>0</v>
          </cell>
          <cell r="Q1156">
            <v>0</v>
          </cell>
          <cell r="R1156">
            <v>0</v>
          </cell>
          <cell r="S1156">
            <v>0</v>
          </cell>
          <cell r="T1156">
            <v>0</v>
          </cell>
          <cell r="U1156">
            <v>0</v>
          </cell>
          <cell r="V1156">
            <v>0</v>
          </cell>
          <cell r="W1156">
            <v>0</v>
          </cell>
          <cell r="X1156">
            <v>0</v>
          </cell>
          <cell r="Y1156">
            <v>0</v>
          </cell>
          <cell r="Z1156">
            <v>0</v>
          </cell>
          <cell r="AA1156">
            <v>0</v>
          </cell>
          <cell r="AB1156">
            <v>0</v>
          </cell>
          <cell r="AC1156">
            <v>0</v>
          </cell>
          <cell r="AD1156">
            <v>0</v>
          </cell>
          <cell r="AE1156">
            <v>0</v>
          </cell>
          <cell r="AF1156">
            <v>-3298496.06</v>
          </cell>
        </row>
        <row r="1157">
          <cell r="A1157" t="str">
            <v>Enviro</v>
          </cell>
          <cell r="B1157">
            <v>-3298496.06</v>
          </cell>
          <cell r="C1157">
            <v>0</v>
          </cell>
          <cell r="D1157">
            <v>-3298496.06</v>
          </cell>
          <cell r="E1157">
            <v>-3294253.84</v>
          </cell>
          <cell r="F1157">
            <v>0</v>
          </cell>
          <cell r="G1157">
            <v>0</v>
          </cell>
          <cell r="H1157">
            <v>0</v>
          </cell>
          <cell r="I1157">
            <v>-3294253.84</v>
          </cell>
          <cell r="J1157">
            <v>0</v>
          </cell>
          <cell r="K1157">
            <v>0</v>
          </cell>
          <cell r="L1157">
            <v>0</v>
          </cell>
          <cell r="M1157">
            <v>0</v>
          </cell>
          <cell r="N1157">
            <v>-6592749.9000000004</v>
          </cell>
          <cell r="O1157">
            <v>0</v>
          </cell>
          <cell r="P1157">
            <v>0</v>
          </cell>
          <cell r="Q1157">
            <v>0</v>
          </cell>
          <cell r="R1157">
            <v>0</v>
          </cell>
          <cell r="S1157">
            <v>0</v>
          </cell>
          <cell r="T1157">
            <v>0</v>
          </cell>
          <cell r="U1157">
            <v>0</v>
          </cell>
          <cell r="V1157">
            <v>0</v>
          </cell>
          <cell r="W1157">
            <v>0</v>
          </cell>
          <cell r="X1157">
            <v>0</v>
          </cell>
          <cell r="Y1157">
            <v>0</v>
          </cell>
          <cell r="Z1157">
            <v>0</v>
          </cell>
          <cell r="AA1157">
            <v>0</v>
          </cell>
          <cell r="AB1157">
            <v>0</v>
          </cell>
          <cell r="AC1157">
            <v>0</v>
          </cell>
          <cell r="AD1157">
            <v>0</v>
          </cell>
          <cell r="AE1157">
            <v>0</v>
          </cell>
          <cell r="AF1157">
            <v>-6592749.9000000004</v>
          </cell>
        </row>
        <row r="1158">
          <cell r="A1158">
            <v>452012</v>
          </cell>
          <cell r="B1158">
            <v>0</v>
          </cell>
          <cell r="C1158">
            <v>0</v>
          </cell>
          <cell r="D1158">
            <v>0</v>
          </cell>
          <cell r="E1158">
            <v>0</v>
          </cell>
          <cell r="F1158">
            <v>0</v>
          </cell>
          <cell r="G1158">
            <v>0</v>
          </cell>
          <cell r="H1158">
            <v>0</v>
          </cell>
          <cell r="I1158">
            <v>0</v>
          </cell>
          <cell r="J1158">
            <v>0</v>
          </cell>
          <cell r="K1158">
            <v>0</v>
          </cell>
          <cell r="L1158">
            <v>0</v>
          </cell>
          <cell r="M1158">
            <v>0</v>
          </cell>
          <cell r="N1158">
            <v>0</v>
          </cell>
          <cell r="O1158">
            <v>0</v>
          </cell>
          <cell r="P1158">
            <v>0</v>
          </cell>
          <cell r="Q1158">
            <v>0</v>
          </cell>
          <cell r="R1158">
            <v>-127048.8</v>
          </cell>
          <cell r="S1158">
            <v>0</v>
          </cell>
          <cell r="T1158">
            <v>0</v>
          </cell>
          <cell r="U1158">
            <v>0</v>
          </cell>
          <cell r="V1158">
            <v>0</v>
          </cell>
          <cell r="W1158">
            <v>0</v>
          </cell>
          <cell r="X1158">
            <v>0</v>
          </cell>
          <cell r="Y1158">
            <v>0</v>
          </cell>
          <cell r="Z1158">
            <v>0</v>
          </cell>
          <cell r="AA1158">
            <v>0</v>
          </cell>
          <cell r="AB1158">
            <v>0</v>
          </cell>
          <cell r="AC1158">
            <v>0</v>
          </cell>
          <cell r="AD1158">
            <v>0</v>
          </cell>
          <cell r="AE1158">
            <v>0</v>
          </cell>
          <cell r="AF1158">
            <v>-127048.8</v>
          </cell>
        </row>
        <row r="1159">
          <cell r="A1159">
            <v>452016</v>
          </cell>
          <cell r="B1159">
            <v>0</v>
          </cell>
          <cell r="C1159">
            <v>0</v>
          </cell>
          <cell r="D1159">
            <v>0</v>
          </cell>
          <cell r="E1159">
            <v>0</v>
          </cell>
          <cell r="F1159">
            <v>0</v>
          </cell>
          <cell r="G1159">
            <v>0</v>
          </cell>
          <cell r="H1159">
            <v>0</v>
          </cell>
          <cell r="I1159">
            <v>0</v>
          </cell>
          <cell r="J1159">
            <v>0</v>
          </cell>
          <cell r="K1159">
            <v>0</v>
          </cell>
          <cell r="L1159">
            <v>0</v>
          </cell>
          <cell r="M1159">
            <v>0</v>
          </cell>
          <cell r="N1159">
            <v>0</v>
          </cell>
          <cell r="O1159">
            <v>0</v>
          </cell>
          <cell r="P1159">
            <v>0</v>
          </cell>
          <cell r="Q1159">
            <v>0</v>
          </cell>
          <cell r="R1159">
            <v>0</v>
          </cell>
          <cell r="S1159">
            <v>0</v>
          </cell>
          <cell r="T1159">
            <v>0</v>
          </cell>
          <cell r="U1159">
            <v>0</v>
          </cell>
          <cell r="V1159">
            <v>0</v>
          </cell>
          <cell r="W1159">
            <v>0</v>
          </cell>
          <cell r="X1159">
            <v>0</v>
          </cell>
          <cell r="Y1159">
            <v>0</v>
          </cell>
          <cell r="Z1159">
            <v>0</v>
          </cell>
          <cell r="AA1159">
            <v>0</v>
          </cell>
          <cell r="AB1159">
            <v>0</v>
          </cell>
          <cell r="AC1159">
            <v>0</v>
          </cell>
          <cell r="AD1159">
            <v>0</v>
          </cell>
          <cell r="AE1159">
            <v>0</v>
          </cell>
          <cell r="AF1159">
            <v>0</v>
          </cell>
        </row>
        <row r="1160">
          <cell r="A1160">
            <v>452017</v>
          </cell>
          <cell r="B1160">
            <v>0</v>
          </cell>
          <cell r="C1160">
            <v>0</v>
          </cell>
          <cell r="D1160">
            <v>0</v>
          </cell>
          <cell r="E1160">
            <v>0</v>
          </cell>
          <cell r="F1160">
            <v>0</v>
          </cell>
          <cell r="G1160">
            <v>0</v>
          </cell>
          <cell r="H1160">
            <v>0</v>
          </cell>
          <cell r="I1160">
            <v>0</v>
          </cell>
          <cell r="J1160">
            <v>0</v>
          </cell>
          <cell r="K1160">
            <v>0</v>
          </cell>
          <cell r="L1160">
            <v>0</v>
          </cell>
          <cell r="M1160">
            <v>0</v>
          </cell>
          <cell r="N1160">
            <v>0</v>
          </cell>
          <cell r="O1160">
            <v>0</v>
          </cell>
          <cell r="P1160">
            <v>0</v>
          </cell>
          <cell r="Q1160">
            <v>0</v>
          </cell>
          <cell r="R1160">
            <v>0</v>
          </cell>
          <cell r="S1160">
            <v>0</v>
          </cell>
          <cell r="T1160">
            <v>0</v>
          </cell>
          <cell r="U1160">
            <v>0</v>
          </cell>
          <cell r="V1160">
            <v>0</v>
          </cell>
          <cell r="W1160">
            <v>0</v>
          </cell>
          <cell r="X1160">
            <v>0</v>
          </cell>
          <cell r="Y1160">
            <v>0</v>
          </cell>
          <cell r="Z1160">
            <v>0</v>
          </cell>
          <cell r="AA1160">
            <v>0</v>
          </cell>
          <cell r="AB1160">
            <v>0</v>
          </cell>
          <cell r="AC1160">
            <v>0</v>
          </cell>
          <cell r="AD1160">
            <v>0</v>
          </cell>
          <cell r="AE1160">
            <v>0</v>
          </cell>
          <cell r="AF1160">
            <v>0</v>
          </cell>
        </row>
        <row r="1161">
          <cell r="A1161">
            <v>452020</v>
          </cell>
          <cell r="B1161">
            <v>0</v>
          </cell>
          <cell r="C1161">
            <v>0</v>
          </cell>
          <cell r="D1161">
            <v>0</v>
          </cell>
          <cell r="E1161">
            <v>-9733.32</v>
          </cell>
          <cell r="F1161">
            <v>0</v>
          </cell>
          <cell r="G1161">
            <v>0</v>
          </cell>
          <cell r="H1161">
            <v>0</v>
          </cell>
          <cell r="I1161">
            <v>-9733.32</v>
          </cell>
          <cell r="J1161">
            <v>0</v>
          </cell>
          <cell r="K1161">
            <v>0</v>
          </cell>
          <cell r="L1161">
            <v>0</v>
          </cell>
          <cell r="M1161">
            <v>0</v>
          </cell>
          <cell r="N1161">
            <v>-9733.32</v>
          </cell>
          <cell r="O1161">
            <v>0</v>
          </cell>
          <cell r="P1161">
            <v>0</v>
          </cell>
          <cell r="Q1161">
            <v>0</v>
          </cell>
          <cell r="R1161">
            <v>0</v>
          </cell>
          <cell r="S1161">
            <v>0</v>
          </cell>
          <cell r="T1161">
            <v>0</v>
          </cell>
          <cell r="U1161">
            <v>0</v>
          </cell>
          <cell r="V1161">
            <v>0</v>
          </cell>
          <cell r="W1161">
            <v>0</v>
          </cell>
          <cell r="X1161">
            <v>0</v>
          </cell>
          <cell r="Y1161">
            <v>0</v>
          </cell>
          <cell r="Z1161">
            <v>0</v>
          </cell>
          <cell r="AA1161">
            <v>0</v>
          </cell>
          <cell r="AB1161">
            <v>0</v>
          </cell>
          <cell r="AC1161">
            <v>0</v>
          </cell>
          <cell r="AD1161">
            <v>0</v>
          </cell>
          <cell r="AE1161">
            <v>0</v>
          </cell>
          <cell r="AF1161">
            <v>-9733.32</v>
          </cell>
        </row>
        <row r="1162">
          <cell r="A1162">
            <v>452021</v>
          </cell>
          <cell r="B1162">
            <v>-798047.68</v>
          </cell>
          <cell r="C1162">
            <v>0</v>
          </cell>
          <cell r="D1162">
            <v>-798047.68</v>
          </cell>
          <cell r="E1162">
            <v>0</v>
          </cell>
          <cell r="F1162">
            <v>0</v>
          </cell>
          <cell r="G1162">
            <v>0</v>
          </cell>
          <cell r="H1162">
            <v>0</v>
          </cell>
          <cell r="I1162">
            <v>0</v>
          </cell>
          <cell r="J1162">
            <v>0</v>
          </cell>
          <cell r="K1162">
            <v>0</v>
          </cell>
          <cell r="L1162">
            <v>0</v>
          </cell>
          <cell r="M1162">
            <v>0</v>
          </cell>
          <cell r="N1162">
            <v>-798047.68</v>
          </cell>
          <cell r="O1162">
            <v>0</v>
          </cell>
          <cell r="P1162">
            <v>0</v>
          </cell>
          <cell r="Q1162">
            <v>0</v>
          </cell>
          <cell r="R1162">
            <v>0</v>
          </cell>
          <cell r="S1162">
            <v>0</v>
          </cell>
          <cell r="T1162">
            <v>0</v>
          </cell>
          <cell r="U1162">
            <v>0</v>
          </cell>
          <cell r="V1162">
            <v>0</v>
          </cell>
          <cell r="W1162">
            <v>0</v>
          </cell>
          <cell r="X1162">
            <v>0</v>
          </cell>
          <cell r="Y1162">
            <v>0</v>
          </cell>
          <cell r="Z1162">
            <v>0</v>
          </cell>
          <cell r="AA1162">
            <v>0</v>
          </cell>
          <cell r="AB1162">
            <v>0</v>
          </cell>
          <cell r="AC1162">
            <v>0</v>
          </cell>
          <cell r="AD1162">
            <v>0</v>
          </cell>
          <cell r="AE1162">
            <v>0</v>
          </cell>
          <cell r="AF1162">
            <v>-798047.68</v>
          </cell>
        </row>
        <row r="1163">
          <cell r="A1163">
            <v>452022</v>
          </cell>
          <cell r="B1163">
            <v>0</v>
          </cell>
          <cell r="C1163">
            <v>0</v>
          </cell>
          <cell r="D1163">
            <v>0</v>
          </cell>
          <cell r="E1163">
            <v>0</v>
          </cell>
          <cell r="F1163">
            <v>0</v>
          </cell>
          <cell r="G1163">
            <v>0</v>
          </cell>
          <cell r="H1163">
            <v>0</v>
          </cell>
          <cell r="I1163">
            <v>0</v>
          </cell>
          <cell r="J1163">
            <v>0</v>
          </cell>
          <cell r="K1163">
            <v>0</v>
          </cell>
          <cell r="L1163">
            <v>0</v>
          </cell>
          <cell r="M1163">
            <v>0</v>
          </cell>
          <cell r="N1163">
            <v>0</v>
          </cell>
          <cell r="O1163">
            <v>0</v>
          </cell>
          <cell r="P1163">
            <v>0</v>
          </cell>
          <cell r="Q1163">
            <v>0</v>
          </cell>
          <cell r="R1163">
            <v>-517995</v>
          </cell>
          <cell r="S1163">
            <v>0</v>
          </cell>
          <cell r="T1163">
            <v>0</v>
          </cell>
          <cell r="U1163">
            <v>0</v>
          </cell>
          <cell r="V1163">
            <v>0</v>
          </cell>
          <cell r="W1163">
            <v>0</v>
          </cell>
          <cell r="X1163">
            <v>0</v>
          </cell>
          <cell r="Y1163">
            <v>0</v>
          </cell>
          <cell r="Z1163">
            <v>0</v>
          </cell>
          <cell r="AA1163">
            <v>0</v>
          </cell>
          <cell r="AB1163">
            <v>0</v>
          </cell>
          <cell r="AC1163">
            <v>0</v>
          </cell>
          <cell r="AD1163">
            <v>0</v>
          </cell>
          <cell r="AE1163">
            <v>0</v>
          </cell>
          <cell r="AF1163">
            <v>-517995</v>
          </cell>
        </row>
        <row r="1164">
          <cell r="A1164" t="str">
            <v>E Prov</v>
          </cell>
          <cell r="B1164">
            <v>-798047.68</v>
          </cell>
          <cell r="C1164">
            <v>0</v>
          </cell>
          <cell r="D1164">
            <v>-798047.68</v>
          </cell>
          <cell r="E1164">
            <v>-9733.32</v>
          </cell>
          <cell r="F1164">
            <v>0</v>
          </cell>
          <cell r="G1164">
            <v>0</v>
          </cell>
          <cell r="H1164">
            <v>0</v>
          </cell>
          <cell r="I1164">
            <v>-9733.32</v>
          </cell>
          <cell r="J1164">
            <v>0</v>
          </cell>
          <cell r="K1164">
            <v>0</v>
          </cell>
          <cell r="L1164">
            <v>0</v>
          </cell>
          <cell r="M1164">
            <v>0</v>
          </cell>
          <cell r="N1164">
            <v>-807781</v>
          </cell>
          <cell r="O1164">
            <v>0</v>
          </cell>
          <cell r="P1164">
            <v>0</v>
          </cell>
          <cell r="Q1164">
            <v>0</v>
          </cell>
          <cell r="R1164">
            <v>-645043.80000000005</v>
          </cell>
          <cell r="S1164">
            <v>0</v>
          </cell>
          <cell r="T1164">
            <v>0</v>
          </cell>
          <cell r="U1164">
            <v>0</v>
          </cell>
          <cell r="V1164">
            <v>0</v>
          </cell>
          <cell r="W1164">
            <v>0</v>
          </cell>
          <cell r="X1164">
            <v>0</v>
          </cell>
          <cell r="Y1164">
            <v>0</v>
          </cell>
          <cell r="Z1164">
            <v>0</v>
          </cell>
          <cell r="AA1164">
            <v>0</v>
          </cell>
          <cell r="AB1164">
            <v>0</v>
          </cell>
          <cell r="AC1164">
            <v>0</v>
          </cell>
          <cell r="AD1164">
            <v>0</v>
          </cell>
          <cell r="AE1164">
            <v>0</v>
          </cell>
          <cell r="AF1164">
            <v>-1452824.8</v>
          </cell>
        </row>
        <row r="1165">
          <cell r="A1165" t="str">
            <v>Other</v>
          </cell>
          <cell r="B1165">
            <v>-2635663.9</v>
          </cell>
          <cell r="C1165">
            <v>0</v>
          </cell>
          <cell r="D1165">
            <v>-2635663.9</v>
          </cell>
          <cell r="E1165">
            <v>32823192.800000001</v>
          </cell>
          <cell r="F1165">
            <v>0</v>
          </cell>
          <cell r="G1165">
            <v>0</v>
          </cell>
          <cell r="H1165">
            <v>14596.65</v>
          </cell>
          <cell r="I1165">
            <v>32837789.449999999</v>
          </cell>
          <cell r="J1165">
            <v>0</v>
          </cell>
          <cell r="K1165">
            <v>0</v>
          </cell>
          <cell r="L1165">
            <v>0</v>
          </cell>
          <cell r="M1165">
            <v>-400</v>
          </cell>
          <cell r="N1165">
            <v>30201725.550000001</v>
          </cell>
          <cell r="O1165">
            <v>43521182.729999997</v>
          </cell>
          <cell r="P1165">
            <v>1598614</v>
          </cell>
          <cell r="Q1165">
            <v>-20878.48</v>
          </cell>
          <cell r="R1165">
            <v>-1538336.44</v>
          </cell>
          <cell r="S1165">
            <v>2275421.66</v>
          </cell>
          <cell r="T1165">
            <v>0</v>
          </cell>
          <cell r="U1165">
            <v>0</v>
          </cell>
          <cell r="V1165">
            <v>0</v>
          </cell>
          <cell r="W1165">
            <v>0</v>
          </cell>
          <cell r="X1165">
            <v>0</v>
          </cell>
          <cell r="Y1165">
            <v>0</v>
          </cell>
          <cell r="Z1165">
            <v>0</v>
          </cell>
          <cell r="AA1165">
            <v>0</v>
          </cell>
          <cell r="AB1165">
            <v>0</v>
          </cell>
          <cell r="AC1165">
            <v>0</v>
          </cell>
          <cell r="AD1165">
            <v>0</v>
          </cell>
          <cell r="AE1165">
            <v>-4660724.57</v>
          </cell>
          <cell r="AF1165">
            <v>71377004.450000003</v>
          </cell>
        </row>
        <row r="1166">
          <cell r="A1166">
            <v>278010</v>
          </cell>
          <cell r="B1166">
            <v>0</v>
          </cell>
          <cell r="C1166">
            <v>0</v>
          </cell>
          <cell r="D1166">
            <v>0</v>
          </cell>
          <cell r="E1166">
            <v>0</v>
          </cell>
          <cell r="F1166">
            <v>0</v>
          </cell>
          <cell r="G1166">
            <v>0</v>
          </cell>
          <cell r="H1166">
            <v>0</v>
          </cell>
          <cell r="I1166">
            <v>0</v>
          </cell>
          <cell r="J1166">
            <v>0</v>
          </cell>
          <cell r="K1166">
            <v>0</v>
          </cell>
          <cell r="L1166">
            <v>0</v>
          </cell>
          <cell r="M1166">
            <v>0</v>
          </cell>
          <cell r="N1166">
            <v>0</v>
          </cell>
          <cell r="O1166">
            <v>0</v>
          </cell>
          <cell r="P1166">
            <v>0</v>
          </cell>
          <cell r="Q1166">
            <v>0</v>
          </cell>
          <cell r="R1166">
            <v>0</v>
          </cell>
          <cell r="S1166">
            <v>0</v>
          </cell>
          <cell r="T1166">
            <v>0</v>
          </cell>
          <cell r="U1166">
            <v>0</v>
          </cell>
          <cell r="V1166">
            <v>0</v>
          </cell>
          <cell r="W1166">
            <v>0</v>
          </cell>
          <cell r="X1166">
            <v>0</v>
          </cell>
          <cell r="Y1166">
            <v>0</v>
          </cell>
          <cell r="Z1166">
            <v>0</v>
          </cell>
          <cell r="AA1166">
            <v>0</v>
          </cell>
          <cell r="AB1166">
            <v>0</v>
          </cell>
          <cell r="AC1166">
            <v>0</v>
          </cell>
          <cell r="AD1166">
            <v>0</v>
          </cell>
          <cell r="AE1166">
            <v>0</v>
          </cell>
          <cell r="AF1166">
            <v>0</v>
          </cell>
        </row>
        <row r="1167">
          <cell r="A1167">
            <v>440010</v>
          </cell>
          <cell r="B1167">
            <v>0</v>
          </cell>
          <cell r="C1167">
            <v>0</v>
          </cell>
          <cell r="D1167">
            <v>0</v>
          </cell>
          <cell r="E1167">
            <v>0</v>
          </cell>
          <cell r="F1167">
            <v>0</v>
          </cell>
          <cell r="G1167">
            <v>0</v>
          </cell>
          <cell r="H1167">
            <v>0</v>
          </cell>
          <cell r="I1167">
            <v>0</v>
          </cell>
          <cell r="J1167">
            <v>0</v>
          </cell>
          <cell r="K1167">
            <v>0</v>
          </cell>
          <cell r="L1167">
            <v>0</v>
          </cell>
          <cell r="M1167">
            <v>0</v>
          </cell>
          <cell r="N1167">
            <v>0</v>
          </cell>
          <cell r="O1167">
            <v>0</v>
          </cell>
          <cell r="P1167">
            <v>0</v>
          </cell>
          <cell r="Q1167">
            <v>0</v>
          </cell>
          <cell r="R1167">
            <v>0</v>
          </cell>
          <cell r="S1167">
            <v>0</v>
          </cell>
          <cell r="T1167">
            <v>0</v>
          </cell>
          <cell r="U1167">
            <v>0</v>
          </cell>
          <cell r="V1167">
            <v>0</v>
          </cell>
          <cell r="W1167">
            <v>0</v>
          </cell>
          <cell r="X1167">
            <v>0</v>
          </cell>
          <cell r="Y1167">
            <v>0</v>
          </cell>
          <cell r="Z1167">
            <v>0</v>
          </cell>
          <cell r="AA1167">
            <v>0</v>
          </cell>
          <cell r="AB1167">
            <v>0</v>
          </cell>
          <cell r="AC1167">
            <v>0</v>
          </cell>
          <cell r="AD1167">
            <v>0</v>
          </cell>
          <cell r="AE1167">
            <v>0</v>
          </cell>
          <cell r="AF1167">
            <v>0</v>
          </cell>
        </row>
        <row r="1168">
          <cell r="A1168" t="str">
            <v>Short-</v>
          </cell>
          <cell r="B1168">
            <v>0</v>
          </cell>
          <cell r="C1168">
            <v>0</v>
          </cell>
          <cell r="D1168">
            <v>0</v>
          </cell>
          <cell r="E1168">
            <v>0</v>
          </cell>
          <cell r="F1168">
            <v>0</v>
          </cell>
          <cell r="G1168">
            <v>0</v>
          </cell>
          <cell r="H1168">
            <v>0</v>
          </cell>
          <cell r="I1168">
            <v>0</v>
          </cell>
          <cell r="J1168">
            <v>0</v>
          </cell>
          <cell r="K1168">
            <v>0</v>
          </cell>
          <cell r="L1168">
            <v>0</v>
          </cell>
          <cell r="M1168">
            <v>0</v>
          </cell>
          <cell r="N1168">
            <v>0</v>
          </cell>
          <cell r="O1168">
            <v>0</v>
          </cell>
          <cell r="P1168">
            <v>0</v>
          </cell>
          <cell r="Q1168">
            <v>0</v>
          </cell>
          <cell r="R1168">
            <v>0</v>
          </cell>
          <cell r="S1168">
            <v>0</v>
          </cell>
          <cell r="T1168">
            <v>0</v>
          </cell>
          <cell r="U1168">
            <v>0</v>
          </cell>
          <cell r="V1168">
            <v>0</v>
          </cell>
          <cell r="W1168">
            <v>0</v>
          </cell>
          <cell r="X1168">
            <v>0</v>
          </cell>
          <cell r="Y1168">
            <v>0</v>
          </cell>
          <cell r="Z1168">
            <v>0</v>
          </cell>
          <cell r="AA1168">
            <v>0</v>
          </cell>
          <cell r="AB1168">
            <v>0</v>
          </cell>
          <cell r="AC1168">
            <v>0</v>
          </cell>
          <cell r="AD1168">
            <v>0</v>
          </cell>
          <cell r="AE1168">
            <v>0</v>
          </cell>
          <cell r="AF1168">
            <v>0</v>
          </cell>
        </row>
        <row r="1169">
          <cell r="A1169">
            <v>442010</v>
          </cell>
          <cell r="B1169">
            <v>2820741.8</v>
          </cell>
          <cell r="C1169">
            <v>0</v>
          </cell>
          <cell r="D1169">
            <v>2820741.8</v>
          </cell>
          <cell r="E1169">
            <v>3340427.48</v>
          </cell>
          <cell r="F1169">
            <v>0</v>
          </cell>
          <cell r="G1169">
            <v>0</v>
          </cell>
          <cell r="H1169">
            <v>0</v>
          </cell>
          <cell r="I1169">
            <v>3340427.48</v>
          </cell>
          <cell r="J1169">
            <v>0</v>
          </cell>
          <cell r="K1169">
            <v>0</v>
          </cell>
          <cell r="L1169">
            <v>0</v>
          </cell>
          <cell r="M1169">
            <v>0</v>
          </cell>
          <cell r="N1169">
            <v>6161169.2800000003</v>
          </cell>
          <cell r="O1169">
            <v>134591.20000000001</v>
          </cell>
          <cell r="P1169">
            <v>0</v>
          </cell>
          <cell r="Q1169">
            <v>0</v>
          </cell>
          <cell r="R1169">
            <v>-406816.44</v>
          </cell>
          <cell r="S1169">
            <v>-3005364.38</v>
          </cell>
          <cell r="T1169">
            <v>0</v>
          </cell>
          <cell r="U1169">
            <v>0</v>
          </cell>
          <cell r="V1169">
            <v>0</v>
          </cell>
          <cell r="W1169">
            <v>0</v>
          </cell>
          <cell r="X1169">
            <v>0</v>
          </cell>
          <cell r="Y1169">
            <v>0</v>
          </cell>
          <cell r="Z1169">
            <v>0</v>
          </cell>
          <cell r="AA1169">
            <v>0</v>
          </cell>
          <cell r="AB1169">
            <v>0</v>
          </cell>
          <cell r="AC1169">
            <v>0</v>
          </cell>
          <cell r="AD1169">
            <v>0</v>
          </cell>
          <cell r="AE1169">
            <v>-2748988.45</v>
          </cell>
          <cell r="AF1169">
            <v>134591.21</v>
          </cell>
        </row>
        <row r="1170">
          <cell r="A1170" t="str">
            <v>Accrue</v>
          </cell>
          <cell r="B1170">
            <v>2820741.8</v>
          </cell>
          <cell r="C1170">
            <v>0</v>
          </cell>
          <cell r="D1170">
            <v>2820741.8</v>
          </cell>
          <cell r="E1170">
            <v>3340427.48</v>
          </cell>
          <cell r="F1170">
            <v>0</v>
          </cell>
          <cell r="G1170">
            <v>0</v>
          </cell>
          <cell r="H1170">
            <v>0</v>
          </cell>
          <cell r="I1170">
            <v>3340427.48</v>
          </cell>
          <cell r="J1170">
            <v>0</v>
          </cell>
          <cell r="K1170">
            <v>0</v>
          </cell>
          <cell r="L1170">
            <v>0</v>
          </cell>
          <cell r="M1170">
            <v>0</v>
          </cell>
          <cell r="N1170">
            <v>6161169.2800000003</v>
          </cell>
          <cell r="O1170">
            <v>134591.20000000001</v>
          </cell>
          <cell r="P1170">
            <v>0</v>
          </cell>
          <cell r="Q1170">
            <v>0</v>
          </cell>
          <cell r="R1170">
            <v>-406816.44</v>
          </cell>
          <cell r="S1170">
            <v>-3005364.38</v>
          </cell>
          <cell r="T1170">
            <v>0</v>
          </cell>
          <cell r="U1170">
            <v>0</v>
          </cell>
          <cell r="V1170">
            <v>0</v>
          </cell>
          <cell r="W1170">
            <v>0</v>
          </cell>
          <cell r="X1170">
            <v>0</v>
          </cell>
          <cell r="Y1170">
            <v>0</v>
          </cell>
          <cell r="Z1170">
            <v>0</v>
          </cell>
          <cell r="AA1170">
            <v>0</v>
          </cell>
          <cell r="AB1170">
            <v>0</v>
          </cell>
          <cell r="AC1170">
            <v>0</v>
          </cell>
          <cell r="AD1170">
            <v>0</v>
          </cell>
          <cell r="AE1170">
            <v>-2748988.45</v>
          </cell>
          <cell r="AF1170">
            <v>134591.21</v>
          </cell>
        </row>
        <row r="1171">
          <cell r="A1171">
            <v>404030</v>
          </cell>
          <cell r="B1171">
            <v>0</v>
          </cell>
          <cell r="C1171">
            <v>0</v>
          </cell>
          <cell r="D1171">
            <v>0</v>
          </cell>
          <cell r="E1171">
            <v>0</v>
          </cell>
          <cell r="F1171">
            <v>0</v>
          </cell>
          <cell r="G1171">
            <v>0</v>
          </cell>
          <cell r="H1171">
            <v>0</v>
          </cell>
          <cell r="I1171">
            <v>0</v>
          </cell>
          <cell r="J1171">
            <v>0</v>
          </cell>
          <cell r="K1171">
            <v>0</v>
          </cell>
          <cell r="L1171">
            <v>0</v>
          </cell>
          <cell r="M1171">
            <v>0</v>
          </cell>
          <cell r="N1171">
            <v>0</v>
          </cell>
          <cell r="O1171">
            <v>0</v>
          </cell>
          <cell r="P1171">
            <v>0</v>
          </cell>
          <cell r="Q1171">
            <v>0</v>
          </cell>
          <cell r="R1171">
            <v>0</v>
          </cell>
          <cell r="S1171">
            <v>0</v>
          </cell>
          <cell r="T1171">
            <v>0</v>
          </cell>
          <cell r="U1171">
            <v>0</v>
          </cell>
          <cell r="V1171">
            <v>0</v>
          </cell>
          <cell r="W1171">
            <v>0</v>
          </cell>
          <cell r="X1171">
            <v>0</v>
          </cell>
          <cell r="Y1171">
            <v>0</v>
          </cell>
          <cell r="Z1171">
            <v>0</v>
          </cell>
          <cell r="AA1171">
            <v>0</v>
          </cell>
          <cell r="AB1171">
            <v>0</v>
          </cell>
          <cell r="AC1171">
            <v>0</v>
          </cell>
          <cell r="AD1171">
            <v>0</v>
          </cell>
          <cell r="AE1171">
            <v>0</v>
          </cell>
          <cell r="AF1171">
            <v>0</v>
          </cell>
        </row>
        <row r="1172">
          <cell r="A1172" t="str">
            <v>Deferr</v>
          </cell>
          <cell r="B1172">
            <v>0</v>
          </cell>
          <cell r="C1172">
            <v>0</v>
          </cell>
          <cell r="D1172">
            <v>0</v>
          </cell>
          <cell r="E1172">
            <v>0</v>
          </cell>
          <cell r="F1172">
            <v>0</v>
          </cell>
          <cell r="G1172">
            <v>0</v>
          </cell>
          <cell r="H1172">
            <v>0</v>
          </cell>
          <cell r="I1172">
            <v>0</v>
          </cell>
          <cell r="J1172">
            <v>0</v>
          </cell>
          <cell r="K1172">
            <v>0</v>
          </cell>
          <cell r="L1172">
            <v>0</v>
          </cell>
          <cell r="M1172">
            <v>0</v>
          </cell>
          <cell r="N1172">
            <v>0</v>
          </cell>
          <cell r="O1172">
            <v>0</v>
          </cell>
          <cell r="P1172">
            <v>0</v>
          </cell>
          <cell r="Q1172">
            <v>0</v>
          </cell>
          <cell r="R1172">
            <v>0</v>
          </cell>
          <cell r="S1172">
            <v>0</v>
          </cell>
          <cell r="T1172">
            <v>0</v>
          </cell>
          <cell r="U1172">
            <v>0</v>
          </cell>
          <cell r="V1172">
            <v>0</v>
          </cell>
          <cell r="W1172">
            <v>0</v>
          </cell>
          <cell r="X1172">
            <v>0</v>
          </cell>
          <cell r="Y1172">
            <v>0</v>
          </cell>
          <cell r="Z1172">
            <v>0</v>
          </cell>
          <cell r="AA1172">
            <v>0</v>
          </cell>
          <cell r="AB1172">
            <v>0</v>
          </cell>
          <cell r="AC1172">
            <v>0</v>
          </cell>
          <cell r="AD1172">
            <v>0</v>
          </cell>
          <cell r="AE1172">
            <v>0</v>
          </cell>
          <cell r="AF1172">
            <v>0</v>
          </cell>
        </row>
        <row r="1173">
          <cell r="A1173">
            <v>330000</v>
          </cell>
          <cell r="B1173">
            <v>0</v>
          </cell>
          <cell r="C1173">
            <v>0</v>
          </cell>
          <cell r="D1173">
            <v>0</v>
          </cell>
          <cell r="E1173">
            <v>0</v>
          </cell>
          <cell r="F1173">
            <v>0</v>
          </cell>
          <cell r="G1173">
            <v>0</v>
          </cell>
          <cell r="H1173">
            <v>0</v>
          </cell>
          <cell r="I1173">
            <v>0</v>
          </cell>
          <cell r="J1173">
            <v>0</v>
          </cell>
          <cell r="K1173">
            <v>0</v>
          </cell>
          <cell r="L1173">
            <v>0</v>
          </cell>
          <cell r="M1173">
            <v>0</v>
          </cell>
          <cell r="N1173">
            <v>0</v>
          </cell>
          <cell r="O1173">
            <v>0</v>
          </cell>
          <cell r="P1173">
            <v>0</v>
          </cell>
          <cell r="Q1173">
            <v>0</v>
          </cell>
          <cell r="R1173">
            <v>0</v>
          </cell>
          <cell r="S1173">
            <v>0</v>
          </cell>
          <cell r="T1173">
            <v>0</v>
          </cell>
          <cell r="U1173">
            <v>0</v>
          </cell>
          <cell r="V1173">
            <v>0</v>
          </cell>
          <cell r="W1173">
            <v>0</v>
          </cell>
          <cell r="X1173">
            <v>0</v>
          </cell>
          <cell r="Y1173">
            <v>0</v>
          </cell>
          <cell r="Z1173">
            <v>0</v>
          </cell>
          <cell r="AA1173">
            <v>0</v>
          </cell>
          <cell r="AB1173">
            <v>0</v>
          </cell>
          <cell r="AC1173">
            <v>0</v>
          </cell>
          <cell r="AD1173">
            <v>0</v>
          </cell>
          <cell r="AE1173">
            <v>0</v>
          </cell>
          <cell r="AF1173">
            <v>0</v>
          </cell>
        </row>
        <row r="1174">
          <cell r="A1174" t="str">
            <v>Long-t</v>
          </cell>
          <cell r="B1174">
            <v>0</v>
          </cell>
          <cell r="C1174">
            <v>0</v>
          </cell>
          <cell r="D1174">
            <v>0</v>
          </cell>
          <cell r="E1174">
            <v>0</v>
          </cell>
          <cell r="F1174">
            <v>0</v>
          </cell>
          <cell r="G1174">
            <v>0</v>
          </cell>
          <cell r="H1174">
            <v>0</v>
          </cell>
          <cell r="I1174">
            <v>0</v>
          </cell>
          <cell r="J1174">
            <v>0</v>
          </cell>
          <cell r="K1174">
            <v>0</v>
          </cell>
          <cell r="L1174">
            <v>0</v>
          </cell>
          <cell r="M1174">
            <v>0</v>
          </cell>
          <cell r="N1174">
            <v>0</v>
          </cell>
          <cell r="O1174">
            <v>0</v>
          </cell>
          <cell r="P1174">
            <v>0</v>
          </cell>
          <cell r="Q1174">
            <v>0</v>
          </cell>
          <cell r="R1174">
            <v>0</v>
          </cell>
          <cell r="S1174">
            <v>0</v>
          </cell>
          <cell r="T1174">
            <v>0</v>
          </cell>
          <cell r="U1174">
            <v>0</v>
          </cell>
          <cell r="V1174">
            <v>0</v>
          </cell>
          <cell r="W1174">
            <v>0</v>
          </cell>
          <cell r="X1174">
            <v>0</v>
          </cell>
          <cell r="Y1174">
            <v>0</v>
          </cell>
          <cell r="Z1174">
            <v>0</v>
          </cell>
          <cell r="AA1174">
            <v>0</v>
          </cell>
          <cell r="AB1174">
            <v>0</v>
          </cell>
          <cell r="AC1174">
            <v>0</v>
          </cell>
          <cell r="AD1174">
            <v>0</v>
          </cell>
          <cell r="AE1174">
            <v>0</v>
          </cell>
          <cell r="AF1174">
            <v>0</v>
          </cell>
        </row>
        <row r="1175">
          <cell r="A1175">
            <v>373030</v>
          </cell>
          <cell r="B1175">
            <v>0</v>
          </cell>
          <cell r="C1175">
            <v>0</v>
          </cell>
          <cell r="D1175">
            <v>0</v>
          </cell>
          <cell r="E1175">
            <v>0</v>
          </cell>
          <cell r="F1175">
            <v>0</v>
          </cell>
          <cell r="G1175">
            <v>0</v>
          </cell>
          <cell r="H1175">
            <v>0</v>
          </cell>
          <cell r="I1175">
            <v>0</v>
          </cell>
          <cell r="J1175">
            <v>0</v>
          </cell>
          <cell r="K1175">
            <v>0</v>
          </cell>
          <cell r="L1175">
            <v>0</v>
          </cell>
          <cell r="M1175">
            <v>0</v>
          </cell>
          <cell r="N1175">
            <v>0</v>
          </cell>
          <cell r="O1175">
            <v>899222.78</v>
          </cell>
          <cell r="P1175">
            <v>0</v>
          </cell>
          <cell r="Q1175">
            <v>0</v>
          </cell>
          <cell r="R1175">
            <v>0</v>
          </cell>
          <cell r="S1175">
            <v>0</v>
          </cell>
          <cell r="T1175">
            <v>0</v>
          </cell>
          <cell r="U1175">
            <v>0</v>
          </cell>
          <cell r="V1175">
            <v>0</v>
          </cell>
          <cell r="W1175">
            <v>0</v>
          </cell>
          <cell r="X1175">
            <v>0</v>
          </cell>
          <cell r="Y1175">
            <v>0</v>
          </cell>
          <cell r="Z1175">
            <v>0</v>
          </cell>
          <cell r="AA1175">
            <v>0</v>
          </cell>
          <cell r="AB1175">
            <v>0</v>
          </cell>
          <cell r="AC1175">
            <v>0</v>
          </cell>
          <cell r="AD1175">
            <v>0</v>
          </cell>
          <cell r="AE1175">
            <v>-866373.57</v>
          </cell>
          <cell r="AF1175">
            <v>32849.21</v>
          </cell>
        </row>
        <row r="1176">
          <cell r="A1176" t="str">
            <v>Deriva</v>
          </cell>
          <cell r="B1176">
            <v>0</v>
          </cell>
          <cell r="C1176">
            <v>0</v>
          </cell>
          <cell r="D1176">
            <v>0</v>
          </cell>
          <cell r="E1176">
            <v>0</v>
          </cell>
          <cell r="F1176">
            <v>0</v>
          </cell>
          <cell r="G1176">
            <v>0</v>
          </cell>
          <cell r="H1176">
            <v>0</v>
          </cell>
          <cell r="I1176">
            <v>0</v>
          </cell>
          <cell r="J1176">
            <v>0</v>
          </cell>
          <cell r="K1176">
            <v>0</v>
          </cell>
          <cell r="L1176">
            <v>0</v>
          </cell>
          <cell r="M1176">
            <v>0</v>
          </cell>
          <cell r="N1176">
            <v>0</v>
          </cell>
          <cell r="O1176">
            <v>899222.78</v>
          </cell>
          <cell r="P1176">
            <v>0</v>
          </cell>
          <cell r="Q1176">
            <v>0</v>
          </cell>
          <cell r="R1176">
            <v>0</v>
          </cell>
          <cell r="S1176">
            <v>0</v>
          </cell>
          <cell r="T1176">
            <v>0</v>
          </cell>
          <cell r="U1176">
            <v>0</v>
          </cell>
          <cell r="V1176">
            <v>0</v>
          </cell>
          <cell r="W1176">
            <v>0</v>
          </cell>
          <cell r="X1176">
            <v>0</v>
          </cell>
          <cell r="Y1176">
            <v>0</v>
          </cell>
          <cell r="Z1176">
            <v>0</v>
          </cell>
          <cell r="AA1176">
            <v>0</v>
          </cell>
          <cell r="AB1176">
            <v>0</v>
          </cell>
          <cell r="AC1176">
            <v>0</v>
          </cell>
          <cell r="AD1176">
            <v>0</v>
          </cell>
          <cell r="AE1176">
            <v>-866373.57</v>
          </cell>
          <cell r="AF1176">
            <v>32849.21</v>
          </cell>
        </row>
        <row r="1177">
          <cell r="A1177" t="str">
            <v>Curren</v>
          </cell>
          <cell r="B1177">
            <v>-5140202.21</v>
          </cell>
          <cell r="C1177">
            <v>186500</v>
          </cell>
          <cell r="D1177">
            <v>-4953702.21</v>
          </cell>
          <cell r="E1177">
            <v>43656745.329999998</v>
          </cell>
          <cell r="F1177">
            <v>0</v>
          </cell>
          <cell r="G1177">
            <v>0</v>
          </cell>
          <cell r="H1177">
            <v>14596.65</v>
          </cell>
          <cell r="I1177">
            <v>43671341.979999997</v>
          </cell>
          <cell r="J1177">
            <v>0</v>
          </cell>
          <cell r="K1177">
            <v>0.01</v>
          </cell>
          <cell r="L1177">
            <v>0.01</v>
          </cell>
          <cell r="M1177">
            <v>526522</v>
          </cell>
          <cell r="N1177">
            <v>39244161.780000001</v>
          </cell>
          <cell r="O1177">
            <v>48450129.780000001</v>
          </cell>
          <cell r="P1177">
            <v>3891066.75</v>
          </cell>
          <cell r="Q1177">
            <v>-20878.48</v>
          </cell>
          <cell r="R1177">
            <v>-3069718.57</v>
          </cell>
          <cell r="S1177">
            <v>1896074.25</v>
          </cell>
          <cell r="T1177">
            <v>0</v>
          </cell>
          <cell r="U1177">
            <v>0</v>
          </cell>
          <cell r="V1177">
            <v>0</v>
          </cell>
          <cell r="W1177">
            <v>0</v>
          </cell>
          <cell r="X1177">
            <v>0</v>
          </cell>
          <cell r="Y1177">
            <v>0</v>
          </cell>
          <cell r="Z1177">
            <v>0</v>
          </cell>
          <cell r="AA1177">
            <v>0</v>
          </cell>
          <cell r="AB1177">
            <v>0</v>
          </cell>
          <cell r="AC1177">
            <v>0</v>
          </cell>
          <cell r="AD1177">
            <v>0</v>
          </cell>
          <cell r="AE1177">
            <v>-8276086.5899999999</v>
          </cell>
          <cell r="AF1177">
            <v>82114748.920000002</v>
          </cell>
        </row>
        <row r="1178">
          <cell r="A1178">
            <v>304300</v>
          </cell>
          <cell r="B1178">
            <v>891765.82</v>
          </cell>
          <cell r="C1178">
            <v>0</v>
          </cell>
          <cell r="D1178">
            <v>891765.82</v>
          </cell>
          <cell r="E1178">
            <v>594510.55000000005</v>
          </cell>
          <cell r="F1178">
            <v>0</v>
          </cell>
          <cell r="G1178">
            <v>0</v>
          </cell>
          <cell r="H1178">
            <v>0</v>
          </cell>
          <cell r="I1178">
            <v>594510.55000000005</v>
          </cell>
          <cell r="J1178">
            <v>0</v>
          </cell>
          <cell r="K1178">
            <v>0</v>
          </cell>
          <cell r="L1178">
            <v>0</v>
          </cell>
          <cell r="M1178">
            <v>0</v>
          </cell>
          <cell r="N1178">
            <v>1486276.37</v>
          </cell>
          <cell r="O1178">
            <v>2329455.7599999998</v>
          </cell>
          <cell r="P1178">
            <v>0</v>
          </cell>
          <cell r="Q1178">
            <v>0</v>
          </cell>
          <cell r="R1178">
            <v>0</v>
          </cell>
          <cell r="S1178">
            <v>0</v>
          </cell>
          <cell r="T1178">
            <v>0</v>
          </cell>
          <cell r="U1178">
            <v>0</v>
          </cell>
          <cell r="V1178">
            <v>0</v>
          </cell>
          <cell r="W1178">
            <v>0</v>
          </cell>
          <cell r="X1178">
            <v>0</v>
          </cell>
          <cell r="Y1178">
            <v>0</v>
          </cell>
          <cell r="Z1178">
            <v>0</v>
          </cell>
          <cell r="AA1178">
            <v>0</v>
          </cell>
          <cell r="AB1178">
            <v>0</v>
          </cell>
          <cell r="AC1178">
            <v>0</v>
          </cell>
          <cell r="AD1178">
            <v>0</v>
          </cell>
          <cell r="AE1178">
            <v>-1486276.37</v>
          </cell>
          <cell r="AF1178">
            <v>2329455.7599999998</v>
          </cell>
        </row>
        <row r="1179">
          <cell r="A1179">
            <v>304305</v>
          </cell>
          <cell r="B1179">
            <v>-105000000</v>
          </cell>
          <cell r="C1179">
            <v>0</v>
          </cell>
          <cell r="D1179">
            <v>-105000000</v>
          </cell>
          <cell r="E1179">
            <v>-70000000</v>
          </cell>
          <cell r="F1179">
            <v>0</v>
          </cell>
          <cell r="G1179">
            <v>0</v>
          </cell>
          <cell r="H1179">
            <v>0</v>
          </cell>
          <cell r="I1179">
            <v>-70000000</v>
          </cell>
          <cell r="J1179">
            <v>0</v>
          </cell>
          <cell r="K1179">
            <v>0</v>
          </cell>
          <cell r="L1179">
            <v>0</v>
          </cell>
          <cell r="M1179">
            <v>0</v>
          </cell>
          <cell r="N1179">
            <v>-175000000</v>
          </cell>
          <cell r="O1179">
            <v>-175000000</v>
          </cell>
          <cell r="P1179">
            <v>0</v>
          </cell>
          <cell r="Q1179">
            <v>0</v>
          </cell>
          <cell r="R1179">
            <v>0</v>
          </cell>
          <cell r="S1179">
            <v>0</v>
          </cell>
          <cell r="T1179">
            <v>0</v>
          </cell>
          <cell r="U1179">
            <v>0</v>
          </cell>
          <cell r="V1179">
            <v>0</v>
          </cell>
          <cell r="W1179">
            <v>0</v>
          </cell>
          <cell r="X1179">
            <v>0</v>
          </cell>
          <cell r="Y1179">
            <v>0</v>
          </cell>
          <cell r="Z1179">
            <v>0</v>
          </cell>
          <cell r="AA1179">
            <v>0</v>
          </cell>
          <cell r="AB1179">
            <v>0</v>
          </cell>
          <cell r="AC1179">
            <v>0</v>
          </cell>
          <cell r="AD1179">
            <v>0</v>
          </cell>
          <cell r="AE1179">
            <v>175000000</v>
          </cell>
          <cell r="AF1179">
            <v>-175000000</v>
          </cell>
        </row>
        <row r="1180">
          <cell r="A1180" t="str">
            <v>Debt b</v>
          </cell>
          <cell r="B1180">
            <v>-104108234.18000001</v>
          </cell>
          <cell r="C1180">
            <v>0</v>
          </cell>
          <cell r="D1180">
            <v>-104108234.18000001</v>
          </cell>
          <cell r="E1180">
            <v>-69405489.450000003</v>
          </cell>
          <cell r="F1180">
            <v>0</v>
          </cell>
          <cell r="G1180">
            <v>0</v>
          </cell>
          <cell r="H1180">
            <v>0</v>
          </cell>
          <cell r="I1180">
            <v>-69405489.450000003</v>
          </cell>
          <cell r="J1180">
            <v>0</v>
          </cell>
          <cell r="K1180">
            <v>0</v>
          </cell>
          <cell r="L1180">
            <v>0</v>
          </cell>
          <cell r="M1180">
            <v>0</v>
          </cell>
          <cell r="N1180">
            <v>-173513723.63</v>
          </cell>
          <cell r="O1180">
            <v>-172670544.24000001</v>
          </cell>
          <cell r="P1180">
            <v>0</v>
          </cell>
          <cell r="Q1180">
            <v>0</v>
          </cell>
          <cell r="R1180">
            <v>0</v>
          </cell>
          <cell r="S1180">
            <v>0</v>
          </cell>
          <cell r="T1180">
            <v>0</v>
          </cell>
          <cell r="U1180">
            <v>0</v>
          </cell>
          <cell r="V1180">
            <v>0</v>
          </cell>
          <cell r="W1180">
            <v>0</v>
          </cell>
          <cell r="X1180">
            <v>0</v>
          </cell>
          <cell r="Y1180">
            <v>0</v>
          </cell>
          <cell r="Z1180">
            <v>0</v>
          </cell>
          <cell r="AA1180">
            <v>0</v>
          </cell>
          <cell r="AB1180">
            <v>0</v>
          </cell>
          <cell r="AC1180">
            <v>0</v>
          </cell>
          <cell r="AD1180">
            <v>0</v>
          </cell>
          <cell r="AE1180">
            <v>173513723.63</v>
          </cell>
          <cell r="AF1180">
            <v>-172670544.24000001</v>
          </cell>
        </row>
        <row r="1181">
          <cell r="A1181" t="str">
            <v>Primar</v>
          </cell>
          <cell r="B1181">
            <v>-104108234.18000001</v>
          </cell>
          <cell r="C1181">
            <v>0</v>
          </cell>
          <cell r="D1181">
            <v>-104108234.18000001</v>
          </cell>
          <cell r="E1181">
            <v>-69405489.450000003</v>
          </cell>
          <cell r="F1181">
            <v>0</v>
          </cell>
          <cell r="G1181">
            <v>0</v>
          </cell>
          <cell r="H1181">
            <v>0</v>
          </cell>
          <cell r="I1181">
            <v>-69405489.450000003</v>
          </cell>
          <cell r="J1181">
            <v>0</v>
          </cell>
          <cell r="K1181">
            <v>0</v>
          </cell>
          <cell r="L1181">
            <v>0</v>
          </cell>
          <cell r="M1181">
            <v>0</v>
          </cell>
          <cell r="N1181">
            <v>-173513723.63</v>
          </cell>
          <cell r="O1181">
            <v>-172670544.24000001</v>
          </cell>
          <cell r="P1181">
            <v>0</v>
          </cell>
          <cell r="Q1181">
            <v>0</v>
          </cell>
          <cell r="R1181">
            <v>0</v>
          </cell>
          <cell r="S1181">
            <v>0</v>
          </cell>
          <cell r="T1181">
            <v>0</v>
          </cell>
          <cell r="U1181">
            <v>0</v>
          </cell>
          <cell r="V1181">
            <v>0</v>
          </cell>
          <cell r="W1181">
            <v>0</v>
          </cell>
          <cell r="X1181">
            <v>0</v>
          </cell>
          <cell r="Y1181">
            <v>0</v>
          </cell>
          <cell r="Z1181">
            <v>0</v>
          </cell>
          <cell r="AA1181">
            <v>0</v>
          </cell>
          <cell r="AB1181">
            <v>0</v>
          </cell>
          <cell r="AC1181">
            <v>0</v>
          </cell>
          <cell r="AD1181">
            <v>0</v>
          </cell>
          <cell r="AE1181">
            <v>173513723.63</v>
          </cell>
          <cell r="AF1181">
            <v>-172670544.24000001</v>
          </cell>
        </row>
        <row r="1182">
          <cell r="A1182" t="str">
            <v>Long-t</v>
          </cell>
          <cell r="B1182">
            <v>-104108234.18000001</v>
          </cell>
          <cell r="C1182">
            <v>0</v>
          </cell>
          <cell r="D1182">
            <v>-104108234.18000001</v>
          </cell>
          <cell r="E1182">
            <v>-69405489.450000003</v>
          </cell>
          <cell r="F1182">
            <v>0</v>
          </cell>
          <cell r="G1182">
            <v>0</v>
          </cell>
          <cell r="H1182">
            <v>0</v>
          </cell>
          <cell r="I1182">
            <v>-69405489.450000003</v>
          </cell>
          <cell r="J1182">
            <v>0</v>
          </cell>
          <cell r="K1182">
            <v>0</v>
          </cell>
          <cell r="L1182">
            <v>0</v>
          </cell>
          <cell r="M1182">
            <v>0</v>
          </cell>
          <cell r="N1182">
            <v>-173513723.63</v>
          </cell>
          <cell r="O1182">
            <v>-172670544.24000001</v>
          </cell>
          <cell r="P1182">
            <v>0</v>
          </cell>
          <cell r="Q1182">
            <v>0</v>
          </cell>
          <cell r="R1182">
            <v>0</v>
          </cell>
          <cell r="S1182">
            <v>0</v>
          </cell>
          <cell r="T1182">
            <v>0</v>
          </cell>
          <cell r="U1182">
            <v>0</v>
          </cell>
          <cell r="V1182">
            <v>0</v>
          </cell>
          <cell r="W1182">
            <v>0</v>
          </cell>
          <cell r="X1182">
            <v>0</v>
          </cell>
          <cell r="Y1182">
            <v>0</v>
          </cell>
          <cell r="Z1182">
            <v>0</v>
          </cell>
          <cell r="AA1182">
            <v>0</v>
          </cell>
          <cell r="AB1182">
            <v>0</v>
          </cell>
          <cell r="AC1182">
            <v>0</v>
          </cell>
          <cell r="AD1182">
            <v>0</v>
          </cell>
          <cell r="AE1182">
            <v>173513723.63</v>
          </cell>
          <cell r="AF1182">
            <v>-172670544.24000001</v>
          </cell>
        </row>
        <row r="1183">
          <cell r="A1183">
            <v>451070</v>
          </cell>
          <cell r="B1183">
            <v>0</v>
          </cell>
          <cell r="C1183">
            <v>0</v>
          </cell>
          <cell r="D1183">
            <v>0</v>
          </cell>
          <cell r="E1183">
            <v>0</v>
          </cell>
          <cell r="F1183">
            <v>0</v>
          </cell>
          <cell r="G1183">
            <v>0</v>
          </cell>
          <cell r="H1183">
            <v>0</v>
          </cell>
          <cell r="I1183">
            <v>0</v>
          </cell>
          <cell r="J1183">
            <v>0</v>
          </cell>
          <cell r="K1183">
            <v>0</v>
          </cell>
          <cell r="L1183">
            <v>0</v>
          </cell>
          <cell r="M1183">
            <v>0</v>
          </cell>
          <cell r="N1183">
            <v>0</v>
          </cell>
          <cell r="O1183">
            <v>0</v>
          </cell>
          <cell r="P1183">
            <v>0</v>
          </cell>
          <cell r="Q1183">
            <v>0</v>
          </cell>
          <cell r="R1183">
            <v>0</v>
          </cell>
          <cell r="S1183">
            <v>0</v>
          </cell>
          <cell r="T1183">
            <v>0</v>
          </cell>
          <cell r="U1183">
            <v>0</v>
          </cell>
          <cell r="V1183">
            <v>0</v>
          </cell>
          <cell r="W1183">
            <v>0</v>
          </cell>
          <cell r="X1183">
            <v>0</v>
          </cell>
          <cell r="Y1183">
            <v>0</v>
          </cell>
          <cell r="Z1183">
            <v>0</v>
          </cell>
          <cell r="AA1183">
            <v>0</v>
          </cell>
          <cell r="AB1183">
            <v>0</v>
          </cell>
          <cell r="AC1183">
            <v>0</v>
          </cell>
          <cell r="AD1183">
            <v>0</v>
          </cell>
          <cell r="AE1183">
            <v>0</v>
          </cell>
          <cell r="AF1183">
            <v>0</v>
          </cell>
        </row>
        <row r="1184">
          <cell r="A1184">
            <v>453000</v>
          </cell>
          <cell r="B1184">
            <v>-29300007.170000002</v>
          </cell>
          <cell r="C1184">
            <v>0</v>
          </cell>
          <cell r="D1184">
            <v>-29300007.170000002</v>
          </cell>
          <cell r="E1184">
            <v>-37049394.619999997</v>
          </cell>
          <cell r="F1184">
            <v>0</v>
          </cell>
          <cell r="G1184">
            <v>0</v>
          </cell>
          <cell r="H1184">
            <v>0</v>
          </cell>
          <cell r="I1184">
            <v>-37049394.619999997</v>
          </cell>
          <cell r="J1184">
            <v>0</v>
          </cell>
          <cell r="K1184">
            <v>0</v>
          </cell>
          <cell r="L1184">
            <v>0</v>
          </cell>
          <cell r="M1184">
            <v>0</v>
          </cell>
          <cell r="N1184">
            <v>-66349401.789999999</v>
          </cell>
          <cell r="O1184">
            <v>-183172.94</v>
          </cell>
          <cell r="P1184">
            <v>-8095929.7199999997</v>
          </cell>
          <cell r="Q1184">
            <v>0</v>
          </cell>
          <cell r="R1184">
            <v>-699362.72</v>
          </cell>
          <cell r="S1184">
            <v>0</v>
          </cell>
          <cell r="T1184">
            <v>0</v>
          </cell>
          <cell r="U1184">
            <v>0</v>
          </cell>
          <cell r="V1184">
            <v>0</v>
          </cell>
          <cell r="W1184">
            <v>0</v>
          </cell>
          <cell r="X1184">
            <v>0</v>
          </cell>
          <cell r="Y1184">
            <v>0</v>
          </cell>
          <cell r="Z1184">
            <v>0</v>
          </cell>
          <cell r="AA1184">
            <v>0</v>
          </cell>
          <cell r="AB1184">
            <v>0</v>
          </cell>
          <cell r="AC1184">
            <v>0</v>
          </cell>
          <cell r="AD1184">
            <v>0</v>
          </cell>
          <cell r="AE1184">
            <v>0</v>
          </cell>
          <cell r="AF1184">
            <v>-75327867.170000002</v>
          </cell>
        </row>
        <row r="1185">
          <cell r="A1185">
            <v>453030</v>
          </cell>
          <cell r="B1185">
            <v>-3260024.58</v>
          </cell>
          <cell r="C1185">
            <v>0</v>
          </cell>
          <cell r="D1185">
            <v>-3260024.58</v>
          </cell>
          <cell r="E1185">
            <v>-3519606.15</v>
          </cell>
          <cell r="F1185">
            <v>0</v>
          </cell>
          <cell r="G1185">
            <v>0</v>
          </cell>
          <cell r="H1185">
            <v>0</v>
          </cell>
          <cell r="I1185">
            <v>-3519606.15</v>
          </cell>
          <cell r="J1185">
            <v>0</v>
          </cell>
          <cell r="K1185">
            <v>0</v>
          </cell>
          <cell r="L1185">
            <v>0</v>
          </cell>
          <cell r="M1185">
            <v>0</v>
          </cell>
          <cell r="N1185">
            <v>-6779630.7300000004</v>
          </cell>
          <cell r="O1185">
            <v>161</v>
          </cell>
          <cell r="P1185">
            <v>-636351.06000000006</v>
          </cell>
          <cell r="Q1185">
            <v>0</v>
          </cell>
          <cell r="R1185">
            <v>3448.63</v>
          </cell>
          <cell r="S1185">
            <v>0</v>
          </cell>
          <cell r="T1185">
            <v>0</v>
          </cell>
          <cell r="U1185">
            <v>0</v>
          </cell>
          <cell r="V1185">
            <v>0</v>
          </cell>
          <cell r="W1185">
            <v>0</v>
          </cell>
          <cell r="X1185">
            <v>0</v>
          </cell>
          <cell r="Y1185">
            <v>0</v>
          </cell>
          <cell r="Z1185">
            <v>0</v>
          </cell>
          <cell r="AA1185">
            <v>0</v>
          </cell>
          <cell r="AB1185">
            <v>0</v>
          </cell>
          <cell r="AC1185">
            <v>0</v>
          </cell>
          <cell r="AD1185">
            <v>0</v>
          </cell>
          <cell r="AE1185">
            <v>0</v>
          </cell>
          <cell r="AF1185">
            <v>-7412372.1600000001</v>
          </cell>
        </row>
        <row r="1186">
          <cell r="A1186">
            <v>453050</v>
          </cell>
          <cell r="B1186">
            <v>-1669575.82</v>
          </cell>
          <cell r="C1186">
            <v>0</v>
          </cell>
          <cell r="D1186">
            <v>-1669575.82</v>
          </cell>
          <cell r="E1186">
            <v>-2124914.59</v>
          </cell>
          <cell r="F1186">
            <v>0</v>
          </cell>
          <cell r="G1186">
            <v>0</v>
          </cell>
          <cell r="H1186">
            <v>0</v>
          </cell>
          <cell r="I1186">
            <v>-2124914.59</v>
          </cell>
          <cell r="J1186">
            <v>0</v>
          </cell>
          <cell r="K1186">
            <v>0</v>
          </cell>
          <cell r="L1186">
            <v>0</v>
          </cell>
          <cell r="M1186">
            <v>0</v>
          </cell>
          <cell r="N1186">
            <v>-3794490.41</v>
          </cell>
          <cell r="O1186">
            <v>-38803.51</v>
          </cell>
          <cell r="P1186">
            <v>-79281.240000000005</v>
          </cell>
          <cell r="Q1186">
            <v>0</v>
          </cell>
          <cell r="R1186">
            <v>-64642.26</v>
          </cell>
          <cell r="S1186">
            <v>0</v>
          </cell>
          <cell r="T1186">
            <v>0</v>
          </cell>
          <cell r="U1186">
            <v>0</v>
          </cell>
          <cell r="V1186">
            <v>0</v>
          </cell>
          <cell r="W1186">
            <v>0</v>
          </cell>
          <cell r="X1186">
            <v>0</v>
          </cell>
          <cell r="Y1186">
            <v>0</v>
          </cell>
          <cell r="Z1186">
            <v>0</v>
          </cell>
          <cell r="AA1186">
            <v>0</v>
          </cell>
          <cell r="AB1186">
            <v>0</v>
          </cell>
          <cell r="AC1186">
            <v>0</v>
          </cell>
          <cell r="AD1186">
            <v>0</v>
          </cell>
          <cell r="AE1186">
            <v>0</v>
          </cell>
          <cell r="AF1186">
            <v>-3977217.42</v>
          </cell>
        </row>
        <row r="1187">
          <cell r="A1187">
            <v>453060</v>
          </cell>
          <cell r="B1187">
            <v>0</v>
          </cell>
          <cell r="C1187">
            <v>0</v>
          </cell>
          <cell r="D1187">
            <v>0</v>
          </cell>
          <cell r="E1187">
            <v>0</v>
          </cell>
          <cell r="F1187">
            <v>0</v>
          </cell>
          <cell r="G1187">
            <v>0</v>
          </cell>
          <cell r="H1187">
            <v>0</v>
          </cell>
          <cell r="I1187">
            <v>0</v>
          </cell>
          <cell r="J1187">
            <v>0</v>
          </cell>
          <cell r="K1187">
            <v>0</v>
          </cell>
          <cell r="L1187">
            <v>0</v>
          </cell>
          <cell r="M1187">
            <v>0</v>
          </cell>
          <cell r="N1187">
            <v>0</v>
          </cell>
          <cell r="O1187">
            <v>5013.54</v>
          </cell>
          <cell r="P1187">
            <v>0</v>
          </cell>
          <cell r="Q1187">
            <v>0</v>
          </cell>
          <cell r="R1187">
            <v>0</v>
          </cell>
          <cell r="S1187">
            <v>0</v>
          </cell>
          <cell r="T1187">
            <v>0</v>
          </cell>
          <cell r="U1187">
            <v>0</v>
          </cell>
          <cell r="V1187">
            <v>0</v>
          </cell>
          <cell r="W1187">
            <v>0</v>
          </cell>
          <cell r="X1187">
            <v>0</v>
          </cell>
          <cell r="Y1187">
            <v>0</v>
          </cell>
          <cell r="Z1187">
            <v>0</v>
          </cell>
          <cell r="AA1187">
            <v>0</v>
          </cell>
          <cell r="AB1187">
            <v>0</v>
          </cell>
          <cell r="AC1187">
            <v>0</v>
          </cell>
          <cell r="AD1187">
            <v>0</v>
          </cell>
          <cell r="AE1187">
            <v>0</v>
          </cell>
          <cell r="AF1187">
            <v>5013.54</v>
          </cell>
        </row>
        <row r="1188">
          <cell r="A1188">
            <v>453070</v>
          </cell>
          <cell r="B1188">
            <v>-864600.27</v>
          </cell>
          <cell r="C1188">
            <v>0</v>
          </cell>
          <cell r="D1188">
            <v>-864600.27</v>
          </cell>
          <cell r="E1188">
            <v>-1100399.73</v>
          </cell>
          <cell r="F1188">
            <v>0</v>
          </cell>
          <cell r="G1188">
            <v>0</v>
          </cell>
          <cell r="H1188">
            <v>0</v>
          </cell>
          <cell r="I1188">
            <v>-1100399.73</v>
          </cell>
          <cell r="J1188">
            <v>0</v>
          </cell>
          <cell r="K1188">
            <v>0</v>
          </cell>
          <cell r="L1188">
            <v>0</v>
          </cell>
          <cell r="M1188">
            <v>0</v>
          </cell>
          <cell r="N1188">
            <v>-1965000</v>
          </cell>
          <cell r="O1188">
            <v>0</v>
          </cell>
          <cell r="P1188">
            <v>0</v>
          </cell>
          <cell r="Q1188">
            <v>0</v>
          </cell>
          <cell r="R1188">
            <v>0</v>
          </cell>
          <cell r="S1188">
            <v>0</v>
          </cell>
          <cell r="T1188">
            <v>0</v>
          </cell>
          <cell r="U1188">
            <v>0</v>
          </cell>
          <cell r="V1188">
            <v>0</v>
          </cell>
          <cell r="W1188">
            <v>0</v>
          </cell>
          <cell r="X1188">
            <v>0</v>
          </cell>
          <cell r="Y1188">
            <v>0</v>
          </cell>
          <cell r="Z1188">
            <v>0</v>
          </cell>
          <cell r="AA1188">
            <v>0</v>
          </cell>
          <cell r="AB1188">
            <v>0</v>
          </cell>
          <cell r="AC1188">
            <v>0</v>
          </cell>
          <cell r="AD1188">
            <v>0</v>
          </cell>
          <cell r="AE1188">
            <v>0</v>
          </cell>
          <cell r="AF1188">
            <v>-1965000</v>
          </cell>
        </row>
        <row r="1189">
          <cell r="A1189">
            <v>453090</v>
          </cell>
          <cell r="B1189">
            <v>-127280</v>
          </cell>
          <cell r="C1189">
            <v>0</v>
          </cell>
          <cell r="D1189">
            <v>-127280</v>
          </cell>
          <cell r="E1189">
            <v>-168720</v>
          </cell>
          <cell r="F1189">
            <v>0</v>
          </cell>
          <cell r="G1189">
            <v>0</v>
          </cell>
          <cell r="H1189">
            <v>0</v>
          </cell>
          <cell r="I1189">
            <v>-168720</v>
          </cell>
          <cell r="J1189">
            <v>0</v>
          </cell>
          <cell r="K1189">
            <v>0</v>
          </cell>
          <cell r="L1189">
            <v>0</v>
          </cell>
          <cell r="M1189">
            <v>0</v>
          </cell>
          <cell r="N1189">
            <v>-296000</v>
          </cell>
          <cell r="O1189">
            <v>0</v>
          </cell>
          <cell r="P1189">
            <v>296000</v>
          </cell>
          <cell r="Q1189">
            <v>0</v>
          </cell>
          <cell r="R1189">
            <v>0</v>
          </cell>
          <cell r="S1189">
            <v>-146668</v>
          </cell>
          <cell r="T1189">
            <v>0</v>
          </cell>
          <cell r="U1189">
            <v>0</v>
          </cell>
          <cell r="V1189">
            <v>0</v>
          </cell>
          <cell r="W1189">
            <v>0</v>
          </cell>
          <cell r="X1189">
            <v>0</v>
          </cell>
          <cell r="Y1189">
            <v>0</v>
          </cell>
          <cell r="Z1189">
            <v>0</v>
          </cell>
          <cell r="AA1189">
            <v>0</v>
          </cell>
          <cell r="AB1189">
            <v>0</v>
          </cell>
          <cell r="AC1189">
            <v>0</v>
          </cell>
          <cell r="AD1189">
            <v>0</v>
          </cell>
          <cell r="AE1189">
            <v>0</v>
          </cell>
          <cell r="AF1189">
            <v>-146668</v>
          </cell>
        </row>
        <row r="1190">
          <cell r="A1190">
            <v>453092</v>
          </cell>
          <cell r="B1190">
            <v>0</v>
          </cell>
          <cell r="C1190">
            <v>0</v>
          </cell>
          <cell r="D1190">
            <v>0</v>
          </cell>
          <cell r="E1190">
            <v>-53972.34</v>
          </cell>
          <cell r="F1190">
            <v>0</v>
          </cell>
          <cell r="G1190">
            <v>0</v>
          </cell>
          <cell r="H1190">
            <v>0</v>
          </cell>
          <cell r="I1190">
            <v>-53972.34</v>
          </cell>
          <cell r="J1190">
            <v>0</v>
          </cell>
          <cell r="K1190">
            <v>0</v>
          </cell>
          <cell r="L1190">
            <v>0</v>
          </cell>
          <cell r="M1190">
            <v>0</v>
          </cell>
          <cell r="N1190">
            <v>-53972.34</v>
          </cell>
          <cell r="O1190">
            <v>0</v>
          </cell>
          <cell r="P1190">
            <v>0</v>
          </cell>
          <cell r="Q1190">
            <v>0</v>
          </cell>
          <cell r="R1190">
            <v>0</v>
          </cell>
          <cell r="S1190">
            <v>0</v>
          </cell>
          <cell r="T1190">
            <v>0</v>
          </cell>
          <cell r="U1190">
            <v>0</v>
          </cell>
          <cell r="V1190">
            <v>0</v>
          </cell>
          <cell r="W1190">
            <v>0</v>
          </cell>
          <cell r="X1190">
            <v>0</v>
          </cell>
          <cell r="Y1190">
            <v>0</v>
          </cell>
          <cell r="Z1190">
            <v>0</v>
          </cell>
          <cell r="AA1190">
            <v>0</v>
          </cell>
          <cell r="AB1190">
            <v>0</v>
          </cell>
          <cell r="AC1190">
            <v>0</v>
          </cell>
          <cell r="AD1190">
            <v>0</v>
          </cell>
          <cell r="AE1190">
            <v>0</v>
          </cell>
          <cell r="AF1190">
            <v>-53972.34</v>
          </cell>
        </row>
        <row r="1191">
          <cell r="A1191">
            <v>453100</v>
          </cell>
          <cell r="B1191">
            <v>-2584296.61</v>
          </cell>
          <cell r="C1191">
            <v>0</v>
          </cell>
          <cell r="D1191">
            <v>-2584296.61</v>
          </cell>
          <cell r="E1191">
            <v>-3235275.78</v>
          </cell>
          <cell r="F1191">
            <v>0</v>
          </cell>
          <cell r="G1191">
            <v>0</v>
          </cell>
          <cell r="H1191">
            <v>0</v>
          </cell>
          <cell r="I1191">
            <v>-3235275.78</v>
          </cell>
          <cell r="J1191">
            <v>0</v>
          </cell>
          <cell r="K1191">
            <v>0</v>
          </cell>
          <cell r="L1191">
            <v>0</v>
          </cell>
          <cell r="M1191">
            <v>0</v>
          </cell>
          <cell r="N1191">
            <v>-5819572.3899999997</v>
          </cell>
          <cell r="O1191">
            <v>-14862.57</v>
          </cell>
          <cell r="P1191">
            <v>-55143.75</v>
          </cell>
          <cell r="Q1191">
            <v>0</v>
          </cell>
          <cell r="R1191">
            <v>-60851.64</v>
          </cell>
          <cell r="S1191">
            <v>0</v>
          </cell>
          <cell r="T1191">
            <v>0</v>
          </cell>
          <cell r="U1191">
            <v>0</v>
          </cell>
          <cell r="V1191">
            <v>0</v>
          </cell>
          <cell r="W1191">
            <v>0</v>
          </cell>
          <cell r="X1191">
            <v>0</v>
          </cell>
          <cell r="Y1191">
            <v>0</v>
          </cell>
          <cell r="Z1191">
            <v>0</v>
          </cell>
          <cell r="AA1191">
            <v>0</v>
          </cell>
          <cell r="AB1191">
            <v>0</v>
          </cell>
          <cell r="AC1191">
            <v>0</v>
          </cell>
          <cell r="AD1191">
            <v>0</v>
          </cell>
          <cell r="AE1191">
            <v>0</v>
          </cell>
          <cell r="AF1191">
            <v>-5950430.3499999996</v>
          </cell>
        </row>
        <row r="1192">
          <cell r="A1192">
            <v>453110</v>
          </cell>
          <cell r="B1192">
            <v>-698312.9</v>
          </cell>
          <cell r="C1192">
            <v>0</v>
          </cell>
          <cell r="D1192">
            <v>-698312.9</v>
          </cell>
          <cell r="E1192">
            <v>-886696.48</v>
          </cell>
          <cell r="F1192">
            <v>0</v>
          </cell>
          <cell r="G1192">
            <v>0</v>
          </cell>
          <cell r="H1192">
            <v>0</v>
          </cell>
          <cell r="I1192">
            <v>-886696.48</v>
          </cell>
          <cell r="J1192">
            <v>0</v>
          </cell>
          <cell r="K1192">
            <v>0</v>
          </cell>
          <cell r="L1192">
            <v>0</v>
          </cell>
          <cell r="M1192">
            <v>0</v>
          </cell>
          <cell r="N1192">
            <v>-1585009.38</v>
          </cell>
          <cell r="O1192">
            <v>0</v>
          </cell>
          <cell r="P1192">
            <v>0</v>
          </cell>
          <cell r="Q1192">
            <v>0</v>
          </cell>
          <cell r="R1192">
            <v>0</v>
          </cell>
          <cell r="S1192">
            <v>0</v>
          </cell>
          <cell r="T1192">
            <v>0</v>
          </cell>
          <cell r="U1192">
            <v>0</v>
          </cell>
          <cell r="V1192">
            <v>0</v>
          </cell>
          <cell r="W1192">
            <v>0</v>
          </cell>
          <cell r="X1192">
            <v>0</v>
          </cell>
          <cell r="Y1192">
            <v>0</v>
          </cell>
          <cell r="Z1192">
            <v>0</v>
          </cell>
          <cell r="AA1192">
            <v>0</v>
          </cell>
          <cell r="AB1192">
            <v>0</v>
          </cell>
          <cell r="AC1192">
            <v>0</v>
          </cell>
          <cell r="AD1192">
            <v>0</v>
          </cell>
          <cell r="AE1192">
            <v>0</v>
          </cell>
          <cell r="AF1192">
            <v>-1585009.38</v>
          </cell>
        </row>
        <row r="1193">
          <cell r="A1193">
            <v>453120</v>
          </cell>
          <cell r="B1193">
            <v>-6494362.6200000001</v>
          </cell>
          <cell r="C1193">
            <v>0</v>
          </cell>
          <cell r="D1193">
            <v>-6494362.6200000001</v>
          </cell>
          <cell r="E1193">
            <v>-8136128.5199999996</v>
          </cell>
          <cell r="F1193">
            <v>0</v>
          </cell>
          <cell r="G1193">
            <v>0</v>
          </cell>
          <cell r="H1193">
            <v>0</v>
          </cell>
          <cell r="I1193">
            <v>-8136128.5199999996</v>
          </cell>
          <cell r="J1193">
            <v>0</v>
          </cell>
          <cell r="K1193">
            <v>0</v>
          </cell>
          <cell r="L1193">
            <v>0</v>
          </cell>
          <cell r="M1193">
            <v>0</v>
          </cell>
          <cell r="N1193">
            <v>-14630491.140000001</v>
          </cell>
          <cell r="O1193">
            <v>-32686.28</v>
          </cell>
          <cell r="P1193">
            <v>-125545.94</v>
          </cell>
          <cell r="Q1193">
            <v>0</v>
          </cell>
          <cell r="R1193">
            <v>-133085.28</v>
          </cell>
          <cell r="S1193">
            <v>0</v>
          </cell>
          <cell r="T1193">
            <v>0</v>
          </cell>
          <cell r="U1193">
            <v>0</v>
          </cell>
          <cell r="V1193">
            <v>0</v>
          </cell>
          <cell r="W1193">
            <v>0</v>
          </cell>
          <cell r="X1193">
            <v>0</v>
          </cell>
          <cell r="Y1193">
            <v>0</v>
          </cell>
          <cell r="Z1193">
            <v>0</v>
          </cell>
          <cell r="AA1193">
            <v>0</v>
          </cell>
          <cell r="AB1193">
            <v>0</v>
          </cell>
          <cell r="AC1193">
            <v>0</v>
          </cell>
          <cell r="AD1193">
            <v>0</v>
          </cell>
          <cell r="AE1193">
            <v>0</v>
          </cell>
          <cell r="AF1193">
            <v>-14921808.640000001</v>
          </cell>
        </row>
        <row r="1194">
          <cell r="A1194">
            <v>453130</v>
          </cell>
          <cell r="B1194">
            <v>-2184716.21</v>
          </cell>
          <cell r="C1194">
            <v>0</v>
          </cell>
          <cell r="D1194">
            <v>-2184716.21</v>
          </cell>
          <cell r="E1194">
            <v>-2723005.58</v>
          </cell>
          <cell r="F1194">
            <v>0</v>
          </cell>
          <cell r="G1194">
            <v>0</v>
          </cell>
          <cell r="H1194">
            <v>0</v>
          </cell>
          <cell r="I1194">
            <v>-2723005.58</v>
          </cell>
          <cell r="J1194">
            <v>0</v>
          </cell>
          <cell r="K1194">
            <v>0</v>
          </cell>
          <cell r="L1194">
            <v>0</v>
          </cell>
          <cell r="M1194">
            <v>0</v>
          </cell>
          <cell r="N1194">
            <v>-4907721.79</v>
          </cell>
          <cell r="O1194">
            <v>-161</v>
          </cell>
          <cell r="P1194">
            <v>-8033.16</v>
          </cell>
          <cell r="Q1194">
            <v>0</v>
          </cell>
          <cell r="R1194">
            <v>-2470.87</v>
          </cell>
          <cell r="S1194">
            <v>0</v>
          </cell>
          <cell r="T1194">
            <v>0</v>
          </cell>
          <cell r="U1194">
            <v>0</v>
          </cell>
          <cell r="V1194">
            <v>0</v>
          </cell>
          <cell r="W1194">
            <v>0</v>
          </cell>
          <cell r="X1194">
            <v>0</v>
          </cell>
          <cell r="Y1194">
            <v>0</v>
          </cell>
          <cell r="Z1194">
            <v>0</v>
          </cell>
          <cell r="AA1194">
            <v>0</v>
          </cell>
          <cell r="AB1194">
            <v>0</v>
          </cell>
          <cell r="AC1194">
            <v>0</v>
          </cell>
          <cell r="AD1194">
            <v>0</v>
          </cell>
          <cell r="AE1194">
            <v>0</v>
          </cell>
          <cell r="AF1194">
            <v>-4918386.82</v>
          </cell>
        </row>
        <row r="1195">
          <cell r="A1195">
            <v>453140</v>
          </cell>
          <cell r="B1195">
            <v>-729791.61</v>
          </cell>
          <cell r="C1195">
            <v>0</v>
          </cell>
          <cell r="D1195">
            <v>-729791.61</v>
          </cell>
          <cell r="E1195">
            <v>-919698.57</v>
          </cell>
          <cell r="F1195">
            <v>0</v>
          </cell>
          <cell r="G1195">
            <v>0</v>
          </cell>
          <cell r="H1195">
            <v>0</v>
          </cell>
          <cell r="I1195">
            <v>-919698.57</v>
          </cell>
          <cell r="J1195">
            <v>0</v>
          </cell>
          <cell r="K1195">
            <v>0</v>
          </cell>
          <cell r="L1195">
            <v>0</v>
          </cell>
          <cell r="M1195">
            <v>0</v>
          </cell>
          <cell r="N1195">
            <v>-1649490.18</v>
          </cell>
          <cell r="O1195">
            <v>45500</v>
          </cell>
          <cell r="P1195">
            <v>718.08</v>
          </cell>
          <cell r="Q1195">
            <v>0</v>
          </cell>
          <cell r="R1195">
            <v>-8337.67</v>
          </cell>
          <cell r="S1195">
            <v>0</v>
          </cell>
          <cell r="T1195">
            <v>0</v>
          </cell>
          <cell r="U1195">
            <v>0</v>
          </cell>
          <cell r="V1195">
            <v>0</v>
          </cell>
          <cell r="W1195">
            <v>0</v>
          </cell>
          <cell r="X1195">
            <v>0</v>
          </cell>
          <cell r="Y1195">
            <v>0</v>
          </cell>
          <cell r="Z1195">
            <v>0</v>
          </cell>
          <cell r="AA1195">
            <v>0</v>
          </cell>
          <cell r="AB1195">
            <v>0</v>
          </cell>
          <cell r="AC1195">
            <v>0</v>
          </cell>
          <cell r="AD1195">
            <v>0</v>
          </cell>
          <cell r="AE1195">
            <v>0</v>
          </cell>
          <cell r="AF1195">
            <v>-1611609.77</v>
          </cell>
        </row>
        <row r="1196">
          <cell r="A1196">
            <v>453150</v>
          </cell>
          <cell r="B1196">
            <v>-1488484.18</v>
          </cell>
          <cell r="C1196">
            <v>0</v>
          </cell>
          <cell r="D1196">
            <v>-1488484.18</v>
          </cell>
          <cell r="E1196">
            <v>-1892949.21</v>
          </cell>
          <cell r="F1196">
            <v>0</v>
          </cell>
          <cell r="G1196">
            <v>0</v>
          </cell>
          <cell r="H1196">
            <v>0</v>
          </cell>
          <cell r="I1196">
            <v>-1892949.21</v>
          </cell>
          <cell r="J1196">
            <v>0</v>
          </cell>
          <cell r="K1196">
            <v>0</v>
          </cell>
          <cell r="L1196">
            <v>0</v>
          </cell>
          <cell r="M1196">
            <v>0</v>
          </cell>
          <cell r="N1196">
            <v>-3381433.39</v>
          </cell>
          <cell r="O1196">
            <v>872820.35</v>
          </cell>
          <cell r="P1196">
            <v>0</v>
          </cell>
          <cell r="Q1196">
            <v>0</v>
          </cell>
          <cell r="R1196">
            <v>0</v>
          </cell>
          <cell r="S1196">
            <v>0</v>
          </cell>
          <cell r="T1196">
            <v>0</v>
          </cell>
          <cell r="U1196">
            <v>0</v>
          </cell>
          <cell r="V1196">
            <v>0</v>
          </cell>
          <cell r="W1196">
            <v>0</v>
          </cell>
          <cell r="X1196">
            <v>0</v>
          </cell>
          <cell r="Y1196">
            <v>0</v>
          </cell>
          <cell r="Z1196">
            <v>0</v>
          </cell>
          <cell r="AA1196">
            <v>0</v>
          </cell>
          <cell r="AB1196">
            <v>0</v>
          </cell>
          <cell r="AC1196">
            <v>0</v>
          </cell>
          <cell r="AD1196">
            <v>0</v>
          </cell>
          <cell r="AE1196">
            <v>0</v>
          </cell>
          <cell r="AF1196">
            <v>-2508613.04</v>
          </cell>
        </row>
        <row r="1197">
          <cell r="A1197">
            <v>453160</v>
          </cell>
          <cell r="B1197">
            <v>0</v>
          </cell>
          <cell r="C1197">
            <v>0</v>
          </cell>
          <cell r="D1197">
            <v>0</v>
          </cell>
          <cell r="E1197">
            <v>0</v>
          </cell>
          <cell r="F1197">
            <v>0</v>
          </cell>
          <cell r="G1197">
            <v>0</v>
          </cell>
          <cell r="H1197">
            <v>0</v>
          </cell>
          <cell r="I1197">
            <v>0</v>
          </cell>
          <cell r="J1197">
            <v>0</v>
          </cell>
          <cell r="K1197">
            <v>0</v>
          </cell>
          <cell r="L1197">
            <v>0</v>
          </cell>
          <cell r="M1197">
            <v>0</v>
          </cell>
          <cell r="N1197">
            <v>0</v>
          </cell>
          <cell r="O1197">
            <v>-5013.54</v>
          </cell>
          <cell r="P1197">
            <v>0</v>
          </cell>
          <cell r="Q1197">
            <v>0</v>
          </cell>
          <cell r="R1197">
            <v>0</v>
          </cell>
          <cell r="S1197">
            <v>0</v>
          </cell>
          <cell r="T1197">
            <v>0</v>
          </cell>
          <cell r="U1197">
            <v>0</v>
          </cell>
          <cell r="V1197">
            <v>0</v>
          </cell>
          <cell r="W1197">
            <v>0</v>
          </cell>
          <cell r="X1197">
            <v>0</v>
          </cell>
          <cell r="Y1197">
            <v>0</v>
          </cell>
          <cell r="Z1197">
            <v>0</v>
          </cell>
          <cell r="AA1197">
            <v>0</v>
          </cell>
          <cell r="AB1197">
            <v>0</v>
          </cell>
          <cell r="AC1197">
            <v>0</v>
          </cell>
          <cell r="AD1197">
            <v>0</v>
          </cell>
          <cell r="AE1197">
            <v>0</v>
          </cell>
          <cell r="AF1197">
            <v>-5013.54</v>
          </cell>
        </row>
        <row r="1198">
          <cell r="A1198">
            <v>453169</v>
          </cell>
          <cell r="B1198">
            <v>481017.29</v>
          </cell>
          <cell r="C1198">
            <v>0</v>
          </cell>
          <cell r="D1198">
            <v>481017.29</v>
          </cell>
          <cell r="E1198">
            <v>637627.57999999996</v>
          </cell>
          <cell r="F1198">
            <v>0</v>
          </cell>
          <cell r="G1198">
            <v>0</v>
          </cell>
          <cell r="H1198">
            <v>0</v>
          </cell>
          <cell r="I1198">
            <v>637627.57999999996</v>
          </cell>
          <cell r="J1198">
            <v>0</v>
          </cell>
          <cell r="K1198">
            <v>0</v>
          </cell>
          <cell r="L1198">
            <v>0</v>
          </cell>
          <cell r="M1198">
            <v>0</v>
          </cell>
          <cell r="N1198">
            <v>1118644.8700000001</v>
          </cell>
          <cell r="O1198">
            <v>0</v>
          </cell>
          <cell r="P1198">
            <v>0</v>
          </cell>
          <cell r="Q1198">
            <v>0</v>
          </cell>
          <cell r="R1198">
            <v>0</v>
          </cell>
          <cell r="S1198">
            <v>0</v>
          </cell>
          <cell r="T1198">
            <v>0</v>
          </cell>
          <cell r="U1198">
            <v>0</v>
          </cell>
          <cell r="V1198">
            <v>0</v>
          </cell>
          <cell r="W1198">
            <v>0</v>
          </cell>
          <cell r="X1198">
            <v>0</v>
          </cell>
          <cell r="Y1198">
            <v>0</v>
          </cell>
          <cell r="Z1198">
            <v>0</v>
          </cell>
          <cell r="AA1198">
            <v>0</v>
          </cell>
          <cell r="AB1198">
            <v>0</v>
          </cell>
          <cell r="AC1198">
            <v>0</v>
          </cell>
          <cell r="AD1198">
            <v>0</v>
          </cell>
          <cell r="AE1198">
            <v>0</v>
          </cell>
          <cell r="AF1198">
            <v>1118644.8700000001</v>
          </cell>
        </row>
        <row r="1199">
          <cell r="A1199">
            <v>453170</v>
          </cell>
          <cell r="B1199">
            <v>542965.54</v>
          </cell>
          <cell r="C1199">
            <v>0</v>
          </cell>
          <cell r="D1199">
            <v>542965.54</v>
          </cell>
          <cell r="E1199">
            <v>674046.71</v>
          </cell>
          <cell r="F1199">
            <v>0</v>
          </cell>
          <cell r="G1199">
            <v>0</v>
          </cell>
          <cell r="H1199">
            <v>0</v>
          </cell>
          <cell r="I1199">
            <v>674046.71</v>
          </cell>
          <cell r="J1199">
            <v>0</v>
          </cell>
          <cell r="K1199">
            <v>0</v>
          </cell>
          <cell r="L1199">
            <v>0</v>
          </cell>
          <cell r="M1199">
            <v>0</v>
          </cell>
          <cell r="N1199">
            <v>1217012.25</v>
          </cell>
          <cell r="O1199">
            <v>0</v>
          </cell>
          <cell r="P1199">
            <v>0</v>
          </cell>
          <cell r="Q1199">
            <v>0</v>
          </cell>
          <cell r="R1199">
            <v>0</v>
          </cell>
          <cell r="S1199">
            <v>0</v>
          </cell>
          <cell r="T1199">
            <v>0</v>
          </cell>
          <cell r="U1199">
            <v>0</v>
          </cell>
          <cell r="V1199">
            <v>0</v>
          </cell>
          <cell r="W1199">
            <v>0</v>
          </cell>
          <cell r="X1199">
            <v>0</v>
          </cell>
          <cell r="Y1199">
            <v>0</v>
          </cell>
          <cell r="Z1199">
            <v>0</v>
          </cell>
          <cell r="AA1199">
            <v>0</v>
          </cell>
          <cell r="AB1199">
            <v>0</v>
          </cell>
          <cell r="AC1199">
            <v>0</v>
          </cell>
          <cell r="AD1199">
            <v>0</v>
          </cell>
          <cell r="AE1199">
            <v>0</v>
          </cell>
          <cell r="AF1199">
            <v>1217012.25</v>
          </cell>
        </row>
        <row r="1200">
          <cell r="A1200">
            <v>453220</v>
          </cell>
          <cell r="B1200">
            <v>30332625.52</v>
          </cell>
          <cell r="C1200">
            <v>0</v>
          </cell>
          <cell r="D1200">
            <v>30332625.52</v>
          </cell>
          <cell r="E1200">
            <v>37748512.57</v>
          </cell>
          <cell r="F1200">
            <v>0</v>
          </cell>
          <cell r="G1200">
            <v>0</v>
          </cell>
          <cell r="H1200">
            <v>0</v>
          </cell>
          <cell r="I1200">
            <v>37748512.57</v>
          </cell>
          <cell r="J1200">
            <v>0</v>
          </cell>
          <cell r="K1200">
            <v>0</v>
          </cell>
          <cell r="L1200">
            <v>0</v>
          </cell>
          <cell r="M1200">
            <v>0</v>
          </cell>
          <cell r="N1200">
            <v>68081138.090000004</v>
          </cell>
          <cell r="O1200">
            <v>158884.03</v>
          </cell>
          <cell r="P1200">
            <v>407351.12</v>
          </cell>
          <cell r="Q1200">
            <v>0</v>
          </cell>
          <cell r="R1200">
            <v>615915.78</v>
          </cell>
          <cell r="S1200">
            <v>0</v>
          </cell>
          <cell r="T1200">
            <v>0</v>
          </cell>
          <cell r="U1200">
            <v>0</v>
          </cell>
          <cell r="V1200">
            <v>0</v>
          </cell>
          <cell r="W1200">
            <v>0</v>
          </cell>
          <cell r="X1200">
            <v>0</v>
          </cell>
          <cell r="Y1200">
            <v>0</v>
          </cell>
          <cell r="Z1200">
            <v>0</v>
          </cell>
          <cell r="AA1200">
            <v>0</v>
          </cell>
          <cell r="AB1200">
            <v>0</v>
          </cell>
          <cell r="AC1200">
            <v>0</v>
          </cell>
          <cell r="AD1200">
            <v>0</v>
          </cell>
          <cell r="AE1200">
            <v>0</v>
          </cell>
          <cell r="AF1200">
            <v>69263289.019999996</v>
          </cell>
        </row>
        <row r="1201">
          <cell r="A1201">
            <v>453230</v>
          </cell>
          <cell r="B1201">
            <v>6133096.8399999999</v>
          </cell>
          <cell r="C1201">
            <v>0</v>
          </cell>
          <cell r="D1201">
            <v>6133096.8399999999</v>
          </cell>
          <cell r="E1201">
            <v>7155083.7699999996</v>
          </cell>
          <cell r="F1201">
            <v>0</v>
          </cell>
          <cell r="G1201">
            <v>0</v>
          </cell>
          <cell r="H1201">
            <v>0</v>
          </cell>
          <cell r="I1201">
            <v>7155083.7699999996</v>
          </cell>
          <cell r="J1201">
            <v>0</v>
          </cell>
          <cell r="K1201">
            <v>0</v>
          </cell>
          <cell r="L1201">
            <v>0</v>
          </cell>
          <cell r="M1201">
            <v>0</v>
          </cell>
          <cell r="N1201">
            <v>13288180.609999999</v>
          </cell>
          <cell r="O1201">
            <v>0</v>
          </cell>
          <cell r="P1201">
            <v>-34287.68</v>
          </cell>
          <cell r="Q1201">
            <v>0</v>
          </cell>
          <cell r="R1201">
            <v>-34304.92</v>
          </cell>
          <cell r="S1201">
            <v>0</v>
          </cell>
          <cell r="T1201">
            <v>0</v>
          </cell>
          <cell r="U1201">
            <v>0</v>
          </cell>
          <cell r="V1201">
            <v>0</v>
          </cell>
          <cell r="W1201">
            <v>0</v>
          </cell>
          <cell r="X1201">
            <v>0</v>
          </cell>
          <cell r="Y1201">
            <v>0</v>
          </cell>
          <cell r="Z1201">
            <v>0</v>
          </cell>
          <cell r="AA1201">
            <v>0</v>
          </cell>
          <cell r="AB1201">
            <v>0</v>
          </cell>
          <cell r="AC1201">
            <v>0</v>
          </cell>
          <cell r="AD1201">
            <v>0</v>
          </cell>
          <cell r="AE1201">
            <v>0</v>
          </cell>
          <cell r="AF1201">
            <v>13219588.01</v>
          </cell>
        </row>
        <row r="1202">
          <cell r="A1202">
            <v>453250</v>
          </cell>
          <cell r="B1202">
            <v>2105602.4500000002</v>
          </cell>
          <cell r="C1202">
            <v>0</v>
          </cell>
          <cell r="D1202">
            <v>2105602.4500000002</v>
          </cell>
          <cell r="E1202">
            <v>2622746.0499999998</v>
          </cell>
          <cell r="F1202">
            <v>0</v>
          </cell>
          <cell r="G1202">
            <v>0</v>
          </cell>
          <cell r="H1202">
            <v>0</v>
          </cell>
          <cell r="I1202">
            <v>2622746.0499999998</v>
          </cell>
          <cell r="J1202">
            <v>0</v>
          </cell>
          <cell r="K1202">
            <v>0</v>
          </cell>
          <cell r="L1202">
            <v>0</v>
          </cell>
          <cell r="M1202">
            <v>0</v>
          </cell>
          <cell r="N1202">
            <v>4728348.5</v>
          </cell>
          <cell r="O1202">
            <v>26713.99</v>
          </cell>
          <cell r="P1202">
            <v>31336.16</v>
          </cell>
          <cell r="Q1202">
            <v>0</v>
          </cell>
          <cell r="R1202">
            <v>42074.64</v>
          </cell>
          <cell r="S1202">
            <v>0</v>
          </cell>
          <cell r="T1202">
            <v>0</v>
          </cell>
          <cell r="U1202">
            <v>0</v>
          </cell>
          <cell r="V1202">
            <v>0</v>
          </cell>
          <cell r="W1202">
            <v>0</v>
          </cell>
          <cell r="X1202">
            <v>0</v>
          </cell>
          <cell r="Y1202">
            <v>0</v>
          </cell>
          <cell r="Z1202">
            <v>0</v>
          </cell>
          <cell r="AA1202">
            <v>0</v>
          </cell>
          <cell r="AB1202">
            <v>0</v>
          </cell>
          <cell r="AC1202">
            <v>0</v>
          </cell>
          <cell r="AD1202">
            <v>0</v>
          </cell>
          <cell r="AE1202">
            <v>0</v>
          </cell>
          <cell r="AF1202">
            <v>4828473.29</v>
          </cell>
        </row>
        <row r="1203">
          <cell r="A1203">
            <v>453320</v>
          </cell>
          <cell r="B1203">
            <v>938690</v>
          </cell>
          <cell r="C1203">
            <v>0</v>
          </cell>
          <cell r="D1203">
            <v>938690</v>
          </cell>
          <cell r="E1203">
            <v>1244310</v>
          </cell>
          <cell r="F1203">
            <v>0</v>
          </cell>
          <cell r="G1203">
            <v>0</v>
          </cell>
          <cell r="H1203">
            <v>0</v>
          </cell>
          <cell r="I1203">
            <v>1244310</v>
          </cell>
          <cell r="J1203">
            <v>0</v>
          </cell>
          <cell r="K1203">
            <v>0</v>
          </cell>
          <cell r="L1203">
            <v>0</v>
          </cell>
          <cell r="M1203">
            <v>0</v>
          </cell>
          <cell r="N1203">
            <v>2183000</v>
          </cell>
          <cell r="O1203">
            <v>0</v>
          </cell>
          <cell r="P1203">
            <v>-2183000</v>
          </cell>
          <cell r="Q1203">
            <v>0</v>
          </cell>
          <cell r="R1203">
            <v>0</v>
          </cell>
          <cell r="S1203">
            <v>0</v>
          </cell>
          <cell r="T1203">
            <v>0</v>
          </cell>
          <cell r="U1203">
            <v>0</v>
          </cell>
          <cell r="V1203">
            <v>0</v>
          </cell>
          <cell r="W1203">
            <v>0</v>
          </cell>
          <cell r="X1203">
            <v>0</v>
          </cell>
          <cell r="Y1203">
            <v>0</v>
          </cell>
          <cell r="Z1203">
            <v>0</v>
          </cell>
          <cell r="AA1203">
            <v>0</v>
          </cell>
          <cell r="AB1203">
            <v>0</v>
          </cell>
          <cell r="AC1203">
            <v>0</v>
          </cell>
          <cell r="AD1203">
            <v>0</v>
          </cell>
          <cell r="AE1203">
            <v>0</v>
          </cell>
          <cell r="AF1203">
            <v>0</v>
          </cell>
        </row>
        <row r="1204">
          <cell r="A1204">
            <v>453330</v>
          </cell>
          <cell r="B1204">
            <v>-65360</v>
          </cell>
          <cell r="C1204">
            <v>0</v>
          </cell>
          <cell r="D1204">
            <v>-65360</v>
          </cell>
          <cell r="E1204">
            <v>-86640</v>
          </cell>
          <cell r="F1204">
            <v>0</v>
          </cell>
          <cell r="G1204">
            <v>0</v>
          </cell>
          <cell r="H1204">
            <v>0</v>
          </cell>
          <cell r="I1204">
            <v>-86640</v>
          </cell>
          <cell r="J1204">
            <v>0</v>
          </cell>
          <cell r="K1204">
            <v>0</v>
          </cell>
          <cell r="L1204">
            <v>0</v>
          </cell>
          <cell r="M1204">
            <v>0</v>
          </cell>
          <cell r="N1204">
            <v>-152000</v>
          </cell>
          <cell r="O1204">
            <v>0</v>
          </cell>
          <cell r="P1204">
            <v>152000</v>
          </cell>
          <cell r="Q1204">
            <v>0</v>
          </cell>
          <cell r="R1204">
            <v>0</v>
          </cell>
          <cell r="S1204">
            <v>0</v>
          </cell>
          <cell r="T1204">
            <v>0</v>
          </cell>
          <cell r="U1204">
            <v>0</v>
          </cell>
          <cell r="V1204">
            <v>0</v>
          </cell>
          <cell r="W1204">
            <v>0</v>
          </cell>
          <cell r="X1204">
            <v>0</v>
          </cell>
          <cell r="Y1204">
            <v>0</v>
          </cell>
          <cell r="Z1204">
            <v>0</v>
          </cell>
          <cell r="AA1204">
            <v>0</v>
          </cell>
          <cell r="AB1204">
            <v>0</v>
          </cell>
          <cell r="AC1204">
            <v>0</v>
          </cell>
          <cell r="AD1204">
            <v>0</v>
          </cell>
          <cell r="AE1204">
            <v>0</v>
          </cell>
          <cell r="AF1204">
            <v>0</v>
          </cell>
        </row>
        <row r="1205">
          <cell r="A1205">
            <v>453350</v>
          </cell>
          <cell r="B1205">
            <v>0</v>
          </cell>
          <cell r="C1205">
            <v>0</v>
          </cell>
          <cell r="D1205">
            <v>0</v>
          </cell>
          <cell r="E1205">
            <v>0</v>
          </cell>
          <cell r="F1205">
            <v>0</v>
          </cell>
          <cell r="G1205">
            <v>0</v>
          </cell>
          <cell r="H1205">
            <v>0</v>
          </cell>
          <cell r="I1205">
            <v>0</v>
          </cell>
          <cell r="J1205">
            <v>0</v>
          </cell>
          <cell r="K1205">
            <v>0</v>
          </cell>
          <cell r="L1205">
            <v>0</v>
          </cell>
          <cell r="M1205">
            <v>0</v>
          </cell>
          <cell r="N1205">
            <v>0</v>
          </cell>
          <cell r="O1205">
            <v>0</v>
          </cell>
          <cell r="P1205">
            <v>0</v>
          </cell>
          <cell r="Q1205">
            <v>0</v>
          </cell>
          <cell r="R1205">
            <v>0</v>
          </cell>
          <cell r="S1205">
            <v>0</v>
          </cell>
          <cell r="T1205">
            <v>0</v>
          </cell>
          <cell r="U1205">
            <v>0</v>
          </cell>
          <cell r="V1205">
            <v>0</v>
          </cell>
          <cell r="W1205">
            <v>0</v>
          </cell>
          <cell r="X1205">
            <v>0</v>
          </cell>
          <cell r="Y1205">
            <v>0</v>
          </cell>
          <cell r="Z1205">
            <v>0</v>
          </cell>
          <cell r="AA1205">
            <v>0</v>
          </cell>
          <cell r="AB1205">
            <v>0</v>
          </cell>
          <cell r="AC1205">
            <v>0</v>
          </cell>
          <cell r="AD1205">
            <v>0</v>
          </cell>
          <cell r="AE1205">
            <v>0</v>
          </cell>
          <cell r="AF1205">
            <v>0</v>
          </cell>
        </row>
        <row r="1206">
          <cell r="A1206" t="str">
            <v>Employ</v>
          </cell>
          <cell r="B1206">
            <v>-8932814.3300000001</v>
          </cell>
          <cell r="C1206">
            <v>0</v>
          </cell>
          <cell r="D1206">
            <v>-8932814.3300000001</v>
          </cell>
          <cell r="E1206">
            <v>-11815074.890000001</v>
          </cell>
          <cell r="F1206">
            <v>0</v>
          </cell>
          <cell r="G1206">
            <v>0</v>
          </cell>
          <cell r="H1206">
            <v>0</v>
          </cell>
          <cell r="I1206">
            <v>-11815074.890000001</v>
          </cell>
          <cell r="J1206">
            <v>0</v>
          </cell>
          <cell r="K1206">
            <v>0</v>
          </cell>
          <cell r="L1206">
            <v>0</v>
          </cell>
          <cell r="M1206">
            <v>0</v>
          </cell>
          <cell r="N1206">
            <v>-20747889.219999999</v>
          </cell>
          <cell r="O1206">
            <v>834393.07</v>
          </cell>
          <cell r="P1206">
            <v>-10330167.189999999</v>
          </cell>
          <cell r="Q1206">
            <v>0</v>
          </cell>
          <cell r="R1206">
            <v>-341616.31</v>
          </cell>
          <cell r="S1206">
            <v>-146668</v>
          </cell>
          <cell r="T1206">
            <v>0</v>
          </cell>
          <cell r="U1206">
            <v>0</v>
          </cell>
          <cell r="V1206">
            <v>0</v>
          </cell>
          <cell r="W1206">
            <v>0</v>
          </cell>
          <cell r="X1206">
            <v>0</v>
          </cell>
          <cell r="Y1206">
            <v>0</v>
          </cell>
          <cell r="Z1206">
            <v>0</v>
          </cell>
          <cell r="AA1206">
            <v>0</v>
          </cell>
          <cell r="AB1206">
            <v>0</v>
          </cell>
          <cell r="AC1206">
            <v>0</v>
          </cell>
          <cell r="AD1206">
            <v>0</v>
          </cell>
          <cell r="AE1206">
            <v>0</v>
          </cell>
          <cell r="AF1206">
            <v>-30731947.649999999</v>
          </cell>
        </row>
        <row r="1207">
          <cell r="A1207">
            <v>452100</v>
          </cell>
          <cell r="B1207">
            <v>238891.56</v>
          </cell>
          <cell r="C1207">
            <v>0</v>
          </cell>
          <cell r="D1207">
            <v>238891.56</v>
          </cell>
          <cell r="E1207">
            <v>0</v>
          </cell>
          <cell r="F1207">
            <v>0</v>
          </cell>
          <cell r="G1207">
            <v>0</v>
          </cell>
          <cell r="H1207">
            <v>0</v>
          </cell>
          <cell r="I1207">
            <v>0</v>
          </cell>
          <cell r="J1207">
            <v>0</v>
          </cell>
          <cell r="K1207">
            <v>0</v>
          </cell>
          <cell r="L1207">
            <v>0</v>
          </cell>
          <cell r="M1207">
            <v>0</v>
          </cell>
          <cell r="N1207">
            <v>238891.56</v>
          </cell>
          <cell r="O1207">
            <v>0</v>
          </cell>
          <cell r="P1207">
            <v>0</v>
          </cell>
          <cell r="Q1207">
            <v>0</v>
          </cell>
          <cell r="R1207">
            <v>0</v>
          </cell>
          <cell r="S1207">
            <v>0</v>
          </cell>
          <cell r="T1207">
            <v>0</v>
          </cell>
          <cell r="U1207">
            <v>0</v>
          </cell>
          <cell r="V1207">
            <v>0</v>
          </cell>
          <cell r="W1207">
            <v>0</v>
          </cell>
          <cell r="X1207">
            <v>0</v>
          </cell>
          <cell r="Y1207">
            <v>0</v>
          </cell>
          <cell r="Z1207">
            <v>0</v>
          </cell>
          <cell r="AA1207">
            <v>0</v>
          </cell>
          <cell r="AB1207">
            <v>0</v>
          </cell>
          <cell r="AC1207">
            <v>0</v>
          </cell>
          <cell r="AD1207">
            <v>0</v>
          </cell>
          <cell r="AE1207">
            <v>0</v>
          </cell>
          <cell r="AF1207">
            <v>238891.56</v>
          </cell>
        </row>
        <row r="1208">
          <cell r="A1208" t="str">
            <v>Reg Li</v>
          </cell>
          <cell r="B1208">
            <v>238891.56</v>
          </cell>
          <cell r="C1208">
            <v>0</v>
          </cell>
          <cell r="D1208">
            <v>238891.56</v>
          </cell>
          <cell r="E1208">
            <v>0</v>
          </cell>
          <cell r="F1208">
            <v>0</v>
          </cell>
          <cell r="G1208">
            <v>0</v>
          </cell>
          <cell r="H1208">
            <v>0</v>
          </cell>
          <cell r="I1208">
            <v>0</v>
          </cell>
          <cell r="J1208">
            <v>0</v>
          </cell>
          <cell r="K1208">
            <v>0</v>
          </cell>
          <cell r="L1208">
            <v>0</v>
          </cell>
          <cell r="M1208">
            <v>0</v>
          </cell>
          <cell r="N1208">
            <v>238891.56</v>
          </cell>
          <cell r="O1208">
            <v>0</v>
          </cell>
          <cell r="P1208">
            <v>0</v>
          </cell>
          <cell r="Q1208">
            <v>0</v>
          </cell>
          <cell r="R1208">
            <v>0</v>
          </cell>
          <cell r="S1208">
            <v>0</v>
          </cell>
          <cell r="T1208">
            <v>0</v>
          </cell>
          <cell r="U1208">
            <v>0</v>
          </cell>
          <cell r="V1208">
            <v>0</v>
          </cell>
          <cell r="W1208">
            <v>0</v>
          </cell>
          <cell r="X1208">
            <v>0</v>
          </cell>
          <cell r="Y1208">
            <v>0</v>
          </cell>
          <cell r="Z1208">
            <v>0</v>
          </cell>
          <cell r="AA1208">
            <v>0</v>
          </cell>
          <cell r="AB1208">
            <v>0</v>
          </cell>
          <cell r="AC1208">
            <v>0</v>
          </cell>
          <cell r="AD1208">
            <v>0</v>
          </cell>
          <cell r="AE1208">
            <v>0</v>
          </cell>
          <cell r="AF1208">
            <v>238891.56</v>
          </cell>
        </row>
        <row r="1209">
          <cell r="A1209">
            <v>452101</v>
          </cell>
          <cell r="B1209">
            <v>-16178.58</v>
          </cell>
          <cell r="C1209">
            <v>0</v>
          </cell>
          <cell r="D1209">
            <v>-16178.58</v>
          </cell>
          <cell r="E1209">
            <v>0</v>
          </cell>
          <cell r="F1209">
            <v>0</v>
          </cell>
          <cell r="G1209">
            <v>0</v>
          </cell>
          <cell r="H1209">
            <v>0</v>
          </cell>
          <cell r="I1209">
            <v>0</v>
          </cell>
          <cell r="J1209">
            <v>0</v>
          </cell>
          <cell r="K1209">
            <v>0</v>
          </cell>
          <cell r="L1209">
            <v>0</v>
          </cell>
          <cell r="M1209">
            <v>0</v>
          </cell>
          <cell r="N1209">
            <v>-16178.58</v>
          </cell>
          <cell r="O1209">
            <v>0</v>
          </cell>
          <cell r="P1209">
            <v>0</v>
          </cell>
          <cell r="Q1209">
            <v>0</v>
          </cell>
          <cell r="R1209">
            <v>0</v>
          </cell>
          <cell r="S1209">
            <v>0</v>
          </cell>
          <cell r="T1209">
            <v>0</v>
          </cell>
          <cell r="U1209">
            <v>0</v>
          </cell>
          <cell r="V1209">
            <v>0</v>
          </cell>
          <cell r="W1209">
            <v>0</v>
          </cell>
          <cell r="X1209">
            <v>0</v>
          </cell>
          <cell r="Y1209">
            <v>0</v>
          </cell>
          <cell r="Z1209">
            <v>0</v>
          </cell>
          <cell r="AA1209">
            <v>0</v>
          </cell>
          <cell r="AB1209">
            <v>0</v>
          </cell>
          <cell r="AC1209">
            <v>0</v>
          </cell>
          <cell r="AD1209">
            <v>0</v>
          </cell>
          <cell r="AE1209">
            <v>0</v>
          </cell>
          <cell r="AF1209">
            <v>-16178.58</v>
          </cell>
        </row>
        <row r="1210">
          <cell r="A1210" t="str">
            <v>Reg Li</v>
          </cell>
          <cell r="B1210">
            <v>-16178.58</v>
          </cell>
          <cell r="C1210">
            <v>0</v>
          </cell>
          <cell r="D1210">
            <v>-16178.58</v>
          </cell>
          <cell r="E1210">
            <v>0</v>
          </cell>
          <cell r="F1210">
            <v>0</v>
          </cell>
          <cell r="G1210">
            <v>0</v>
          </cell>
          <cell r="H1210">
            <v>0</v>
          </cell>
          <cell r="I1210">
            <v>0</v>
          </cell>
          <cell r="J1210">
            <v>0</v>
          </cell>
          <cell r="K1210">
            <v>0</v>
          </cell>
          <cell r="L1210">
            <v>0</v>
          </cell>
          <cell r="M1210">
            <v>0</v>
          </cell>
          <cell r="N1210">
            <v>-16178.58</v>
          </cell>
          <cell r="O1210">
            <v>0</v>
          </cell>
          <cell r="P1210">
            <v>0</v>
          </cell>
          <cell r="Q1210">
            <v>0</v>
          </cell>
          <cell r="R1210">
            <v>0</v>
          </cell>
          <cell r="S1210">
            <v>0</v>
          </cell>
          <cell r="T1210">
            <v>0</v>
          </cell>
          <cell r="U1210">
            <v>0</v>
          </cell>
          <cell r="V1210">
            <v>0</v>
          </cell>
          <cell r="W1210">
            <v>0</v>
          </cell>
          <cell r="X1210">
            <v>0</v>
          </cell>
          <cell r="Y1210">
            <v>0</v>
          </cell>
          <cell r="Z1210">
            <v>0</v>
          </cell>
          <cell r="AA1210">
            <v>0</v>
          </cell>
          <cell r="AB1210">
            <v>0</v>
          </cell>
          <cell r="AC1210">
            <v>0</v>
          </cell>
          <cell r="AD1210">
            <v>0</v>
          </cell>
          <cell r="AE1210">
            <v>0</v>
          </cell>
          <cell r="AF1210">
            <v>-16178.58</v>
          </cell>
        </row>
        <row r="1211">
          <cell r="A1211" t="str">
            <v>Reg Li</v>
          </cell>
          <cell r="B1211">
            <v>222712.98</v>
          </cell>
          <cell r="C1211">
            <v>0</v>
          </cell>
          <cell r="D1211">
            <v>222712.98</v>
          </cell>
          <cell r="E1211">
            <v>0</v>
          </cell>
          <cell r="F1211">
            <v>0</v>
          </cell>
          <cell r="G1211">
            <v>0</v>
          </cell>
          <cell r="H1211">
            <v>0</v>
          </cell>
          <cell r="I1211">
            <v>0</v>
          </cell>
          <cell r="J1211">
            <v>0</v>
          </cell>
          <cell r="K1211">
            <v>0</v>
          </cell>
          <cell r="L1211">
            <v>0</v>
          </cell>
          <cell r="M1211">
            <v>0</v>
          </cell>
          <cell r="N1211">
            <v>222712.98</v>
          </cell>
          <cell r="O1211">
            <v>0</v>
          </cell>
          <cell r="P1211">
            <v>0</v>
          </cell>
          <cell r="Q1211">
            <v>0</v>
          </cell>
          <cell r="R1211">
            <v>0</v>
          </cell>
          <cell r="S1211">
            <v>0</v>
          </cell>
          <cell r="T1211">
            <v>0</v>
          </cell>
          <cell r="U1211">
            <v>0</v>
          </cell>
          <cell r="V1211">
            <v>0</v>
          </cell>
          <cell r="W1211">
            <v>0</v>
          </cell>
          <cell r="X1211">
            <v>0</v>
          </cell>
          <cell r="Y1211">
            <v>0</v>
          </cell>
          <cell r="Z1211">
            <v>0</v>
          </cell>
          <cell r="AA1211">
            <v>0</v>
          </cell>
          <cell r="AB1211">
            <v>0</v>
          </cell>
          <cell r="AC1211">
            <v>0</v>
          </cell>
          <cell r="AD1211">
            <v>0</v>
          </cell>
          <cell r="AE1211">
            <v>0</v>
          </cell>
          <cell r="AF1211">
            <v>222712.98</v>
          </cell>
        </row>
        <row r="1212">
          <cell r="A1212">
            <v>452093</v>
          </cell>
          <cell r="B1212">
            <v>0</v>
          </cell>
          <cell r="C1212">
            <v>0</v>
          </cell>
          <cell r="D1212">
            <v>0</v>
          </cell>
          <cell r="E1212">
            <v>0</v>
          </cell>
          <cell r="F1212">
            <v>0</v>
          </cell>
          <cell r="G1212">
            <v>0</v>
          </cell>
          <cell r="H1212">
            <v>0</v>
          </cell>
          <cell r="I1212">
            <v>0</v>
          </cell>
          <cell r="J1212">
            <v>0</v>
          </cell>
          <cell r="K1212">
            <v>0</v>
          </cell>
          <cell r="L1212">
            <v>0</v>
          </cell>
          <cell r="M1212">
            <v>0</v>
          </cell>
          <cell r="N1212">
            <v>0</v>
          </cell>
          <cell r="O1212">
            <v>0</v>
          </cell>
          <cell r="P1212">
            <v>0</v>
          </cell>
          <cell r="Q1212">
            <v>0</v>
          </cell>
          <cell r="R1212">
            <v>0</v>
          </cell>
          <cell r="S1212">
            <v>0</v>
          </cell>
          <cell r="T1212">
            <v>0</v>
          </cell>
          <cell r="U1212">
            <v>0</v>
          </cell>
          <cell r="V1212">
            <v>0</v>
          </cell>
          <cell r="W1212">
            <v>0</v>
          </cell>
          <cell r="X1212">
            <v>0</v>
          </cell>
          <cell r="Y1212">
            <v>0</v>
          </cell>
          <cell r="Z1212">
            <v>0</v>
          </cell>
          <cell r="AA1212">
            <v>0</v>
          </cell>
          <cell r="AB1212">
            <v>0</v>
          </cell>
          <cell r="AC1212">
            <v>0</v>
          </cell>
          <cell r="AD1212">
            <v>0</v>
          </cell>
          <cell r="AE1212">
            <v>0</v>
          </cell>
          <cell r="AF1212">
            <v>0</v>
          </cell>
        </row>
        <row r="1213">
          <cell r="A1213" t="str">
            <v>Reg Li</v>
          </cell>
          <cell r="B1213">
            <v>0</v>
          </cell>
          <cell r="C1213">
            <v>0</v>
          </cell>
          <cell r="D1213">
            <v>0</v>
          </cell>
          <cell r="E1213">
            <v>0</v>
          </cell>
          <cell r="F1213">
            <v>0</v>
          </cell>
          <cell r="G1213">
            <v>0</v>
          </cell>
          <cell r="H1213">
            <v>0</v>
          </cell>
          <cell r="I1213">
            <v>0</v>
          </cell>
          <cell r="J1213">
            <v>0</v>
          </cell>
          <cell r="K1213">
            <v>0</v>
          </cell>
          <cell r="L1213">
            <v>0</v>
          </cell>
          <cell r="M1213">
            <v>0</v>
          </cell>
          <cell r="N1213">
            <v>0</v>
          </cell>
          <cell r="O1213">
            <v>0</v>
          </cell>
          <cell r="P1213">
            <v>0</v>
          </cell>
          <cell r="Q1213">
            <v>0</v>
          </cell>
          <cell r="R1213">
            <v>0</v>
          </cell>
          <cell r="S1213">
            <v>0</v>
          </cell>
          <cell r="T1213">
            <v>0</v>
          </cell>
          <cell r="U1213">
            <v>0</v>
          </cell>
          <cell r="V1213">
            <v>0</v>
          </cell>
          <cell r="W1213">
            <v>0</v>
          </cell>
          <cell r="X1213">
            <v>0</v>
          </cell>
          <cell r="Y1213">
            <v>0</v>
          </cell>
          <cell r="Z1213">
            <v>0</v>
          </cell>
          <cell r="AA1213">
            <v>0</v>
          </cell>
          <cell r="AB1213">
            <v>0</v>
          </cell>
          <cell r="AC1213">
            <v>0</v>
          </cell>
          <cell r="AD1213">
            <v>0</v>
          </cell>
          <cell r="AE1213">
            <v>0</v>
          </cell>
          <cell r="AF1213">
            <v>0</v>
          </cell>
        </row>
        <row r="1214">
          <cell r="A1214">
            <v>452094</v>
          </cell>
          <cell r="B1214">
            <v>0</v>
          </cell>
          <cell r="C1214">
            <v>0</v>
          </cell>
          <cell r="D1214">
            <v>0</v>
          </cell>
          <cell r="E1214">
            <v>-8003.37</v>
          </cell>
          <cell r="F1214">
            <v>0</v>
          </cell>
          <cell r="G1214">
            <v>0</v>
          </cell>
          <cell r="H1214">
            <v>0</v>
          </cell>
          <cell r="I1214">
            <v>-8003.37</v>
          </cell>
          <cell r="J1214">
            <v>0</v>
          </cell>
          <cell r="K1214">
            <v>0</v>
          </cell>
          <cell r="L1214">
            <v>0</v>
          </cell>
          <cell r="M1214">
            <v>0</v>
          </cell>
          <cell r="N1214">
            <v>-8003.37</v>
          </cell>
          <cell r="O1214">
            <v>0</v>
          </cell>
          <cell r="P1214">
            <v>0</v>
          </cell>
          <cell r="Q1214">
            <v>0</v>
          </cell>
          <cell r="R1214">
            <v>0</v>
          </cell>
          <cell r="S1214">
            <v>0</v>
          </cell>
          <cell r="T1214">
            <v>0</v>
          </cell>
          <cell r="U1214">
            <v>0</v>
          </cell>
          <cell r="V1214">
            <v>0</v>
          </cell>
          <cell r="W1214">
            <v>0</v>
          </cell>
          <cell r="X1214">
            <v>0</v>
          </cell>
          <cell r="Y1214">
            <v>0</v>
          </cell>
          <cell r="Z1214">
            <v>0</v>
          </cell>
          <cell r="AA1214">
            <v>0</v>
          </cell>
          <cell r="AB1214">
            <v>0</v>
          </cell>
          <cell r="AC1214">
            <v>0</v>
          </cell>
          <cell r="AD1214">
            <v>0</v>
          </cell>
          <cell r="AE1214">
            <v>0</v>
          </cell>
          <cell r="AF1214">
            <v>-8003.37</v>
          </cell>
        </row>
        <row r="1215">
          <cell r="A1215" t="str">
            <v>Reg Li</v>
          </cell>
          <cell r="B1215">
            <v>0</v>
          </cell>
          <cell r="C1215">
            <v>0</v>
          </cell>
          <cell r="D1215">
            <v>0</v>
          </cell>
          <cell r="E1215">
            <v>-8003.37</v>
          </cell>
          <cell r="F1215">
            <v>0</v>
          </cell>
          <cell r="G1215">
            <v>0</v>
          </cell>
          <cell r="H1215">
            <v>0</v>
          </cell>
          <cell r="I1215">
            <v>-8003.37</v>
          </cell>
          <cell r="J1215">
            <v>0</v>
          </cell>
          <cell r="K1215">
            <v>0</v>
          </cell>
          <cell r="L1215">
            <v>0</v>
          </cell>
          <cell r="M1215">
            <v>0</v>
          </cell>
          <cell r="N1215">
            <v>-8003.37</v>
          </cell>
          <cell r="O1215">
            <v>0</v>
          </cell>
          <cell r="P1215">
            <v>0</v>
          </cell>
          <cell r="Q1215">
            <v>0</v>
          </cell>
          <cell r="R1215">
            <v>0</v>
          </cell>
          <cell r="S1215">
            <v>0</v>
          </cell>
          <cell r="T1215">
            <v>0</v>
          </cell>
          <cell r="U1215">
            <v>0</v>
          </cell>
          <cell r="V1215">
            <v>0</v>
          </cell>
          <cell r="W1215">
            <v>0</v>
          </cell>
          <cell r="X1215">
            <v>0</v>
          </cell>
          <cell r="Y1215">
            <v>0</v>
          </cell>
          <cell r="Z1215">
            <v>0</v>
          </cell>
          <cell r="AA1215">
            <v>0</v>
          </cell>
          <cell r="AB1215">
            <v>0</v>
          </cell>
          <cell r="AC1215">
            <v>0</v>
          </cell>
          <cell r="AD1215">
            <v>0</v>
          </cell>
          <cell r="AE1215">
            <v>0</v>
          </cell>
          <cell r="AF1215">
            <v>-8003.37</v>
          </cell>
        </row>
        <row r="1216">
          <cell r="A1216" t="str">
            <v>Reg Li</v>
          </cell>
          <cell r="B1216">
            <v>0</v>
          </cell>
          <cell r="C1216">
            <v>0</v>
          </cell>
          <cell r="D1216">
            <v>0</v>
          </cell>
          <cell r="E1216">
            <v>-8003.37</v>
          </cell>
          <cell r="F1216">
            <v>0</v>
          </cell>
          <cell r="G1216">
            <v>0</v>
          </cell>
          <cell r="H1216">
            <v>0</v>
          </cell>
          <cell r="I1216">
            <v>-8003.37</v>
          </cell>
          <cell r="J1216">
            <v>0</v>
          </cell>
          <cell r="K1216">
            <v>0</v>
          </cell>
          <cell r="L1216">
            <v>0</v>
          </cell>
          <cell r="M1216">
            <v>0</v>
          </cell>
          <cell r="N1216">
            <v>-8003.37</v>
          </cell>
          <cell r="O1216">
            <v>0</v>
          </cell>
          <cell r="P1216">
            <v>0</v>
          </cell>
          <cell r="Q1216">
            <v>0</v>
          </cell>
          <cell r="R1216">
            <v>0</v>
          </cell>
          <cell r="S1216">
            <v>0</v>
          </cell>
          <cell r="T1216">
            <v>0</v>
          </cell>
          <cell r="U1216">
            <v>0</v>
          </cell>
          <cell r="V1216">
            <v>0</v>
          </cell>
          <cell r="W1216">
            <v>0</v>
          </cell>
          <cell r="X1216">
            <v>0</v>
          </cell>
          <cell r="Y1216">
            <v>0</v>
          </cell>
          <cell r="Z1216">
            <v>0</v>
          </cell>
          <cell r="AA1216">
            <v>0</v>
          </cell>
          <cell r="AB1216">
            <v>0</v>
          </cell>
          <cell r="AC1216">
            <v>0</v>
          </cell>
          <cell r="AD1216">
            <v>0</v>
          </cell>
          <cell r="AE1216">
            <v>0</v>
          </cell>
          <cell r="AF1216">
            <v>-8003.37</v>
          </cell>
        </row>
        <row r="1217">
          <cell r="A1217">
            <v>452091</v>
          </cell>
          <cell r="B1217">
            <v>6411543.7999999998</v>
          </cell>
          <cell r="C1217">
            <v>0</v>
          </cell>
          <cell r="D1217">
            <v>6411543.7999999998</v>
          </cell>
          <cell r="E1217">
            <v>0</v>
          </cell>
          <cell r="F1217">
            <v>0</v>
          </cell>
          <cell r="G1217">
            <v>0</v>
          </cell>
          <cell r="H1217">
            <v>0</v>
          </cell>
          <cell r="I1217">
            <v>0</v>
          </cell>
          <cell r="J1217">
            <v>0</v>
          </cell>
          <cell r="K1217">
            <v>0</v>
          </cell>
          <cell r="L1217">
            <v>0</v>
          </cell>
          <cell r="M1217">
            <v>0</v>
          </cell>
          <cell r="N1217">
            <v>6411543.7999999998</v>
          </cell>
          <cell r="O1217">
            <v>0</v>
          </cell>
          <cell r="P1217">
            <v>0</v>
          </cell>
          <cell r="Q1217">
            <v>0</v>
          </cell>
          <cell r="R1217">
            <v>0</v>
          </cell>
          <cell r="S1217">
            <v>0</v>
          </cell>
          <cell r="T1217">
            <v>0</v>
          </cell>
          <cell r="U1217">
            <v>0</v>
          </cell>
          <cell r="V1217">
            <v>0</v>
          </cell>
          <cell r="W1217">
            <v>0</v>
          </cell>
          <cell r="X1217">
            <v>0</v>
          </cell>
          <cell r="Y1217">
            <v>0</v>
          </cell>
          <cell r="Z1217">
            <v>0</v>
          </cell>
          <cell r="AA1217">
            <v>0</v>
          </cell>
          <cell r="AB1217">
            <v>0</v>
          </cell>
          <cell r="AC1217">
            <v>0</v>
          </cell>
          <cell r="AD1217">
            <v>0</v>
          </cell>
          <cell r="AE1217">
            <v>0</v>
          </cell>
          <cell r="AF1217">
            <v>6411543.7999999998</v>
          </cell>
        </row>
        <row r="1218">
          <cell r="A1218" t="str">
            <v>Reg Li</v>
          </cell>
          <cell r="B1218">
            <v>6411543.7999999998</v>
          </cell>
          <cell r="C1218">
            <v>0</v>
          </cell>
          <cell r="D1218">
            <v>6411543.7999999998</v>
          </cell>
          <cell r="E1218">
            <v>0</v>
          </cell>
          <cell r="F1218">
            <v>0</v>
          </cell>
          <cell r="G1218">
            <v>0</v>
          </cell>
          <cell r="H1218">
            <v>0</v>
          </cell>
          <cell r="I1218">
            <v>0</v>
          </cell>
          <cell r="J1218">
            <v>0</v>
          </cell>
          <cell r="K1218">
            <v>0</v>
          </cell>
          <cell r="L1218">
            <v>0</v>
          </cell>
          <cell r="M1218">
            <v>0</v>
          </cell>
          <cell r="N1218">
            <v>6411543.7999999998</v>
          </cell>
          <cell r="O1218">
            <v>0</v>
          </cell>
          <cell r="P1218">
            <v>0</v>
          </cell>
          <cell r="Q1218">
            <v>0</v>
          </cell>
          <cell r="R1218">
            <v>0</v>
          </cell>
          <cell r="S1218">
            <v>0</v>
          </cell>
          <cell r="T1218">
            <v>0</v>
          </cell>
          <cell r="U1218">
            <v>0</v>
          </cell>
          <cell r="V1218">
            <v>0</v>
          </cell>
          <cell r="W1218">
            <v>0</v>
          </cell>
          <cell r="X1218">
            <v>0</v>
          </cell>
          <cell r="Y1218">
            <v>0</v>
          </cell>
          <cell r="Z1218">
            <v>0</v>
          </cell>
          <cell r="AA1218">
            <v>0</v>
          </cell>
          <cell r="AB1218">
            <v>0</v>
          </cell>
          <cell r="AC1218">
            <v>0</v>
          </cell>
          <cell r="AD1218">
            <v>0</v>
          </cell>
          <cell r="AE1218">
            <v>0</v>
          </cell>
          <cell r="AF1218">
            <v>6411543.7999999998</v>
          </cell>
        </row>
        <row r="1219">
          <cell r="A1219">
            <v>452092</v>
          </cell>
          <cell r="B1219">
            <v>-169386.92</v>
          </cell>
          <cell r="C1219">
            <v>0</v>
          </cell>
          <cell r="D1219">
            <v>-169386.92</v>
          </cell>
          <cell r="E1219">
            <v>0</v>
          </cell>
          <cell r="F1219">
            <v>0</v>
          </cell>
          <cell r="G1219">
            <v>0</v>
          </cell>
          <cell r="H1219">
            <v>0</v>
          </cell>
          <cell r="I1219">
            <v>0</v>
          </cell>
          <cell r="J1219">
            <v>0</v>
          </cell>
          <cell r="K1219">
            <v>0</v>
          </cell>
          <cell r="L1219">
            <v>0</v>
          </cell>
          <cell r="M1219">
            <v>0</v>
          </cell>
          <cell r="N1219">
            <v>-169386.92</v>
          </cell>
          <cell r="O1219">
            <v>0</v>
          </cell>
          <cell r="P1219">
            <v>0</v>
          </cell>
          <cell r="Q1219">
            <v>0</v>
          </cell>
          <cell r="R1219">
            <v>0</v>
          </cell>
          <cell r="S1219">
            <v>0</v>
          </cell>
          <cell r="T1219">
            <v>0</v>
          </cell>
          <cell r="U1219">
            <v>0</v>
          </cell>
          <cell r="V1219">
            <v>0</v>
          </cell>
          <cell r="W1219">
            <v>0</v>
          </cell>
          <cell r="X1219">
            <v>0</v>
          </cell>
          <cell r="Y1219">
            <v>0</v>
          </cell>
          <cell r="Z1219">
            <v>0</v>
          </cell>
          <cell r="AA1219">
            <v>0</v>
          </cell>
          <cell r="AB1219">
            <v>0</v>
          </cell>
          <cell r="AC1219">
            <v>0</v>
          </cell>
          <cell r="AD1219">
            <v>0</v>
          </cell>
          <cell r="AE1219">
            <v>0</v>
          </cell>
          <cell r="AF1219">
            <v>-169386.92</v>
          </cell>
        </row>
        <row r="1220">
          <cell r="A1220" t="str">
            <v>Reg Li</v>
          </cell>
          <cell r="B1220">
            <v>-169386.92</v>
          </cell>
          <cell r="C1220">
            <v>0</v>
          </cell>
          <cell r="D1220">
            <v>-169386.92</v>
          </cell>
          <cell r="E1220">
            <v>0</v>
          </cell>
          <cell r="F1220">
            <v>0</v>
          </cell>
          <cell r="G1220">
            <v>0</v>
          </cell>
          <cell r="H1220">
            <v>0</v>
          </cell>
          <cell r="I1220">
            <v>0</v>
          </cell>
          <cell r="J1220">
            <v>0</v>
          </cell>
          <cell r="K1220">
            <v>0</v>
          </cell>
          <cell r="L1220">
            <v>0</v>
          </cell>
          <cell r="M1220">
            <v>0</v>
          </cell>
          <cell r="N1220">
            <v>-169386.92</v>
          </cell>
          <cell r="O1220">
            <v>0</v>
          </cell>
          <cell r="P1220">
            <v>0</v>
          </cell>
          <cell r="Q1220">
            <v>0</v>
          </cell>
          <cell r="R1220">
            <v>0</v>
          </cell>
          <cell r="S1220">
            <v>0</v>
          </cell>
          <cell r="T1220">
            <v>0</v>
          </cell>
          <cell r="U1220">
            <v>0</v>
          </cell>
          <cell r="V1220">
            <v>0</v>
          </cell>
          <cell r="W1220">
            <v>0</v>
          </cell>
          <cell r="X1220">
            <v>0</v>
          </cell>
          <cell r="Y1220">
            <v>0</v>
          </cell>
          <cell r="Z1220">
            <v>0</v>
          </cell>
          <cell r="AA1220">
            <v>0</v>
          </cell>
          <cell r="AB1220">
            <v>0</v>
          </cell>
          <cell r="AC1220">
            <v>0</v>
          </cell>
          <cell r="AD1220">
            <v>0</v>
          </cell>
          <cell r="AE1220">
            <v>0</v>
          </cell>
          <cell r="AF1220">
            <v>-169386.92</v>
          </cell>
        </row>
        <row r="1221">
          <cell r="A1221" t="str">
            <v>Reg Li</v>
          </cell>
          <cell r="B1221">
            <v>6242156.8799999999</v>
          </cell>
          <cell r="C1221">
            <v>0</v>
          </cell>
          <cell r="D1221">
            <v>6242156.8799999999</v>
          </cell>
          <cell r="E1221">
            <v>0</v>
          </cell>
          <cell r="F1221">
            <v>0</v>
          </cell>
          <cell r="G1221">
            <v>0</v>
          </cell>
          <cell r="H1221">
            <v>0</v>
          </cell>
          <cell r="I1221">
            <v>0</v>
          </cell>
          <cell r="J1221">
            <v>0</v>
          </cell>
          <cell r="K1221">
            <v>0</v>
          </cell>
          <cell r="L1221">
            <v>0</v>
          </cell>
          <cell r="M1221">
            <v>0</v>
          </cell>
          <cell r="N1221">
            <v>6242156.8799999999</v>
          </cell>
          <cell r="O1221">
            <v>0</v>
          </cell>
          <cell r="P1221">
            <v>0</v>
          </cell>
          <cell r="Q1221">
            <v>0</v>
          </cell>
          <cell r="R1221">
            <v>0</v>
          </cell>
          <cell r="S1221">
            <v>0</v>
          </cell>
          <cell r="T1221">
            <v>0</v>
          </cell>
          <cell r="U1221">
            <v>0</v>
          </cell>
          <cell r="V1221">
            <v>0</v>
          </cell>
          <cell r="W1221">
            <v>0</v>
          </cell>
          <cell r="X1221">
            <v>0</v>
          </cell>
          <cell r="Y1221">
            <v>0</v>
          </cell>
          <cell r="Z1221">
            <v>0</v>
          </cell>
          <cell r="AA1221">
            <v>0</v>
          </cell>
          <cell r="AB1221">
            <v>0</v>
          </cell>
          <cell r="AC1221">
            <v>0</v>
          </cell>
          <cell r="AD1221">
            <v>0</v>
          </cell>
          <cell r="AE1221">
            <v>0</v>
          </cell>
          <cell r="AF1221">
            <v>6242156.8799999999</v>
          </cell>
        </row>
        <row r="1222">
          <cell r="A1222">
            <v>452084</v>
          </cell>
          <cell r="B1222">
            <v>0</v>
          </cell>
          <cell r="C1222">
            <v>0</v>
          </cell>
          <cell r="D1222">
            <v>0</v>
          </cell>
          <cell r="E1222">
            <v>0</v>
          </cell>
          <cell r="F1222">
            <v>0</v>
          </cell>
          <cell r="G1222">
            <v>0</v>
          </cell>
          <cell r="H1222">
            <v>0</v>
          </cell>
          <cell r="I1222">
            <v>0</v>
          </cell>
          <cell r="J1222">
            <v>0</v>
          </cell>
          <cell r="K1222">
            <v>0</v>
          </cell>
          <cell r="L1222">
            <v>0</v>
          </cell>
          <cell r="M1222">
            <v>0</v>
          </cell>
          <cell r="N1222">
            <v>0</v>
          </cell>
          <cell r="O1222">
            <v>0</v>
          </cell>
          <cell r="P1222">
            <v>0</v>
          </cell>
          <cell r="Q1222">
            <v>0</v>
          </cell>
          <cell r="R1222">
            <v>0</v>
          </cell>
          <cell r="S1222">
            <v>0</v>
          </cell>
          <cell r="T1222">
            <v>0</v>
          </cell>
          <cell r="U1222">
            <v>0</v>
          </cell>
          <cell r="V1222">
            <v>0</v>
          </cell>
          <cell r="W1222">
            <v>0</v>
          </cell>
          <cell r="X1222">
            <v>0</v>
          </cell>
          <cell r="Y1222">
            <v>0</v>
          </cell>
          <cell r="Z1222">
            <v>0</v>
          </cell>
          <cell r="AA1222">
            <v>0</v>
          </cell>
          <cell r="AB1222">
            <v>0</v>
          </cell>
          <cell r="AC1222">
            <v>0</v>
          </cell>
          <cell r="AD1222">
            <v>0</v>
          </cell>
          <cell r="AE1222">
            <v>0</v>
          </cell>
          <cell r="AF1222">
            <v>0</v>
          </cell>
        </row>
        <row r="1223">
          <cell r="A1223" t="str">
            <v>Reg Li</v>
          </cell>
          <cell r="B1223">
            <v>0</v>
          </cell>
          <cell r="C1223">
            <v>0</v>
          </cell>
          <cell r="D1223">
            <v>0</v>
          </cell>
          <cell r="E1223">
            <v>0</v>
          </cell>
          <cell r="F1223">
            <v>0</v>
          </cell>
          <cell r="G1223">
            <v>0</v>
          </cell>
          <cell r="H1223">
            <v>0</v>
          </cell>
          <cell r="I1223">
            <v>0</v>
          </cell>
          <cell r="J1223">
            <v>0</v>
          </cell>
          <cell r="K1223">
            <v>0</v>
          </cell>
          <cell r="L1223">
            <v>0</v>
          </cell>
          <cell r="M1223">
            <v>0</v>
          </cell>
          <cell r="N1223">
            <v>0</v>
          </cell>
          <cell r="O1223">
            <v>0</v>
          </cell>
          <cell r="P1223">
            <v>0</v>
          </cell>
          <cell r="Q1223">
            <v>0</v>
          </cell>
          <cell r="R1223">
            <v>0</v>
          </cell>
          <cell r="S1223">
            <v>0</v>
          </cell>
          <cell r="T1223">
            <v>0</v>
          </cell>
          <cell r="U1223">
            <v>0</v>
          </cell>
          <cell r="V1223">
            <v>0</v>
          </cell>
          <cell r="W1223">
            <v>0</v>
          </cell>
          <cell r="X1223">
            <v>0</v>
          </cell>
          <cell r="Y1223">
            <v>0</v>
          </cell>
          <cell r="Z1223">
            <v>0</v>
          </cell>
          <cell r="AA1223">
            <v>0</v>
          </cell>
          <cell r="AB1223">
            <v>0</v>
          </cell>
          <cell r="AC1223">
            <v>0</v>
          </cell>
          <cell r="AD1223">
            <v>0</v>
          </cell>
          <cell r="AE1223">
            <v>0</v>
          </cell>
          <cell r="AF1223">
            <v>0</v>
          </cell>
        </row>
        <row r="1224">
          <cell r="A1224" t="str">
            <v>Reg Li</v>
          </cell>
          <cell r="B1224">
            <v>0</v>
          </cell>
          <cell r="C1224">
            <v>0</v>
          </cell>
          <cell r="D1224">
            <v>0</v>
          </cell>
          <cell r="E1224">
            <v>0</v>
          </cell>
          <cell r="F1224">
            <v>0</v>
          </cell>
          <cell r="G1224">
            <v>0</v>
          </cell>
          <cell r="H1224">
            <v>0</v>
          </cell>
          <cell r="I1224">
            <v>0</v>
          </cell>
          <cell r="J1224">
            <v>0</v>
          </cell>
          <cell r="K1224">
            <v>0</v>
          </cell>
          <cell r="L1224">
            <v>0</v>
          </cell>
          <cell r="M1224">
            <v>0</v>
          </cell>
          <cell r="N1224">
            <v>0</v>
          </cell>
          <cell r="O1224">
            <v>0</v>
          </cell>
          <cell r="P1224">
            <v>0</v>
          </cell>
          <cell r="Q1224">
            <v>0</v>
          </cell>
          <cell r="R1224">
            <v>0</v>
          </cell>
          <cell r="S1224">
            <v>0</v>
          </cell>
          <cell r="T1224">
            <v>0</v>
          </cell>
          <cell r="U1224">
            <v>0</v>
          </cell>
          <cell r="V1224">
            <v>0</v>
          </cell>
          <cell r="W1224">
            <v>0</v>
          </cell>
          <cell r="X1224">
            <v>0</v>
          </cell>
          <cell r="Y1224">
            <v>0</v>
          </cell>
          <cell r="Z1224">
            <v>0</v>
          </cell>
          <cell r="AA1224">
            <v>0</v>
          </cell>
          <cell r="AB1224">
            <v>0</v>
          </cell>
          <cell r="AC1224">
            <v>0</v>
          </cell>
          <cell r="AD1224">
            <v>0</v>
          </cell>
          <cell r="AE1224">
            <v>0</v>
          </cell>
          <cell r="AF1224">
            <v>0</v>
          </cell>
        </row>
        <row r="1225">
          <cell r="A1225">
            <v>275072</v>
          </cell>
          <cell r="B1225">
            <v>-5036042.72</v>
          </cell>
          <cell r="C1225">
            <v>0</v>
          </cell>
          <cell r="D1225">
            <v>-5036042.72</v>
          </cell>
          <cell r="E1225">
            <v>889184.6</v>
          </cell>
          <cell r="F1225">
            <v>0</v>
          </cell>
          <cell r="G1225">
            <v>0</v>
          </cell>
          <cell r="H1225">
            <v>0</v>
          </cell>
          <cell r="I1225">
            <v>889184.6</v>
          </cell>
          <cell r="J1225">
            <v>0</v>
          </cell>
          <cell r="K1225">
            <v>0</v>
          </cell>
          <cell r="L1225">
            <v>0</v>
          </cell>
          <cell r="M1225">
            <v>0</v>
          </cell>
          <cell r="N1225">
            <v>-4146858.12</v>
          </cell>
          <cell r="O1225">
            <v>0</v>
          </cell>
          <cell r="P1225">
            <v>0</v>
          </cell>
          <cell r="Q1225">
            <v>0</v>
          </cell>
          <cell r="R1225">
            <v>0</v>
          </cell>
          <cell r="S1225">
            <v>0</v>
          </cell>
          <cell r="T1225">
            <v>0</v>
          </cell>
          <cell r="U1225">
            <v>0</v>
          </cell>
          <cell r="V1225">
            <v>0</v>
          </cell>
          <cell r="W1225">
            <v>0</v>
          </cell>
          <cell r="X1225">
            <v>0</v>
          </cell>
          <cell r="Y1225">
            <v>0</v>
          </cell>
          <cell r="Z1225">
            <v>0</v>
          </cell>
          <cell r="AA1225">
            <v>0</v>
          </cell>
          <cell r="AB1225">
            <v>0</v>
          </cell>
          <cell r="AC1225">
            <v>0</v>
          </cell>
          <cell r="AD1225">
            <v>0</v>
          </cell>
          <cell r="AE1225">
            <v>0</v>
          </cell>
          <cell r="AF1225">
            <v>-4146858.12</v>
          </cell>
        </row>
        <row r="1226">
          <cell r="A1226" t="str">
            <v>Reg Li</v>
          </cell>
          <cell r="B1226">
            <v>-5036042.72</v>
          </cell>
          <cell r="C1226">
            <v>0</v>
          </cell>
          <cell r="D1226">
            <v>-5036042.72</v>
          </cell>
          <cell r="E1226">
            <v>889184.6</v>
          </cell>
          <cell r="F1226">
            <v>0</v>
          </cell>
          <cell r="G1226">
            <v>0</v>
          </cell>
          <cell r="H1226">
            <v>0</v>
          </cell>
          <cell r="I1226">
            <v>889184.6</v>
          </cell>
          <cell r="J1226">
            <v>0</v>
          </cell>
          <cell r="K1226">
            <v>0</v>
          </cell>
          <cell r="L1226">
            <v>0</v>
          </cell>
          <cell r="M1226">
            <v>0</v>
          </cell>
          <cell r="N1226">
            <v>-4146858.12</v>
          </cell>
          <cell r="O1226">
            <v>0</v>
          </cell>
          <cell r="P1226">
            <v>0</v>
          </cell>
          <cell r="Q1226">
            <v>0</v>
          </cell>
          <cell r="R1226">
            <v>0</v>
          </cell>
          <cell r="S1226">
            <v>0</v>
          </cell>
          <cell r="T1226">
            <v>0</v>
          </cell>
          <cell r="U1226">
            <v>0</v>
          </cell>
          <cell r="V1226">
            <v>0</v>
          </cell>
          <cell r="W1226">
            <v>0</v>
          </cell>
          <cell r="X1226">
            <v>0</v>
          </cell>
          <cell r="Y1226">
            <v>0</v>
          </cell>
          <cell r="Z1226">
            <v>0</v>
          </cell>
          <cell r="AA1226">
            <v>0</v>
          </cell>
          <cell r="AB1226">
            <v>0</v>
          </cell>
          <cell r="AC1226">
            <v>0</v>
          </cell>
          <cell r="AD1226">
            <v>0</v>
          </cell>
          <cell r="AE1226">
            <v>0</v>
          </cell>
          <cell r="AF1226">
            <v>-4146858.12</v>
          </cell>
        </row>
        <row r="1227">
          <cell r="A1227">
            <v>275172</v>
          </cell>
          <cell r="B1227">
            <v>88622.59</v>
          </cell>
          <cell r="C1227">
            <v>0</v>
          </cell>
          <cell r="D1227">
            <v>88622.59</v>
          </cell>
          <cell r="E1227">
            <v>282224.76</v>
          </cell>
          <cell r="F1227">
            <v>0</v>
          </cell>
          <cell r="G1227">
            <v>0</v>
          </cell>
          <cell r="H1227">
            <v>0</v>
          </cell>
          <cell r="I1227">
            <v>282224.76</v>
          </cell>
          <cell r="J1227">
            <v>0</v>
          </cell>
          <cell r="K1227">
            <v>0</v>
          </cell>
          <cell r="L1227">
            <v>0</v>
          </cell>
          <cell r="M1227">
            <v>0</v>
          </cell>
          <cell r="N1227">
            <v>370847.35</v>
          </cell>
          <cell r="O1227">
            <v>0</v>
          </cell>
          <cell r="P1227">
            <v>0</v>
          </cell>
          <cell r="Q1227">
            <v>0</v>
          </cell>
          <cell r="R1227">
            <v>0</v>
          </cell>
          <cell r="S1227">
            <v>0</v>
          </cell>
          <cell r="T1227">
            <v>0</v>
          </cell>
          <cell r="U1227">
            <v>0</v>
          </cell>
          <cell r="V1227">
            <v>0</v>
          </cell>
          <cell r="W1227">
            <v>0</v>
          </cell>
          <cell r="X1227">
            <v>0</v>
          </cell>
          <cell r="Y1227">
            <v>0</v>
          </cell>
          <cell r="Z1227">
            <v>0</v>
          </cell>
          <cell r="AA1227">
            <v>0</v>
          </cell>
          <cell r="AB1227">
            <v>0</v>
          </cell>
          <cell r="AC1227">
            <v>0</v>
          </cell>
          <cell r="AD1227">
            <v>0</v>
          </cell>
          <cell r="AE1227">
            <v>0</v>
          </cell>
          <cell r="AF1227">
            <v>370847.35</v>
          </cell>
        </row>
        <row r="1228">
          <cell r="A1228" t="str">
            <v>Reg Li</v>
          </cell>
          <cell r="B1228">
            <v>88622.59</v>
          </cell>
          <cell r="C1228">
            <v>0</v>
          </cell>
          <cell r="D1228">
            <v>88622.59</v>
          </cell>
          <cell r="E1228">
            <v>282224.76</v>
          </cell>
          <cell r="F1228">
            <v>0</v>
          </cell>
          <cell r="G1228">
            <v>0</v>
          </cell>
          <cell r="H1228">
            <v>0</v>
          </cell>
          <cell r="I1228">
            <v>282224.76</v>
          </cell>
          <cell r="J1228">
            <v>0</v>
          </cell>
          <cell r="K1228">
            <v>0</v>
          </cell>
          <cell r="L1228">
            <v>0</v>
          </cell>
          <cell r="M1228">
            <v>0</v>
          </cell>
          <cell r="N1228">
            <v>370847.35</v>
          </cell>
          <cell r="O1228">
            <v>0</v>
          </cell>
          <cell r="P1228">
            <v>0</v>
          </cell>
          <cell r="Q1228">
            <v>0</v>
          </cell>
          <cell r="R1228">
            <v>0</v>
          </cell>
          <cell r="S1228">
            <v>0</v>
          </cell>
          <cell r="T1228">
            <v>0</v>
          </cell>
          <cell r="U1228">
            <v>0</v>
          </cell>
          <cell r="V1228">
            <v>0</v>
          </cell>
          <cell r="W1228">
            <v>0</v>
          </cell>
          <cell r="X1228">
            <v>0</v>
          </cell>
          <cell r="Y1228">
            <v>0</v>
          </cell>
          <cell r="Z1228">
            <v>0</v>
          </cell>
          <cell r="AA1228">
            <v>0</v>
          </cell>
          <cell r="AB1228">
            <v>0</v>
          </cell>
          <cell r="AC1228">
            <v>0</v>
          </cell>
          <cell r="AD1228">
            <v>0</v>
          </cell>
          <cell r="AE1228">
            <v>0</v>
          </cell>
          <cell r="AF1228">
            <v>370847.35</v>
          </cell>
        </row>
        <row r="1229">
          <cell r="A1229" t="str">
            <v>Reg Li</v>
          </cell>
          <cell r="B1229">
            <v>-4947420.13</v>
          </cell>
          <cell r="C1229">
            <v>0</v>
          </cell>
          <cell r="D1229">
            <v>-4947420.13</v>
          </cell>
          <cell r="E1229">
            <v>1171409.3600000001</v>
          </cell>
          <cell r="F1229">
            <v>0</v>
          </cell>
          <cell r="G1229">
            <v>0</v>
          </cell>
          <cell r="H1229">
            <v>0</v>
          </cell>
          <cell r="I1229">
            <v>1171409.3600000001</v>
          </cell>
          <cell r="J1229">
            <v>0</v>
          </cell>
          <cell r="K1229">
            <v>0</v>
          </cell>
          <cell r="L1229">
            <v>0</v>
          </cell>
          <cell r="M1229">
            <v>0</v>
          </cell>
          <cell r="N1229">
            <v>-3776010.77</v>
          </cell>
          <cell r="O1229">
            <v>0</v>
          </cell>
          <cell r="P1229">
            <v>0</v>
          </cell>
          <cell r="Q1229">
            <v>0</v>
          </cell>
          <cell r="R1229">
            <v>0</v>
          </cell>
          <cell r="S1229">
            <v>0</v>
          </cell>
          <cell r="T1229">
            <v>0</v>
          </cell>
          <cell r="U1229">
            <v>0</v>
          </cell>
          <cell r="V1229">
            <v>0</v>
          </cell>
          <cell r="W1229">
            <v>0</v>
          </cell>
          <cell r="X1229">
            <v>0</v>
          </cell>
          <cell r="Y1229">
            <v>0</v>
          </cell>
          <cell r="Z1229">
            <v>0</v>
          </cell>
          <cell r="AA1229">
            <v>0</v>
          </cell>
          <cell r="AB1229">
            <v>0</v>
          </cell>
          <cell r="AC1229">
            <v>0</v>
          </cell>
          <cell r="AD1229">
            <v>0</v>
          </cell>
          <cell r="AE1229">
            <v>0</v>
          </cell>
          <cell r="AF1229">
            <v>-3776010.77</v>
          </cell>
        </row>
        <row r="1230">
          <cell r="A1230">
            <v>427191</v>
          </cell>
          <cell r="B1230">
            <v>0</v>
          </cell>
          <cell r="C1230">
            <v>0</v>
          </cell>
          <cell r="D1230">
            <v>0</v>
          </cell>
          <cell r="E1230">
            <v>0</v>
          </cell>
          <cell r="F1230">
            <v>0</v>
          </cell>
          <cell r="G1230">
            <v>0</v>
          </cell>
          <cell r="H1230">
            <v>0</v>
          </cell>
          <cell r="I1230">
            <v>0</v>
          </cell>
          <cell r="J1230">
            <v>0</v>
          </cell>
          <cell r="K1230">
            <v>0</v>
          </cell>
          <cell r="L1230">
            <v>0</v>
          </cell>
          <cell r="M1230">
            <v>0</v>
          </cell>
          <cell r="N1230">
            <v>0</v>
          </cell>
          <cell r="O1230">
            <v>0</v>
          </cell>
          <cell r="P1230">
            <v>0</v>
          </cell>
          <cell r="Q1230">
            <v>0</v>
          </cell>
          <cell r="R1230">
            <v>1054510</v>
          </cell>
          <cell r="S1230">
            <v>0</v>
          </cell>
          <cell r="T1230">
            <v>0</v>
          </cell>
          <cell r="U1230">
            <v>0</v>
          </cell>
          <cell r="V1230">
            <v>0</v>
          </cell>
          <cell r="W1230">
            <v>0</v>
          </cell>
          <cell r="X1230">
            <v>0</v>
          </cell>
          <cell r="Y1230">
            <v>0</v>
          </cell>
          <cell r="Z1230">
            <v>0</v>
          </cell>
          <cell r="AA1230">
            <v>0</v>
          </cell>
          <cell r="AB1230">
            <v>0</v>
          </cell>
          <cell r="AC1230">
            <v>0</v>
          </cell>
          <cell r="AD1230">
            <v>0</v>
          </cell>
          <cell r="AE1230">
            <v>0</v>
          </cell>
          <cell r="AF1230">
            <v>1054510</v>
          </cell>
        </row>
        <row r="1231">
          <cell r="A1231" t="str">
            <v>Reg Li</v>
          </cell>
          <cell r="B1231">
            <v>0</v>
          </cell>
          <cell r="C1231">
            <v>0</v>
          </cell>
          <cell r="D1231">
            <v>0</v>
          </cell>
          <cell r="E1231">
            <v>0</v>
          </cell>
          <cell r="F1231">
            <v>0</v>
          </cell>
          <cell r="G1231">
            <v>0</v>
          </cell>
          <cell r="H1231">
            <v>0</v>
          </cell>
          <cell r="I1231">
            <v>0</v>
          </cell>
          <cell r="J1231">
            <v>0</v>
          </cell>
          <cell r="K1231">
            <v>0</v>
          </cell>
          <cell r="L1231">
            <v>0</v>
          </cell>
          <cell r="M1231">
            <v>0</v>
          </cell>
          <cell r="N1231">
            <v>0</v>
          </cell>
          <cell r="O1231">
            <v>0</v>
          </cell>
          <cell r="P1231">
            <v>0</v>
          </cell>
          <cell r="Q1231">
            <v>0</v>
          </cell>
          <cell r="R1231">
            <v>1054510</v>
          </cell>
          <cell r="S1231">
            <v>0</v>
          </cell>
          <cell r="T1231">
            <v>0</v>
          </cell>
          <cell r="U1231">
            <v>0</v>
          </cell>
          <cell r="V1231">
            <v>0</v>
          </cell>
          <cell r="W1231">
            <v>0</v>
          </cell>
          <cell r="X1231">
            <v>0</v>
          </cell>
          <cell r="Y1231">
            <v>0</v>
          </cell>
          <cell r="Z1231">
            <v>0</v>
          </cell>
          <cell r="AA1231">
            <v>0</v>
          </cell>
          <cell r="AB1231">
            <v>0</v>
          </cell>
          <cell r="AC1231">
            <v>0</v>
          </cell>
          <cell r="AD1231">
            <v>0</v>
          </cell>
          <cell r="AE1231">
            <v>0</v>
          </cell>
          <cell r="AF1231">
            <v>1054510</v>
          </cell>
        </row>
        <row r="1232">
          <cell r="A1232" t="str">
            <v>Reg Li</v>
          </cell>
          <cell r="B1232">
            <v>0</v>
          </cell>
          <cell r="C1232">
            <v>0</v>
          </cell>
          <cell r="D1232">
            <v>0</v>
          </cell>
          <cell r="E1232">
            <v>0</v>
          </cell>
          <cell r="F1232">
            <v>0</v>
          </cell>
          <cell r="G1232">
            <v>0</v>
          </cell>
          <cell r="H1232">
            <v>0</v>
          </cell>
          <cell r="I1232">
            <v>0</v>
          </cell>
          <cell r="J1232">
            <v>0</v>
          </cell>
          <cell r="K1232">
            <v>0</v>
          </cell>
          <cell r="L1232">
            <v>0</v>
          </cell>
          <cell r="M1232">
            <v>0</v>
          </cell>
          <cell r="N1232">
            <v>0</v>
          </cell>
          <cell r="O1232">
            <v>0</v>
          </cell>
          <cell r="P1232">
            <v>0</v>
          </cell>
          <cell r="Q1232">
            <v>0</v>
          </cell>
          <cell r="R1232">
            <v>1054510</v>
          </cell>
          <cell r="S1232">
            <v>0</v>
          </cell>
          <cell r="T1232">
            <v>0</v>
          </cell>
          <cell r="U1232">
            <v>0</v>
          </cell>
          <cell r="V1232">
            <v>0</v>
          </cell>
          <cell r="W1232">
            <v>0</v>
          </cell>
          <cell r="X1232">
            <v>0</v>
          </cell>
          <cell r="Y1232">
            <v>0</v>
          </cell>
          <cell r="Z1232">
            <v>0</v>
          </cell>
          <cell r="AA1232">
            <v>0</v>
          </cell>
          <cell r="AB1232">
            <v>0</v>
          </cell>
          <cell r="AC1232">
            <v>0</v>
          </cell>
          <cell r="AD1232">
            <v>0</v>
          </cell>
          <cell r="AE1232">
            <v>0</v>
          </cell>
          <cell r="AF1232">
            <v>1054510</v>
          </cell>
        </row>
        <row r="1233">
          <cell r="A1233">
            <v>452010</v>
          </cell>
          <cell r="B1233">
            <v>0</v>
          </cell>
          <cell r="C1233">
            <v>0</v>
          </cell>
          <cell r="D1233">
            <v>0</v>
          </cell>
          <cell r="E1233">
            <v>0</v>
          </cell>
          <cell r="F1233">
            <v>0</v>
          </cell>
          <cell r="G1233">
            <v>0</v>
          </cell>
          <cell r="H1233">
            <v>0</v>
          </cell>
          <cell r="I1233">
            <v>0</v>
          </cell>
          <cell r="J1233">
            <v>0</v>
          </cell>
          <cell r="K1233">
            <v>0</v>
          </cell>
          <cell r="L1233">
            <v>0</v>
          </cell>
          <cell r="M1233">
            <v>0</v>
          </cell>
          <cell r="N1233">
            <v>0</v>
          </cell>
          <cell r="O1233">
            <v>0</v>
          </cell>
          <cell r="P1233">
            <v>0</v>
          </cell>
          <cell r="Q1233">
            <v>0</v>
          </cell>
          <cell r="R1233">
            <v>0</v>
          </cell>
          <cell r="S1233">
            <v>0</v>
          </cell>
          <cell r="T1233">
            <v>0</v>
          </cell>
          <cell r="U1233">
            <v>0</v>
          </cell>
          <cell r="V1233">
            <v>0</v>
          </cell>
          <cell r="W1233">
            <v>0</v>
          </cell>
          <cell r="X1233">
            <v>0</v>
          </cell>
          <cell r="Y1233">
            <v>0</v>
          </cell>
          <cell r="Z1233">
            <v>0</v>
          </cell>
          <cell r="AA1233">
            <v>0</v>
          </cell>
          <cell r="AB1233">
            <v>0</v>
          </cell>
          <cell r="AC1233">
            <v>0</v>
          </cell>
          <cell r="AD1233">
            <v>0</v>
          </cell>
          <cell r="AE1233">
            <v>0</v>
          </cell>
          <cell r="AF1233">
            <v>0</v>
          </cell>
        </row>
        <row r="1234">
          <cell r="A1234" t="str">
            <v>Reg Li</v>
          </cell>
          <cell r="B1234">
            <v>0</v>
          </cell>
          <cell r="C1234">
            <v>0</v>
          </cell>
          <cell r="D1234">
            <v>0</v>
          </cell>
          <cell r="E1234">
            <v>0</v>
          </cell>
          <cell r="F1234">
            <v>0</v>
          </cell>
          <cell r="G1234">
            <v>0</v>
          </cell>
          <cell r="H1234">
            <v>0</v>
          </cell>
          <cell r="I1234">
            <v>0</v>
          </cell>
          <cell r="J1234">
            <v>0</v>
          </cell>
          <cell r="K1234">
            <v>0</v>
          </cell>
          <cell r="L1234">
            <v>0</v>
          </cell>
          <cell r="M1234">
            <v>0</v>
          </cell>
          <cell r="N1234">
            <v>0</v>
          </cell>
          <cell r="O1234">
            <v>0</v>
          </cell>
          <cell r="P1234">
            <v>0</v>
          </cell>
          <cell r="Q1234">
            <v>0</v>
          </cell>
          <cell r="R1234">
            <v>0</v>
          </cell>
          <cell r="S1234">
            <v>0</v>
          </cell>
          <cell r="T1234">
            <v>0</v>
          </cell>
          <cell r="U1234">
            <v>0</v>
          </cell>
          <cell r="V1234">
            <v>0</v>
          </cell>
          <cell r="W1234">
            <v>0</v>
          </cell>
          <cell r="X1234">
            <v>0</v>
          </cell>
          <cell r="Y1234">
            <v>0</v>
          </cell>
          <cell r="Z1234">
            <v>0</v>
          </cell>
          <cell r="AA1234">
            <v>0</v>
          </cell>
          <cell r="AB1234">
            <v>0</v>
          </cell>
          <cell r="AC1234">
            <v>0</v>
          </cell>
          <cell r="AD1234">
            <v>0</v>
          </cell>
          <cell r="AE1234">
            <v>0</v>
          </cell>
          <cell r="AF1234">
            <v>0</v>
          </cell>
        </row>
        <row r="1235">
          <cell r="A1235" t="str">
            <v>Reg Li</v>
          </cell>
          <cell r="B1235">
            <v>0</v>
          </cell>
          <cell r="C1235">
            <v>0</v>
          </cell>
          <cell r="D1235">
            <v>0</v>
          </cell>
          <cell r="E1235">
            <v>0</v>
          </cell>
          <cell r="F1235">
            <v>0</v>
          </cell>
          <cell r="G1235">
            <v>0</v>
          </cell>
          <cell r="H1235">
            <v>0</v>
          </cell>
          <cell r="I1235">
            <v>0</v>
          </cell>
          <cell r="J1235">
            <v>0</v>
          </cell>
          <cell r="K1235">
            <v>0</v>
          </cell>
          <cell r="L1235">
            <v>0</v>
          </cell>
          <cell r="M1235">
            <v>0</v>
          </cell>
          <cell r="N1235">
            <v>0</v>
          </cell>
          <cell r="O1235">
            <v>0</v>
          </cell>
          <cell r="P1235">
            <v>0</v>
          </cell>
          <cell r="Q1235">
            <v>0</v>
          </cell>
          <cell r="R1235">
            <v>0</v>
          </cell>
          <cell r="S1235">
            <v>0</v>
          </cell>
          <cell r="T1235">
            <v>0</v>
          </cell>
          <cell r="U1235">
            <v>0</v>
          </cell>
          <cell r="V1235">
            <v>0</v>
          </cell>
          <cell r="W1235">
            <v>0</v>
          </cell>
          <cell r="X1235">
            <v>0</v>
          </cell>
          <cell r="Y1235">
            <v>0</v>
          </cell>
          <cell r="Z1235">
            <v>0</v>
          </cell>
          <cell r="AA1235">
            <v>0</v>
          </cell>
          <cell r="AB1235">
            <v>0</v>
          </cell>
          <cell r="AC1235">
            <v>0</v>
          </cell>
          <cell r="AD1235">
            <v>0</v>
          </cell>
          <cell r="AE1235">
            <v>0</v>
          </cell>
          <cell r="AF1235">
            <v>0</v>
          </cell>
        </row>
        <row r="1236">
          <cell r="A1236">
            <v>452030</v>
          </cell>
          <cell r="B1236">
            <v>0</v>
          </cell>
          <cell r="C1236">
            <v>0</v>
          </cell>
          <cell r="D1236">
            <v>0</v>
          </cell>
          <cell r="E1236">
            <v>0</v>
          </cell>
          <cell r="F1236">
            <v>0</v>
          </cell>
          <cell r="G1236">
            <v>0</v>
          </cell>
          <cell r="H1236">
            <v>0</v>
          </cell>
          <cell r="I1236">
            <v>0</v>
          </cell>
          <cell r="J1236">
            <v>0</v>
          </cell>
          <cell r="K1236">
            <v>0</v>
          </cell>
          <cell r="L1236">
            <v>0</v>
          </cell>
          <cell r="M1236">
            <v>0</v>
          </cell>
          <cell r="N1236">
            <v>0</v>
          </cell>
          <cell r="O1236">
            <v>0</v>
          </cell>
          <cell r="P1236">
            <v>0</v>
          </cell>
          <cell r="Q1236">
            <v>0</v>
          </cell>
          <cell r="R1236">
            <v>0</v>
          </cell>
          <cell r="S1236">
            <v>0</v>
          </cell>
          <cell r="T1236">
            <v>0</v>
          </cell>
          <cell r="U1236">
            <v>0</v>
          </cell>
          <cell r="V1236">
            <v>0</v>
          </cell>
          <cell r="W1236">
            <v>0</v>
          </cell>
          <cell r="X1236">
            <v>0</v>
          </cell>
          <cell r="Y1236">
            <v>0</v>
          </cell>
          <cell r="Z1236">
            <v>0</v>
          </cell>
          <cell r="AA1236">
            <v>0</v>
          </cell>
          <cell r="AB1236">
            <v>0</v>
          </cell>
          <cell r="AC1236">
            <v>0</v>
          </cell>
          <cell r="AD1236">
            <v>0</v>
          </cell>
          <cell r="AE1236">
            <v>0</v>
          </cell>
          <cell r="AF1236">
            <v>0</v>
          </cell>
        </row>
        <row r="1237">
          <cell r="A1237" t="str">
            <v>RegÂ L</v>
          </cell>
          <cell r="B1237">
            <v>0</v>
          </cell>
          <cell r="C1237">
            <v>0</v>
          </cell>
          <cell r="D1237">
            <v>0</v>
          </cell>
          <cell r="E1237">
            <v>0</v>
          </cell>
          <cell r="F1237">
            <v>0</v>
          </cell>
          <cell r="G1237">
            <v>0</v>
          </cell>
          <cell r="H1237">
            <v>0</v>
          </cell>
          <cell r="I1237">
            <v>0</v>
          </cell>
          <cell r="J1237">
            <v>0</v>
          </cell>
          <cell r="K1237">
            <v>0</v>
          </cell>
          <cell r="L1237">
            <v>0</v>
          </cell>
          <cell r="M1237">
            <v>0</v>
          </cell>
          <cell r="N1237">
            <v>0</v>
          </cell>
          <cell r="O1237">
            <v>0</v>
          </cell>
          <cell r="P1237">
            <v>0</v>
          </cell>
          <cell r="Q1237">
            <v>0</v>
          </cell>
          <cell r="R1237">
            <v>0</v>
          </cell>
          <cell r="S1237">
            <v>0</v>
          </cell>
          <cell r="T1237">
            <v>0</v>
          </cell>
          <cell r="U1237">
            <v>0</v>
          </cell>
          <cell r="V1237">
            <v>0</v>
          </cell>
          <cell r="W1237">
            <v>0</v>
          </cell>
          <cell r="X1237">
            <v>0</v>
          </cell>
          <cell r="Y1237">
            <v>0</v>
          </cell>
          <cell r="Z1237">
            <v>0</v>
          </cell>
          <cell r="AA1237">
            <v>0</v>
          </cell>
          <cell r="AB1237">
            <v>0</v>
          </cell>
          <cell r="AC1237">
            <v>0</v>
          </cell>
          <cell r="AD1237">
            <v>0</v>
          </cell>
          <cell r="AE1237">
            <v>0</v>
          </cell>
          <cell r="AF1237">
            <v>0</v>
          </cell>
        </row>
        <row r="1238">
          <cell r="A1238">
            <v>452031</v>
          </cell>
          <cell r="B1238">
            <v>0</v>
          </cell>
          <cell r="C1238">
            <v>0</v>
          </cell>
          <cell r="D1238">
            <v>0</v>
          </cell>
          <cell r="E1238">
            <v>-1519.56</v>
          </cell>
          <cell r="F1238">
            <v>0</v>
          </cell>
          <cell r="G1238">
            <v>0</v>
          </cell>
          <cell r="H1238">
            <v>0</v>
          </cell>
          <cell r="I1238">
            <v>-1519.56</v>
          </cell>
          <cell r="J1238">
            <v>0</v>
          </cell>
          <cell r="K1238">
            <v>0</v>
          </cell>
          <cell r="L1238">
            <v>0</v>
          </cell>
          <cell r="M1238">
            <v>0</v>
          </cell>
          <cell r="N1238">
            <v>-1519.56</v>
          </cell>
          <cell r="O1238">
            <v>0</v>
          </cell>
          <cell r="P1238">
            <v>0</v>
          </cell>
          <cell r="Q1238">
            <v>0</v>
          </cell>
          <cell r="R1238">
            <v>0</v>
          </cell>
          <cell r="S1238">
            <v>0</v>
          </cell>
          <cell r="T1238">
            <v>0</v>
          </cell>
          <cell r="U1238">
            <v>0</v>
          </cell>
          <cell r="V1238">
            <v>0</v>
          </cell>
          <cell r="W1238">
            <v>0</v>
          </cell>
          <cell r="X1238">
            <v>0</v>
          </cell>
          <cell r="Y1238">
            <v>0</v>
          </cell>
          <cell r="Z1238">
            <v>0</v>
          </cell>
          <cell r="AA1238">
            <v>0</v>
          </cell>
          <cell r="AB1238">
            <v>0</v>
          </cell>
          <cell r="AC1238">
            <v>0</v>
          </cell>
          <cell r="AD1238">
            <v>0</v>
          </cell>
          <cell r="AE1238">
            <v>0</v>
          </cell>
          <cell r="AF1238">
            <v>-1519.56</v>
          </cell>
        </row>
        <row r="1239">
          <cell r="A1239" t="str">
            <v>RegÂ L</v>
          </cell>
          <cell r="B1239">
            <v>0</v>
          </cell>
          <cell r="C1239">
            <v>0</v>
          </cell>
          <cell r="D1239">
            <v>0</v>
          </cell>
          <cell r="E1239">
            <v>-1519.56</v>
          </cell>
          <cell r="F1239">
            <v>0</v>
          </cell>
          <cell r="G1239">
            <v>0</v>
          </cell>
          <cell r="H1239">
            <v>0</v>
          </cell>
          <cell r="I1239">
            <v>-1519.56</v>
          </cell>
          <cell r="J1239">
            <v>0</v>
          </cell>
          <cell r="K1239">
            <v>0</v>
          </cell>
          <cell r="L1239">
            <v>0</v>
          </cell>
          <cell r="M1239">
            <v>0</v>
          </cell>
          <cell r="N1239">
            <v>-1519.56</v>
          </cell>
          <cell r="O1239">
            <v>0</v>
          </cell>
          <cell r="P1239">
            <v>0</v>
          </cell>
          <cell r="Q1239">
            <v>0</v>
          </cell>
          <cell r="R1239">
            <v>0</v>
          </cell>
          <cell r="S1239">
            <v>0</v>
          </cell>
          <cell r="T1239">
            <v>0</v>
          </cell>
          <cell r="U1239">
            <v>0</v>
          </cell>
          <cell r="V1239">
            <v>0</v>
          </cell>
          <cell r="W1239">
            <v>0</v>
          </cell>
          <cell r="X1239">
            <v>0</v>
          </cell>
          <cell r="Y1239">
            <v>0</v>
          </cell>
          <cell r="Z1239">
            <v>0</v>
          </cell>
          <cell r="AA1239">
            <v>0</v>
          </cell>
          <cell r="AB1239">
            <v>0</v>
          </cell>
          <cell r="AC1239">
            <v>0</v>
          </cell>
          <cell r="AD1239">
            <v>0</v>
          </cell>
          <cell r="AE1239">
            <v>0</v>
          </cell>
          <cell r="AF1239">
            <v>-1519.56</v>
          </cell>
        </row>
        <row r="1240">
          <cell r="A1240" t="str">
            <v>RegÂ L</v>
          </cell>
          <cell r="B1240">
            <v>0</v>
          </cell>
          <cell r="C1240">
            <v>0</v>
          </cell>
          <cell r="D1240">
            <v>0</v>
          </cell>
          <cell r="E1240">
            <v>-1519.56</v>
          </cell>
          <cell r="F1240">
            <v>0</v>
          </cell>
          <cell r="G1240">
            <v>0</v>
          </cell>
          <cell r="H1240">
            <v>0</v>
          </cell>
          <cell r="I1240">
            <v>-1519.56</v>
          </cell>
          <cell r="J1240">
            <v>0</v>
          </cell>
          <cell r="K1240">
            <v>0</v>
          </cell>
          <cell r="L1240">
            <v>0</v>
          </cell>
          <cell r="M1240">
            <v>0</v>
          </cell>
          <cell r="N1240">
            <v>-1519.56</v>
          </cell>
          <cell r="O1240">
            <v>0</v>
          </cell>
          <cell r="P1240">
            <v>0</v>
          </cell>
          <cell r="Q1240">
            <v>0</v>
          </cell>
          <cell r="R1240">
            <v>0</v>
          </cell>
          <cell r="S1240">
            <v>0</v>
          </cell>
          <cell r="T1240">
            <v>0</v>
          </cell>
          <cell r="U1240">
            <v>0</v>
          </cell>
          <cell r="V1240">
            <v>0</v>
          </cell>
          <cell r="W1240">
            <v>0</v>
          </cell>
          <cell r="X1240">
            <v>0</v>
          </cell>
          <cell r="Y1240">
            <v>0</v>
          </cell>
          <cell r="Z1240">
            <v>0</v>
          </cell>
          <cell r="AA1240">
            <v>0</v>
          </cell>
          <cell r="AB1240">
            <v>0</v>
          </cell>
          <cell r="AC1240">
            <v>0</v>
          </cell>
          <cell r="AD1240">
            <v>0</v>
          </cell>
          <cell r="AE1240">
            <v>0</v>
          </cell>
          <cell r="AF1240">
            <v>-1519.56</v>
          </cell>
        </row>
        <row r="1241">
          <cell r="A1241">
            <v>452182</v>
          </cell>
          <cell r="B1241">
            <v>978513.72</v>
          </cell>
          <cell r="C1241">
            <v>0</v>
          </cell>
          <cell r="D1241">
            <v>978513.72</v>
          </cell>
          <cell r="E1241">
            <v>0</v>
          </cell>
          <cell r="F1241">
            <v>0</v>
          </cell>
          <cell r="G1241">
            <v>0</v>
          </cell>
          <cell r="H1241">
            <v>0</v>
          </cell>
          <cell r="I1241">
            <v>0</v>
          </cell>
          <cell r="J1241">
            <v>0</v>
          </cell>
          <cell r="K1241">
            <v>0</v>
          </cell>
          <cell r="L1241">
            <v>0</v>
          </cell>
          <cell r="M1241">
            <v>0</v>
          </cell>
          <cell r="N1241">
            <v>978513.72</v>
          </cell>
          <cell r="O1241">
            <v>0</v>
          </cell>
          <cell r="P1241">
            <v>0</v>
          </cell>
          <cell r="Q1241">
            <v>0</v>
          </cell>
          <cell r="R1241">
            <v>0</v>
          </cell>
          <cell r="S1241">
            <v>0</v>
          </cell>
          <cell r="T1241">
            <v>0</v>
          </cell>
          <cell r="U1241">
            <v>0</v>
          </cell>
          <cell r="V1241">
            <v>0</v>
          </cell>
          <cell r="W1241">
            <v>0</v>
          </cell>
          <cell r="X1241">
            <v>0</v>
          </cell>
          <cell r="Y1241">
            <v>0</v>
          </cell>
          <cell r="Z1241">
            <v>0</v>
          </cell>
          <cell r="AA1241">
            <v>0</v>
          </cell>
          <cell r="AB1241">
            <v>0</v>
          </cell>
          <cell r="AC1241">
            <v>0</v>
          </cell>
          <cell r="AD1241">
            <v>0</v>
          </cell>
          <cell r="AE1241">
            <v>0</v>
          </cell>
          <cell r="AF1241">
            <v>978513.72</v>
          </cell>
        </row>
        <row r="1242">
          <cell r="A1242" t="str">
            <v>Reg Li</v>
          </cell>
          <cell r="B1242">
            <v>978513.72</v>
          </cell>
          <cell r="C1242">
            <v>0</v>
          </cell>
          <cell r="D1242">
            <v>978513.72</v>
          </cell>
          <cell r="E1242">
            <v>0</v>
          </cell>
          <cell r="F1242">
            <v>0</v>
          </cell>
          <cell r="G1242">
            <v>0</v>
          </cell>
          <cell r="H1242">
            <v>0</v>
          </cell>
          <cell r="I1242">
            <v>0</v>
          </cell>
          <cell r="J1242">
            <v>0</v>
          </cell>
          <cell r="K1242">
            <v>0</v>
          </cell>
          <cell r="L1242">
            <v>0</v>
          </cell>
          <cell r="M1242">
            <v>0</v>
          </cell>
          <cell r="N1242">
            <v>978513.72</v>
          </cell>
          <cell r="O1242">
            <v>0</v>
          </cell>
          <cell r="P1242">
            <v>0</v>
          </cell>
          <cell r="Q1242">
            <v>0</v>
          </cell>
          <cell r="R1242">
            <v>0</v>
          </cell>
          <cell r="S1242">
            <v>0</v>
          </cell>
          <cell r="T1242">
            <v>0</v>
          </cell>
          <cell r="U1242">
            <v>0</v>
          </cell>
          <cell r="V1242">
            <v>0</v>
          </cell>
          <cell r="W1242">
            <v>0</v>
          </cell>
          <cell r="X1242">
            <v>0</v>
          </cell>
          <cell r="Y1242">
            <v>0</v>
          </cell>
          <cell r="Z1242">
            <v>0</v>
          </cell>
          <cell r="AA1242">
            <v>0</v>
          </cell>
          <cell r="AB1242">
            <v>0</v>
          </cell>
          <cell r="AC1242">
            <v>0</v>
          </cell>
          <cell r="AD1242">
            <v>0</v>
          </cell>
          <cell r="AE1242">
            <v>0</v>
          </cell>
          <cell r="AF1242">
            <v>978513.72</v>
          </cell>
        </row>
        <row r="1243">
          <cell r="A1243" t="str">
            <v>Reg Li</v>
          </cell>
          <cell r="B1243">
            <v>978513.72</v>
          </cell>
          <cell r="C1243">
            <v>0</v>
          </cell>
          <cell r="D1243">
            <v>978513.72</v>
          </cell>
          <cell r="E1243">
            <v>0</v>
          </cell>
          <cell r="F1243">
            <v>0</v>
          </cell>
          <cell r="G1243">
            <v>0</v>
          </cell>
          <cell r="H1243">
            <v>0</v>
          </cell>
          <cell r="I1243">
            <v>0</v>
          </cell>
          <cell r="J1243">
            <v>0</v>
          </cell>
          <cell r="K1243">
            <v>0</v>
          </cell>
          <cell r="L1243">
            <v>0</v>
          </cell>
          <cell r="M1243">
            <v>0</v>
          </cell>
          <cell r="N1243">
            <v>978513.72</v>
          </cell>
          <cell r="O1243">
            <v>0</v>
          </cell>
          <cell r="P1243">
            <v>0</v>
          </cell>
          <cell r="Q1243">
            <v>0</v>
          </cell>
          <cell r="R1243">
            <v>0</v>
          </cell>
          <cell r="S1243">
            <v>0</v>
          </cell>
          <cell r="T1243">
            <v>0</v>
          </cell>
          <cell r="U1243">
            <v>0</v>
          </cell>
          <cell r="V1243">
            <v>0</v>
          </cell>
          <cell r="W1243">
            <v>0</v>
          </cell>
          <cell r="X1243">
            <v>0</v>
          </cell>
          <cell r="Y1243">
            <v>0</v>
          </cell>
          <cell r="Z1243">
            <v>0</v>
          </cell>
          <cell r="AA1243">
            <v>0</v>
          </cell>
          <cell r="AB1243">
            <v>0</v>
          </cell>
          <cell r="AC1243">
            <v>0</v>
          </cell>
          <cell r="AD1243">
            <v>0</v>
          </cell>
          <cell r="AE1243">
            <v>0</v>
          </cell>
          <cell r="AF1243">
            <v>978513.72</v>
          </cell>
        </row>
        <row r="1244">
          <cell r="A1244">
            <v>452083</v>
          </cell>
          <cell r="B1244">
            <v>5507147.7000000002</v>
          </cell>
          <cell r="C1244">
            <v>0</v>
          </cell>
          <cell r="D1244">
            <v>5507147.7000000002</v>
          </cell>
          <cell r="E1244">
            <v>0</v>
          </cell>
          <cell r="F1244">
            <v>0</v>
          </cell>
          <cell r="G1244">
            <v>0</v>
          </cell>
          <cell r="H1244">
            <v>0</v>
          </cell>
          <cell r="I1244">
            <v>0</v>
          </cell>
          <cell r="J1244">
            <v>0</v>
          </cell>
          <cell r="K1244">
            <v>0</v>
          </cell>
          <cell r="L1244">
            <v>0</v>
          </cell>
          <cell r="M1244">
            <v>0</v>
          </cell>
          <cell r="N1244">
            <v>5507147.7000000002</v>
          </cell>
          <cell r="O1244">
            <v>0</v>
          </cell>
          <cell r="P1244">
            <v>0</v>
          </cell>
          <cell r="Q1244">
            <v>0</v>
          </cell>
          <cell r="R1244">
            <v>0</v>
          </cell>
          <cell r="S1244">
            <v>0</v>
          </cell>
          <cell r="T1244">
            <v>0</v>
          </cell>
          <cell r="U1244">
            <v>0</v>
          </cell>
          <cell r="V1244">
            <v>0</v>
          </cell>
          <cell r="W1244">
            <v>0</v>
          </cell>
          <cell r="X1244">
            <v>0</v>
          </cell>
          <cell r="Y1244">
            <v>0</v>
          </cell>
          <cell r="Z1244">
            <v>0</v>
          </cell>
          <cell r="AA1244">
            <v>0</v>
          </cell>
          <cell r="AB1244">
            <v>0</v>
          </cell>
          <cell r="AC1244">
            <v>0</v>
          </cell>
          <cell r="AD1244">
            <v>0</v>
          </cell>
          <cell r="AE1244">
            <v>0</v>
          </cell>
          <cell r="AF1244">
            <v>5507147.7000000002</v>
          </cell>
        </row>
        <row r="1245">
          <cell r="A1245" t="str">
            <v>Reg Li</v>
          </cell>
          <cell r="B1245">
            <v>5507147.7000000002</v>
          </cell>
          <cell r="C1245">
            <v>0</v>
          </cell>
          <cell r="D1245">
            <v>5507147.7000000002</v>
          </cell>
          <cell r="E1245">
            <v>0</v>
          </cell>
          <cell r="F1245">
            <v>0</v>
          </cell>
          <cell r="G1245">
            <v>0</v>
          </cell>
          <cell r="H1245">
            <v>0</v>
          </cell>
          <cell r="I1245">
            <v>0</v>
          </cell>
          <cell r="J1245">
            <v>0</v>
          </cell>
          <cell r="K1245">
            <v>0</v>
          </cell>
          <cell r="L1245">
            <v>0</v>
          </cell>
          <cell r="M1245">
            <v>0</v>
          </cell>
          <cell r="N1245">
            <v>5507147.7000000002</v>
          </cell>
          <cell r="O1245">
            <v>0</v>
          </cell>
          <cell r="P1245">
            <v>0</v>
          </cell>
          <cell r="Q1245">
            <v>0</v>
          </cell>
          <cell r="R1245">
            <v>0</v>
          </cell>
          <cell r="S1245">
            <v>0</v>
          </cell>
          <cell r="T1245">
            <v>0</v>
          </cell>
          <cell r="U1245">
            <v>0</v>
          </cell>
          <cell r="V1245">
            <v>0</v>
          </cell>
          <cell r="W1245">
            <v>0</v>
          </cell>
          <cell r="X1245">
            <v>0</v>
          </cell>
          <cell r="Y1245">
            <v>0</v>
          </cell>
          <cell r="Z1245">
            <v>0</v>
          </cell>
          <cell r="AA1245">
            <v>0</v>
          </cell>
          <cell r="AB1245">
            <v>0</v>
          </cell>
          <cell r="AC1245">
            <v>0</v>
          </cell>
          <cell r="AD1245">
            <v>0</v>
          </cell>
          <cell r="AE1245">
            <v>0</v>
          </cell>
          <cell r="AF1245">
            <v>5507147.7000000002</v>
          </cell>
        </row>
        <row r="1246">
          <cell r="A1246">
            <v>452090</v>
          </cell>
          <cell r="B1246">
            <v>-190177.37</v>
          </cell>
          <cell r="C1246">
            <v>0</v>
          </cell>
          <cell r="D1246">
            <v>-190177.37</v>
          </cell>
          <cell r="E1246">
            <v>0</v>
          </cell>
          <cell r="F1246">
            <v>0</v>
          </cell>
          <cell r="G1246">
            <v>0</v>
          </cell>
          <cell r="H1246">
            <v>0</v>
          </cell>
          <cell r="I1246">
            <v>0</v>
          </cell>
          <cell r="J1246">
            <v>0</v>
          </cell>
          <cell r="K1246">
            <v>0</v>
          </cell>
          <cell r="L1246">
            <v>0</v>
          </cell>
          <cell r="M1246">
            <v>0</v>
          </cell>
          <cell r="N1246">
            <v>-190177.37</v>
          </cell>
          <cell r="O1246">
            <v>0</v>
          </cell>
          <cell r="P1246">
            <v>0</v>
          </cell>
          <cell r="Q1246">
            <v>0</v>
          </cell>
          <cell r="R1246">
            <v>0</v>
          </cell>
          <cell r="S1246">
            <v>0</v>
          </cell>
          <cell r="T1246">
            <v>0</v>
          </cell>
          <cell r="U1246">
            <v>0</v>
          </cell>
          <cell r="V1246">
            <v>0</v>
          </cell>
          <cell r="W1246">
            <v>0</v>
          </cell>
          <cell r="X1246">
            <v>0</v>
          </cell>
          <cell r="Y1246">
            <v>0</v>
          </cell>
          <cell r="Z1246">
            <v>0</v>
          </cell>
          <cell r="AA1246">
            <v>0</v>
          </cell>
          <cell r="AB1246">
            <v>0</v>
          </cell>
          <cell r="AC1246">
            <v>0</v>
          </cell>
          <cell r="AD1246">
            <v>0</v>
          </cell>
          <cell r="AE1246">
            <v>0</v>
          </cell>
          <cell r="AF1246">
            <v>-190177.37</v>
          </cell>
        </row>
        <row r="1247">
          <cell r="A1247" t="str">
            <v>Reg Li</v>
          </cell>
          <cell r="B1247">
            <v>-190177.37</v>
          </cell>
          <cell r="C1247">
            <v>0</v>
          </cell>
          <cell r="D1247">
            <v>-190177.37</v>
          </cell>
          <cell r="E1247">
            <v>0</v>
          </cell>
          <cell r="F1247">
            <v>0</v>
          </cell>
          <cell r="G1247">
            <v>0</v>
          </cell>
          <cell r="H1247">
            <v>0</v>
          </cell>
          <cell r="I1247">
            <v>0</v>
          </cell>
          <cell r="J1247">
            <v>0</v>
          </cell>
          <cell r="K1247">
            <v>0</v>
          </cell>
          <cell r="L1247">
            <v>0</v>
          </cell>
          <cell r="M1247">
            <v>0</v>
          </cell>
          <cell r="N1247">
            <v>-190177.37</v>
          </cell>
          <cell r="O1247">
            <v>0</v>
          </cell>
          <cell r="P1247">
            <v>0</v>
          </cell>
          <cell r="Q1247">
            <v>0</v>
          </cell>
          <cell r="R1247">
            <v>0</v>
          </cell>
          <cell r="S1247">
            <v>0</v>
          </cell>
          <cell r="T1247">
            <v>0</v>
          </cell>
          <cell r="U1247">
            <v>0</v>
          </cell>
          <cell r="V1247">
            <v>0</v>
          </cell>
          <cell r="W1247">
            <v>0</v>
          </cell>
          <cell r="X1247">
            <v>0</v>
          </cell>
          <cell r="Y1247">
            <v>0</v>
          </cell>
          <cell r="Z1247">
            <v>0</v>
          </cell>
          <cell r="AA1247">
            <v>0</v>
          </cell>
          <cell r="AB1247">
            <v>0</v>
          </cell>
          <cell r="AC1247">
            <v>0</v>
          </cell>
          <cell r="AD1247">
            <v>0</v>
          </cell>
          <cell r="AE1247">
            <v>0</v>
          </cell>
          <cell r="AF1247">
            <v>-190177.37</v>
          </cell>
        </row>
        <row r="1248">
          <cell r="A1248" t="str">
            <v>Reg Li</v>
          </cell>
          <cell r="B1248">
            <v>5316970.33</v>
          </cell>
          <cell r="C1248">
            <v>0</v>
          </cell>
          <cell r="D1248">
            <v>5316970.33</v>
          </cell>
          <cell r="E1248">
            <v>0</v>
          </cell>
          <cell r="F1248">
            <v>0</v>
          </cell>
          <cell r="G1248">
            <v>0</v>
          </cell>
          <cell r="H1248">
            <v>0</v>
          </cell>
          <cell r="I1248">
            <v>0</v>
          </cell>
          <cell r="J1248">
            <v>0</v>
          </cell>
          <cell r="K1248">
            <v>0</v>
          </cell>
          <cell r="L1248">
            <v>0</v>
          </cell>
          <cell r="M1248">
            <v>0</v>
          </cell>
          <cell r="N1248">
            <v>5316970.33</v>
          </cell>
          <cell r="O1248">
            <v>0</v>
          </cell>
          <cell r="P1248">
            <v>0</v>
          </cell>
          <cell r="Q1248">
            <v>0</v>
          </cell>
          <cell r="R1248">
            <v>0</v>
          </cell>
          <cell r="S1248">
            <v>0</v>
          </cell>
          <cell r="T1248">
            <v>0</v>
          </cell>
          <cell r="U1248">
            <v>0</v>
          </cell>
          <cell r="V1248">
            <v>0</v>
          </cell>
          <cell r="W1248">
            <v>0</v>
          </cell>
          <cell r="X1248">
            <v>0</v>
          </cell>
          <cell r="Y1248">
            <v>0</v>
          </cell>
          <cell r="Z1248">
            <v>0</v>
          </cell>
          <cell r="AA1248">
            <v>0</v>
          </cell>
          <cell r="AB1248">
            <v>0</v>
          </cell>
          <cell r="AC1248">
            <v>0</v>
          </cell>
          <cell r="AD1248">
            <v>0</v>
          </cell>
          <cell r="AE1248">
            <v>0</v>
          </cell>
          <cell r="AF1248">
            <v>5316970.33</v>
          </cell>
        </row>
        <row r="1249">
          <cell r="A1249">
            <v>275210</v>
          </cell>
          <cell r="B1249">
            <v>571545.36</v>
          </cell>
          <cell r="C1249">
            <v>0</v>
          </cell>
          <cell r="D1249">
            <v>571545.36</v>
          </cell>
          <cell r="E1249">
            <v>0</v>
          </cell>
          <cell r="F1249">
            <v>0</v>
          </cell>
          <cell r="G1249">
            <v>0</v>
          </cell>
          <cell r="H1249">
            <v>0</v>
          </cell>
          <cell r="I1249">
            <v>0</v>
          </cell>
          <cell r="J1249">
            <v>0</v>
          </cell>
          <cell r="K1249">
            <v>0</v>
          </cell>
          <cell r="L1249">
            <v>0</v>
          </cell>
          <cell r="M1249">
            <v>0</v>
          </cell>
          <cell r="N1249">
            <v>571545.36</v>
          </cell>
          <cell r="O1249">
            <v>0</v>
          </cell>
          <cell r="P1249">
            <v>0</v>
          </cell>
          <cell r="Q1249">
            <v>0</v>
          </cell>
          <cell r="R1249">
            <v>0</v>
          </cell>
          <cell r="S1249">
            <v>-139.80000000000001</v>
          </cell>
          <cell r="T1249">
            <v>0</v>
          </cell>
          <cell r="U1249">
            <v>0</v>
          </cell>
          <cell r="V1249">
            <v>0</v>
          </cell>
          <cell r="W1249">
            <v>0</v>
          </cell>
          <cell r="X1249">
            <v>0</v>
          </cell>
          <cell r="Y1249">
            <v>0</v>
          </cell>
          <cell r="Z1249">
            <v>0</v>
          </cell>
          <cell r="AA1249">
            <v>0</v>
          </cell>
          <cell r="AB1249">
            <v>0</v>
          </cell>
          <cell r="AC1249">
            <v>0</v>
          </cell>
          <cell r="AD1249">
            <v>0</v>
          </cell>
          <cell r="AE1249">
            <v>0</v>
          </cell>
          <cell r="AF1249">
            <v>571405.56000000006</v>
          </cell>
        </row>
        <row r="1250">
          <cell r="A1250" t="str">
            <v>Reg Li</v>
          </cell>
          <cell r="B1250">
            <v>571545.36</v>
          </cell>
          <cell r="C1250">
            <v>0</v>
          </cell>
          <cell r="D1250">
            <v>571545.36</v>
          </cell>
          <cell r="E1250">
            <v>0</v>
          </cell>
          <cell r="F1250">
            <v>0</v>
          </cell>
          <cell r="G1250">
            <v>0</v>
          </cell>
          <cell r="H1250">
            <v>0</v>
          </cell>
          <cell r="I1250">
            <v>0</v>
          </cell>
          <cell r="J1250">
            <v>0</v>
          </cell>
          <cell r="K1250">
            <v>0</v>
          </cell>
          <cell r="L1250">
            <v>0</v>
          </cell>
          <cell r="M1250">
            <v>0</v>
          </cell>
          <cell r="N1250">
            <v>571545.36</v>
          </cell>
          <cell r="O1250">
            <v>0</v>
          </cell>
          <cell r="P1250">
            <v>0</v>
          </cell>
          <cell r="Q1250">
            <v>0</v>
          </cell>
          <cell r="R1250">
            <v>0</v>
          </cell>
          <cell r="S1250">
            <v>-139.80000000000001</v>
          </cell>
          <cell r="T1250">
            <v>0</v>
          </cell>
          <cell r="U1250">
            <v>0</v>
          </cell>
          <cell r="V1250">
            <v>0</v>
          </cell>
          <cell r="W1250">
            <v>0</v>
          </cell>
          <cell r="X1250">
            <v>0</v>
          </cell>
          <cell r="Y1250">
            <v>0</v>
          </cell>
          <cell r="Z1250">
            <v>0</v>
          </cell>
          <cell r="AA1250">
            <v>0</v>
          </cell>
          <cell r="AB1250">
            <v>0</v>
          </cell>
          <cell r="AC1250">
            <v>0</v>
          </cell>
          <cell r="AD1250">
            <v>0</v>
          </cell>
          <cell r="AE1250">
            <v>0</v>
          </cell>
          <cell r="AF1250">
            <v>571405.56000000006</v>
          </cell>
        </row>
        <row r="1251">
          <cell r="A1251">
            <v>275211</v>
          </cell>
          <cell r="B1251">
            <v>-1328.39</v>
          </cell>
          <cell r="C1251">
            <v>0</v>
          </cell>
          <cell r="D1251">
            <v>-1328.39</v>
          </cell>
          <cell r="E1251">
            <v>-15169.38</v>
          </cell>
          <cell r="F1251">
            <v>0</v>
          </cell>
          <cell r="G1251">
            <v>0</v>
          </cell>
          <cell r="H1251">
            <v>0</v>
          </cell>
          <cell r="I1251">
            <v>-15169.38</v>
          </cell>
          <cell r="J1251">
            <v>0</v>
          </cell>
          <cell r="K1251">
            <v>0</v>
          </cell>
          <cell r="L1251">
            <v>0</v>
          </cell>
          <cell r="M1251">
            <v>0</v>
          </cell>
          <cell r="N1251">
            <v>-16497.77</v>
          </cell>
          <cell r="O1251">
            <v>0</v>
          </cell>
          <cell r="P1251">
            <v>0</v>
          </cell>
          <cell r="Q1251">
            <v>0</v>
          </cell>
          <cell r="R1251">
            <v>0</v>
          </cell>
          <cell r="S1251">
            <v>0</v>
          </cell>
          <cell r="T1251">
            <v>0</v>
          </cell>
          <cell r="U1251">
            <v>0</v>
          </cell>
          <cell r="V1251">
            <v>0</v>
          </cell>
          <cell r="W1251">
            <v>0</v>
          </cell>
          <cell r="X1251">
            <v>0</v>
          </cell>
          <cell r="Y1251">
            <v>0</v>
          </cell>
          <cell r="Z1251">
            <v>0</v>
          </cell>
          <cell r="AA1251">
            <v>0</v>
          </cell>
          <cell r="AB1251">
            <v>0</v>
          </cell>
          <cell r="AC1251">
            <v>0</v>
          </cell>
          <cell r="AD1251">
            <v>0</v>
          </cell>
          <cell r="AE1251">
            <v>0</v>
          </cell>
          <cell r="AF1251">
            <v>-16497.77</v>
          </cell>
        </row>
        <row r="1252">
          <cell r="A1252" t="str">
            <v>Reg Li</v>
          </cell>
          <cell r="B1252">
            <v>-1328.39</v>
          </cell>
          <cell r="C1252">
            <v>0</v>
          </cell>
          <cell r="D1252">
            <v>-1328.39</v>
          </cell>
          <cell r="E1252">
            <v>-15169.38</v>
          </cell>
          <cell r="F1252">
            <v>0</v>
          </cell>
          <cell r="G1252">
            <v>0</v>
          </cell>
          <cell r="H1252">
            <v>0</v>
          </cell>
          <cell r="I1252">
            <v>-15169.38</v>
          </cell>
          <cell r="J1252">
            <v>0</v>
          </cell>
          <cell r="K1252">
            <v>0</v>
          </cell>
          <cell r="L1252">
            <v>0</v>
          </cell>
          <cell r="M1252">
            <v>0</v>
          </cell>
          <cell r="N1252">
            <v>-16497.77</v>
          </cell>
          <cell r="O1252">
            <v>0</v>
          </cell>
          <cell r="P1252">
            <v>0</v>
          </cell>
          <cell r="Q1252">
            <v>0</v>
          </cell>
          <cell r="R1252">
            <v>0</v>
          </cell>
          <cell r="S1252">
            <v>0</v>
          </cell>
          <cell r="T1252">
            <v>0</v>
          </cell>
          <cell r="U1252">
            <v>0</v>
          </cell>
          <cell r="V1252">
            <v>0</v>
          </cell>
          <cell r="W1252">
            <v>0</v>
          </cell>
          <cell r="X1252">
            <v>0</v>
          </cell>
          <cell r="Y1252">
            <v>0</v>
          </cell>
          <cell r="Z1252">
            <v>0</v>
          </cell>
          <cell r="AA1252">
            <v>0</v>
          </cell>
          <cell r="AB1252">
            <v>0</v>
          </cell>
          <cell r="AC1252">
            <v>0</v>
          </cell>
          <cell r="AD1252">
            <v>0</v>
          </cell>
          <cell r="AE1252">
            <v>0</v>
          </cell>
          <cell r="AF1252">
            <v>-16497.77</v>
          </cell>
        </row>
        <row r="1253">
          <cell r="A1253">
            <v>275206</v>
          </cell>
          <cell r="B1253">
            <v>0</v>
          </cell>
          <cell r="C1253">
            <v>0</v>
          </cell>
          <cell r="D1253">
            <v>0</v>
          </cell>
          <cell r="E1253">
            <v>-1050000</v>
          </cell>
          <cell r="F1253">
            <v>0</v>
          </cell>
          <cell r="G1253">
            <v>0</v>
          </cell>
          <cell r="H1253">
            <v>0</v>
          </cell>
          <cell r="I1253">
            <v>-1050000</v>
          </cell>
          <cell r="J1253">
            <v>0</v>
          </cell>
          <cell r="K1253">
            <v>0</v>
          </cell>
          <cell r="L1253">
            <v>0</v>
          </cell>
          <cell r="M1253">
            <v>0</v>
          </cell>
          <cell r="N1253">
            <v>-1050000</v>
          </cell>
          <cell r="O1253">
            <v>0</v>
          </cell>
          <cell r="P1253">
            <v>0</v>
          </cell>
          <cell r="Q1253">
            <v>0</v>
          </cell>
          <cell r="R1253">
            <v>0</v>
          </cell>
          <cell r="S1253">
            <v>0</v>
          </cell>
          <cell r="T1253">
            <v>0</v>
          </cell>
          <cell r="U1253">
            <v>0</v>
          </cell>
          <cell r="V1253">
            <v>0</v>
          </cell>
          <cell r="W1253">
            <v>0</v>
          </cell>
          <cell r="X1253">
            <v>0</v>
          </cell>
          <cell r="Y1253">
            <v>0</v>
          </cell>
          <cell r="Z1253">
            <v>0</v>
          </cell>
          <cell r="AA1253">
            <v>0</v>
          </cell>
          <cell r="AB1253">
            <v>0</v>
          </cell>
          <cell r="AC1253">
            <v>0</v>
          </cell>
          <cell r="AD1253">
            <v>0</v>
          </cell>
          <cell r="AE1253">
            <v>0</v>
          </cell>
          <cell r="AF1253">
            <v>-1050000</v>
          </cell>
        </row>
        <row r="1254">
          <cell r="A1254">
            <v>275208</v>
          </cell>
          <cell r="B1254">
            <v>859093.6</v>
          </cell>
          <cell r="C1254">
            <v>0</v>
          </cell>
          <cell r="D1254">
            <v>859093.6</v>
          </cell>
          <cell r="E1254">
            <v>0</v>
          </cell>
          <cell r="F1254">
            <v>0</v>
          </cell>
          <cell r="G1254">
            <v>0</v>
          </cell>
          <cell r="H1254">
            <v>0</v>
          </cell>
          <cell r="I1254">
            <v>0</v>
          </cell>
          <cell r="J1254">
            <v>0</v>
          </cell>
          <cell r="K1254">
            <v>0</v>
          </cell>
          <cell r="L1254">
            <v>0</v>
          </cell>
          <cell r="M1254">
            <v>0</v>
          </cell>
          <cell r="N1254">
            <v>859093.6</v>
          </cell>
          <cell r="O1254">
            <v>0</v>
          </cell>
          <cell r="P1254">
            <v>0</v>
          </cell>
          <cell r="Q1254">
            <v>0</v>
          </cell>
          <cell r="R1254">
            <v>0</v>
          </cell>
          <cell r="S1254">
            <v>0</v>
          </cell>
          <cell r="T1254">
            <v>0</v>
          </cell>
          <cell r="U1254">
            <v>0</v>
          </cell>
          <cell r="V1254">
            <v>0</v>
          </cell>
          <cell r="W1254">
            <v>0</v>
          </cell>
          <cell r="X1254">
            <v>0</v>
          </cell>
          <cell r="Y1254">
            <v>0</v>
          </cell>
          <cell r="Z1254">
            <v>0</v>
          </cell>
          <cell r="AA1254">
            <v>0</v>
          </cell>
          <cell r="AB1254">
            <v>0</v>
          </cell>
          <cell r="AC1254">
            <v>0</v>
          </cell>
          <cell r="AD1254">
            <v>0</v>
          </cell>
          <cell r="AE1254">
            <v>0</v>
          </cell>
          <cell r="AF1254">
            <v>859093.6</v>
          </cell>
        </row>
        <row r="1255">
          <cell r="A1255" t="str">
            <v>Reg Li</v>
          </cell>
          <cell r="B1255">
            <v>859093.6</v>
          </cell>
          <cell r="C1255">
            <v>0</v>
          </cell>
          <cell r="D1255">
            <v>859093.6</v>
          </cell>
          <cell r="E1255">
            <v>-1050000</v>
          </cell>
          <cell r="F1255">
            <v>0</v>
          </cell>
          <cell r="G1255">
            <v>0</v>
          </cell>
          <cell r="H1255">
            <v>0</v>
          </cell>
          <cell r="I1255">
            <v>-1050000</v>
          </cell>
          <cell r="J1255">
            <v>0</v>
          </cell>
          <cell r="K1255">
            <v>0</v>
          </cell>
          <cell r="L1255">
            <v>0</v>
          </cell>
          <cell r="M1255">
            <v>0</v>
          </cell>
          <cell r="N1255">
            <v>-190906.4</v>
          </cell>
          <cell r="O1255">
            <v>0</v>
          </cell>
          <cell r="P1255">
            <v>0</v>
          </cell>
          <cell r="Q1255">
            <v>0</v>
          </cell>
          <cell r="R1255">
            <v>0</v>
          </cell>
          <cell r="S1255">
            <v>0</v>
          </cell>
          <cell r="T1255">
            <v>0</v>
          </cell>
          <cell r="U1255">
            <v>0</v>
          </cell>
          <cell r="V1255">
            <v>0</v>
          </cell>
          <cell r="W1255">
            <v>0</v>
          </cell>
          <cell r="X1255">
            <v>0</v>
          </cell>
          <cell r="Y1255">
            <v>0</v>
          </cell>
          <cell r="Z1255">
            <v>0</v>
          </cell>
          <cell r="AA1255">
            <v>0</v>
          </cell>
          <cell r="AB1255">
            <v>0</v>
          </cell>
          <cell r="AC1255">
            <v>0</v>
          </cell>
          <cell r="AD1255">
            <v>0</v>
          </cell>
          <cell r="AE1255">
            <v>0</v>
          </cell>
          <cell r="AF1255">
            <v>-190906.4</v>
          </cell>
        </row>
        <row r="1256">
          <cell r="A1256">
            <v>275207</v>
          </cell>
          <cell r="B1256">
            <v>0</v>
          </cell>
          <cell r="C1256">
            <v>0</v>
          </cell>
          <cell r="D1256">
            <v>0</v>
          </cell>
          <cell r="E1256">
            <v>-69535.02</v>
          </cell>
          <cell r="F1256">
            <v>0</v>
          </cell>
          <cell r="G1256">
            <v>0</v>
          </cell>
          <cell r="H1256">
            <v>0</v>
          </cell>
          <cell r="I1256">
            <v>-69535.02</v>
          </cell>
          <cell r="J1256">
            <v>0</v>
          </cell>
          <cell r="K1256">
            <v>0</v>
          </cell>
          <cell r="L1256">
            <v>0</v>
          </cell>
          <cell r="M1256">
            <v>0</v>
          </cell>
          <cell r="N1256">
            <v>-69535.02</v>
          </cell>
          <cell r="O1256">
            <v>0</v>
          </cell>
          <cell r="P1256">
            <v>0</v>
          </cell>
          <cell r="Q1256">
            <v>0</v>
          </cell>
          <cell r="R1256">
            <v>0</v>
          </cell>
          <cell r="S1256">
            <v>0</v>
          </cell>
          <cell r="T1256">
            <v>0</v>
          </cell>
          <cell r="U1256">
            <v>0</v>
          </cell>
          <cell r="V1256">
            <v>0</v>
          </cell>
          <cell r="W1256">
            <v>0</v>
          </cell>
          <cell r="X1256">
            <v>0</v>
          </cell>
          <cell r="Y1256">
            <v>0</v>
          </cell>
          <cell r="Z1256">
            <v>0</v>
          </cell>
          <cell r="AA1256">
            <v>0</v>
          </cell>
          <cell r="AB1256">
            <v>0</v>
          </cell>
          <cell r="AC1256">
            <v>0</v>
          </cell>
          <cell r="AD1256">
            <v>0</v>
          </cell>
          <cell r="AE1256">
            <v>0</v>
          </cell>
          <cell r="AF1256">
            <v>-69535.02</v>
          </cell>
        </row>
        <row r="1257">
          <cell r="A1257">
            <v>275209</v>
          </cell>
          <cell r="B1257">
            <v>-10525.23</v>
          </cell>
          <cell r="C1257">
            <v>0</v>
          </cell>
          <cell r="D1257">
            <v>-10525.23</v>
          </cell>
          <cell r="E1257">
            <v>0</v>
          </cell>
          <cell r="F1257">
            <v>0</v>
          </cell>
          <cell r="G1257">
            <v>0</v>
          </cell>
          <cell r="H1257">
            <v>0</v>
          </cell>
          <cell r="I1257">
            <v>0</v>
          </cell>
          <cell r="J1257">
            <v>0</v>
          </cell>
          <cell r="K1257">
            <v>0</v>
          </cell>
          <cell r="L1257">
            <v>0</v>
          </cell>
          <cell r="M1257">
            <v>0</v>
          </cell>
          <cell r="N1257">
            <v>-10525.23</v>
          </cell>
          <cell r="O1257">
            <v>0</v>
          </cell>
          <cell r="P1257">
            <v>0</v>
          </cell>
          <cell r="Q1257">
            <v>0</v>
          </cell>
          <cell r="R1257">
            <v>0</v>
          </cell>
          <cell r="S1257">
            <v>0</v>
          </cell>
          <cell r="T1257">
            <v>0</v>
          </cell>
          <cell r="U1257">
            <v>0</v>
          </cell>
          <cell r="V1257">
            <v>0</v>
          </cell>
          <cell r="W1257">
            <v>0</v>
          </cell>
          <cell r="X1257">
            <v>0</v>
          </cell>
          <cell r="Y1257">
            <v>0</v>
          </cell>
          <cell r="Z1257">
            <v>0</v>
          </cell>
          <cell r="AA1257">
            <v>0</v>
          </cell>
          <cell r="AB1257">
            <v>0</v>
          </cell>
          <cell r="AC1257">
            <v>0</v>
          </cell>
          <cell r="AD1257">
            <v>0</v>
          </cell>
          <cell r="AE1257">
            <v>0</v>
          </cell>
          <cell r="AF1257">
            <v>-10525.23</v>
          </cell>
        </row>
        <row r="1258">
          <cell r="A1258" t="str">
            <v>Reg Li</v>
          </cell>
          <cell r="B1258">
            <v>-10525.23</v>
          </cell>
          <cell r="C1258">
            <v>0</v>
          </cell>
          <cell r="D1258">
            <v>-10525.23</v>
          </cell>
          <cell r="E1258">
            <v>-69535.02</v>
          </cell>
          <cell r="F1258">
            <v>0</v>
          </cell>
          <cell r="G1258">
            <v>0</v>
          </cell>
          <cell r="H1258">
            <v>0</v>
          </cell>
          <cell r="I1258">
            <v>-69535.02</v>
          </cell>
          <cell r="J1258">
            <v>0</v>
          </cell>
          <cell r="K1258">
            <v>0</v>
          </cell>
          <cell r="L1258">
            <v>0</v>
          </cell>
          <cell r="M1258">
            <v>0</v>
          </cell>
          <cell r="N1258">
            <v>-80060.25</v>
          </cell>
          <cell r="O1258">
            <v>0</v>
          </cell>
          <cell r="P1258">
            <v>0</v>
          </cell>
          <cell r="Q1258">
            <v>0</v>
          </cell>
          <cell r="R1258">
            <v>0</v>
          </cell>
          <cell r="S1258">
            <v>0</v>
          </cell>
          <cell r="T1258">
            <v>0</v>
          </cell>
          <cell r="U1258">
            <v>0</v>
          </cell>
          <cell r="V1258">
            <v>0</v>
          </cell>
          <cell r="W1258">
            <v>0</v>
          </cell>
          <cell r="X1258">
            <v>0</v>
          </cell>
          <cell r="Y1258">
            <v>0</v>
          </cell>
          <cell r="Z1258">
            <v>0</v>
          </cell>
          <cell r="AA1258">
            <v>0</v>
          </cell>
          <cell r="AB1258">
            <v>0</v>
          </cell>
          <cell r="AC1258">
            <v>0</v>
          </cell>
          <cell r="AD1258">
            <v>0</v>
          </cell>
          <cell r="AE1258">
            <v>0</v>
          </cell>
          <cell r="AF1258">
            <v>-80060.25</v>
          </cell>
        </row>
        <row r="1259">
          <cell r="A1259" t="str">
            <v>Reg Li</v>
          </cell>
          <cell r="B1259">
            <v>1418785.34</v>
          </cell>
          <cell r="C1259">
            <v>0</v>
          </cell>
          <cell r="D1259">
            <v>1418785.34</v>
          </cell>
          <cell r="E1259">
            <v>-1134704.3999999999</v>
          </cell>
          <cell r="F1259">
            <v>0</v>
          </cell>
          <cell r="G1259">
            <v>0</v>
          </cell>
          <cell r="H1259">
            <v>0</v>
          </cell>
          <cell r="I1259">
            <v>-1134704.3999999999</v>
          </cell>
          <cell r="J1259">
            <v>0</v>
          </cell>
          <cell r="K1259">
            <v>0</v>
          </cell>
          <cell r="L1259">
            <v>0</v>
          </cell>
          <cell r="M1259">
            <v>0</v>
          </cell>
          <cell r="N1259">
            <v>284080.94</v>
          </cell>
          <cell r="O1259">
            <v>0</v>
          </cell>
          <cell r="P1259">
            <v>0</v>
          </cell>
          <cell r="Q1259">
            <v>0</v>
          </cell>
          <cell r="R1259">
            <v>0</v>
          </cell>
          <cell r="S1259">
            <v>-139.80000000000001</v>
          </cell>
          <cell r="T1259">
            <v>0</v>
          </cell>
          <cell r="U1259">
            <v>0</v>
          </cell>
          <cell r="V1259">
            <v>0</v>
          </cell>
          <cell r="W1259">
            <v>0</v>
          </cell>
          <cell r="X1259">
            <v>0</v>
          </cell>
          <cell r="Y1259">
            <v>0</v>
          </cell>
          <cell r="Z1259">
            <v>0</v>
          </cell>
          <cell r="AA1259">
            <v>0</v>
          </cell>
          <cell r="AB1259">
            <v>0</v>
          </cell>
          <cell r="AC1259">
            <v>0</v>
          </cell>
          <cell r="AD1259">
            <v>0</v>
          </cell>
          <cell r="AE1259">
            <v>0</v>
          </cell>
          <cell r="AF1259">
            <v>283941.14</v>
          </cell>
        </row>
        <row r="1260">
          <cell r="A1260">
            <v>275270</v>
          </cell>
          <cell r="B1260">
            <v>0</v>
          </cell>
          <cell r="C1260">
            <v>0</v>
          </cell>
          <cell r="D1260">
            <v>0</v>
          </cell>
          <cell r="E1260">
            <v>-209423.52</v>
          </cell>
          <cell r="F1260">
            <v>0</v>
          </cell>
          <cell r="G1260">
            <v>0</v>
          </cell>
          <cell r="H1260">
            <v>0</v>
          </cell>
          <cell r="I1260">
            <v>-209423.52</v>
          </cell>
          <cell r="J1260">
            <v>0</v>
          </cell>
          <cell r="K1260">
            <v>0</v>
          </cell>
          <cell r="L1260">
            <v>0</v>
          </cell>
          <cell r="M1260">
            <v>0</v>
          </cell>
          <cell r="N1260">
            <v>-209423.52</v>
          </cell>
          <cell r="O1260">
            <v>0</v>
          </cell>
          <cell r="P1260">
            <v>0</v>
          </cell>
          <cell r="Q1260">
            <v>0</v>
          </cell>
          <cell r="R1260">
            <v>0</v>
          </cell>
          <cell r="S1260">
            <v>0</v>
          </cell>
          <cell r="T1260">
            <v>0</v>
          </cell>
          <cell r="U1260">
            <v>0</v>
          </cell>
          <cell r="V1260">
            <v>0</v>
          </cell>
          <cell r="W1260">
            <v>0</v>
          </cell>
          <cell r="X1260">
            <v>0</v>
          </cell>
          <cell r="Y1260">
            <v>0</v>
          </cell>
          <cell r="Z1260">
            <v>0</v>
          </cell>
          <cell r="AA1260">
            <v>0</v>
          </cell>
          <cell r="AB1260">
            <v>0</v>
          </cell>
          <cell r="AC1260">
            <v>0</v>
          </cell>
          <cell r="AD1260">
            <v>0</v>
          </cell>
          <cell r="AE1260">
            <v>0</v>
          </cell>
          <cell r="AF1260">
            <v>-209423.52</v>
          </cell>
        </row>
        <row r="1261">
          <cell r="A1261" t="str">
            <v>Reg Li</v>
          </cell>
          <cell r="B1261">
            <v>0</v>
          </cell>
          <cell r="C1261">
            <v>0</v>
          </cell>
          <cell r="D1261">
            <v>0</v>
          </cell>
          <cell r="E1261">
            <v>-209423.52</v>
          </cell>
          <cell r="F1261">
            <v>0</v>
          </cell>
          <cell r="G1261">
            <v>0</v>
          </cell>
          <cell r="H1261">
            <v>0</v>
          </cell>
          <cell r="I1261">
            <v>-209423.52</v>
          </cell>
          <cell r="J1261">
            <v>0</v>
          </cell>
          <cell r="K1261">
            <v>0</v>
          </cell>
          <cell r="L1261">
            <v>0</v>
          </cell>
          <cell r="M1261">
            <v>0</v>
          </cell>
          <cell r="N1261">
            <v>-209423.52</v>
          </cell>
          <cell r="O1261">
            <v>0</v>
          </cell>
          <cell r="P1261">
            <v>0</v>
          </cell>
          <cell r="Q1261">
            <v>0</v>
          </cell>
          <cell r="R1261">
            <v>0</v>
          </cell>
          <cell r="S1261">
            <v>0</v>
          </cell>
          <cell r="T1261">
            <v>0</v>
          </cell>
          <cell r="U1261">
            <v>0</v>
          </cell>
          <cell r="V1261">
            <v>0</v>
          </cell>
          <cell r="W1261">
            <v>0</v>
          </cell>
          <cell r="X1261">
            <v>0</v>
          </cell>
          <cell r="Y1261">
            <v>0</v>
          </cell>
          <cell r="Z1261">
            <v>0</v>
          </cell>
          <cell r="AA1261">
            <v>0</v>
          </cell>
          <cell r="AB1261">
            <v>0</v>
          </cell>
          <cell r="AC1261">
            <v>0</v>
          </cell>
          <cell r="AD1261">
            <v>0</v>
          </cell>
          <cell r="AE1261">
            <v>0</v>
          </cell>
          <cell r="AF1261">
            <v>-209423.52</v>
          </cell>
        </row>
        <row r="1262">
          <cell r="A1262">
            <v>275271</v>
          </cell>
          <cell r="B1262">
            <v>0</v>
          </cell>
          <cell r="C1262">
            <v>0</v>
          </cell>
          <cell r="D1262">
            <v>0</v>
          </cell>
          <cell r="E1262">
            <v>-7850.51</v>
          </cell>
          <cell r="F1262">
            <v>0</v>
          </cell>
          <cell r="G1262">
            <v>0</v>
          </cell>
          <cell r="H1262">
            <v>0</v>
          </cell>
          <cell r="I1262">
            <v>-7850.51</v>
          </cell>
          <cell r="J1262">
            <v>0</v>
          </cell>
          <cell r="K1262">
            <v>0</v>
          </cell>
          <cell r="L1262">
            <v>0</v>
          </cell>
          <cell r="M1262">
            <v>0</v>
          </cell>
          <cell r="N1262">
            <v>-7850.51</v>
          </cell>
          <cell r="O1262">
            <v>0</v>
          </cell>
          <cell r="P1262">
            <v>0</v>
          </cell>
          <cell r="Q1262">
            <v>0</v>
          </cell>
          <cell r="R1262">
            <v>0</v>
          </cell>
          <cell r="S1262">
            <v>0</v>
          </cell>
          <cell r="T1262">
            <v>0</v>
          </cell>
          <cell r="U1262">
            <v>0</v>
          </cell>
          <cell r="V1262">
            <v>0</v>
          </cell>
          <cell r="W1262">
            <v>0</v>
          </cell>
          <cell r="X1262">
            <v>0</v>
          </cell>
          <cell r="Y1262">
            <v>0</v>
          </cell>
          <cell r="Z1262">
            <v>0</v>
          </cell>
          <cell r="AA1262">
            <v>0</v>
          </cell>
          <cell r="AB1262">
            <v>0</v>
          </cell>
          <cell r="AC1262">
            <v>0</v>
          </cell>
          <cell r="AD1262">
            <v>0</v>
          </cell>
          <cell r="AE1262">
            <v>0</v>
          </cell>
          <cell r="AF1262">
            <v>-7850.51</v>
          </cell>
        </row>
        <row r="1263">
          <cell r="A1263" t="str">
            <v>Reg Li</v>
          </cell>
          <cell r="B1263">
            <v>0</v>
          </cell>
          <cell r="C1263">
            <v>0</v>
          </cell>
          <cell r="D1263">
            <v>0</v>
          </cell>
          <cell r="E1263">
            <v>-7850.51</v>
          </cell>
          <cell r="F1263">
            <v>0</v>
          </cell>
          <cell r="G1263">
            <v>0</v>
          </cell>
          <cell r="H1263">
            <v>0</v>
          </cell>
          <cell r="I1263">
            <v>-7850.51</v>
          </cell>
          <cell r="J1263">
            <v>0</v>
          </cell>
          <cell r="K1263">
            <v>0</v>
          </cell>
          <cell r="L1263">
            <v>0</v>
          </cell>
          <cell r="M1263">
            <v>0</v>
          </cell>
          <cell r="N1263">
            <v>-7850.51</v>
          </cell>
          <cell r="O1263">
            <v>0</v>
          </cell>
          <cell r="P1263">
            <v>0</v>
          </cell>
          <cell r="Q1263">
            <v>0</v>
          </cell>
          <cell r="R1263">
            <v>0</v>
          </cell>
          <cell r="S1263">
            <v>0</v>
          </cell>
          <cell r="T1263">
            <v>0</v>
          </cell>
          <cell r="U1263">
            <v>0</v>
          </cell>
          <cell r="V1263">
            <v>0</v>
          </cell>
          <cell r="W1263">
            <v>0</v>
          </cell>
          <cell r="X1263">
            <v>0</v>
          </cell>
          <cell r="Y1263">
            <v>0</v>
          </cell>
          <cell r="Z1263">
            <v>0</v>
          </cell>
          <cell r="AA1263">
            <v>0</v>
          </cell>
          <cell r="AB1263">
            <v>0</v>
          </cell>
          <cell r="AC1263">
            <v>0</v>
          </cell>
          <cell r="AD1263">
            <v>0</v>
          </cell>
          <cell r="AE1263">
            <v>0</v>
          </cell>
          <cell r="AF1263">
            <v>-7850.51</v>
          </cell>
        </row>
        <row r="1264">
          <cell r="A1264" t="str">
            <v>Reg Li</v>
          </cell>
          <cell r="B1264">
            <v>0</v>
          </cell>
          <cell r="C1264">
            <v>0</v>
          </cell>
          <cell r="D1264">
            <v>0</v>
          </cell>
          <cell r="E1264">
            <v>-217274.03</v>
          </cell>
          <cell r="F1264">
            <v>0</v>
          </cell>
          <cell r="G1264">
            <v>0</v>
          </cell>
          <cell r="H1264">
            <v>0</v>
          </cell>
          <cell r="I1264">
            <v>-217274.03</v>
          </cell>
          <cell r="J1264">
            <v>0</v>
          </cell>
          <cell r="K1264">
            <v>0</v>
          </cell>
          <cell r="L1264">
            <v>0</v>
          </cell>
          <cell r="M1264">
            <v>0</v>
          </cell>
          <cell r="N1264">
            <v>-217274.03</v>
          </cell>
          <cell r="O1264">
            <v>0</v>
          </cell>
          <cell r="P1264">
            <v>0</v>
          </cell>
          <cell r="Q1264">
            <v>0</v>
          </cell>
          <cell r="R1264">
            <v>0</v>
          </cell>
          <cell r="S1264">
            <v>0</v>
          </cell>
          <cell r="T1264">
            <v>0</v>
          </cell>
          <cell r="U1264">
            <v>0</v>
          </cell>
          <cell r="V1264">
            <v>0</v>
          </cell>
          <cell r="W1264">
            <v>0</v>
          </cell>
          <cell r="X1264">
            <v>0</v>
          </cell>
          <cell r="Y1264">
            <v>0</v>
          </cell>
          <cell r="Z1264">
            <v>0</v>
          </cell>
          <cell r="AA1264">
            <v>0</v>
          </cell>
          <cell r="AB1264">
            <v>0</v>
          </cell>
          <cell r="AC1264">
            <v>0</v>
          </cell>
          <cell r="AD1264">
            <v>0</v>
          </cell>
          <cell r="AE1264">
            <v>0</v>
          </cell>
          <cell r="AF1264">
            <v>-217274.03</v>
          </cell>
        </row>
        <row r="1265">
          <cell r="A1265">
            <v>452042</v>
          </cell>
          <cell r="B1265">
            <v>0</v>
          </cell>
          <cell r="C1265">
            <v>0</v>
          </cell>
          <cell r="D1265">
            <v>0</v>
          </cell>
          <cell r="E1265">
            <v>0</v>
          </cell>
          <cell r="F1265">
            <v>0</v>
          </cell>
          <cell r="G1265">
            <v>0</v>
          </cell>
          <cell r="H1265">
            <v>0</v>
          </cell>
          <cell r="I1265">
            <v>0</v>
          </cell>
          <cell r="J1265">
            <v>0</v>
          </cell>
          <cell r="K1265">
            <v>0</v>
          </cell>
          <cell r="L1265">
            <v>0</v>
          </cell>
          <cell r="M1265">
            <v>0</v>
          </cell>
          <cell r="N1265">
            <v>0</v>
          </cell>
          <cell r="O1265">
            <v>0</v>
          </cell>
          <cell r="P1265">
            <v>0</v>
          </cell>
          <cell r="Q1265">
            <v>0</v>
          </cell>
          <cell r="R1265">
            <v>0</v>
          </cell>
          <cell r="S1265">
            <v>0</v>
          </cell>
          <cell r="T1265">
            <v>0</v>
          </cell>
          <cell r="U1265">
            <v>0</v>
          </cell>
          <cell r="V1265">
            <v>0</v>
          </cell>
          <cell r="W1265">
            <v>0</v>
          </cell>
          <cell r="X1265">
            <v>0</v>
          </cell>
          <cell r="Y1265">
            <v>0</v>
          </cell>
          <cell r="Z1265">
            <v>0</v>
          </cell>
          <cell r="AA1265">
            <v>0</v>
          </cell>
          <cell r="AB1265">
            <v>0</v>
          </cell>
          <cell r="AC1265">
            <v>0</v>
          </cell>
          <cell r="AD1265">
            <v>0</v>
          </cell>
          <cell r="AE1265">
            <v>0</v>
          </cell>
          <cell r="AF1265">
            <v>0</v>
          </cell>
        </row>
        <row r="1266">
          <cell r="A1266" t="str">
            <v>Reg Li</v>
          </cell>
          <cell r="B1266">
            <v>0</v>
          </cell>
          <cell r="C1266">
            <v>0</v>
          </cell>
          <cell r="D1266">
            <v>0</v>
          </cell>
          <cell r="E1266">
            <v>0</v>
          </cell>
          <cell r="F1266">
            <v>0</v>
          </cell>
          <cell r="G1266">
            <v>0</v>
          </cell>
          <cell r="H1266">
            <v>0</v>
          </cell>
          <cell r="I1266">
            <v>0</v>
          </cell>
          <cell r="J1266">
            <v>0</v>
          </cell>
          <cell r="K1266">
            <v>0</v>
          </cell>
          <cell r="L1266">
            <v>0</v>
          </cell>
          <cell r="M1266">
            <v>0</v>
          </cell>
          <cell r="N1266">
            <v>0</v>
          </cell>
          <cell r="O1266">
            <v>0</v>
          </cell>
          <cell r="P1266">
            <v>0</v>
          </cell>
          <cell r="Q1266">
            <v>0</v>
          </cell>
          <cell r="R1266">
            <v>0</v>
          </cell>
          <cell r="S1266">
            <v>0</v>
          </cell>
          <cell r="T1266">
            <v>0</v>
          </cell>
          <cell r="U1266">
            <v>0</v>
          </cell>
          <cell r="V1266">
            <v>0</v>
          </cell>
          <cell r="W1266">
            <v>0</v>
          </cell>
          <cell r="X1266">
            <v>0</v>
          </cell>
          <cell r="Y1266">
            <v>0</v>
          </cell>
          <cell r="Z1266">
            <v>0</v>
          </cell>
          <cell r="AA1266">
            <v>0</v>
          </cell>
          <cell r="AB1266">
            <v>0</v>
          </cell>
          <cell r="AC1266">
            <v>0</v>
          </cell>
          <cell r="AD1266">
            <v>0</v>
          </cell>
          <cell r="AE1266">
            <v>0</v>
          </cell>
          <cell r="AF1266">
            <v>0</v>
          </cell>
        </row>
        <row r="1267">
          <cell r="A1267">
            <v>275260</v>
          </cell>
          <cell r="B1267">
            <v>0</v>
          </cell>
          <cell r="C1267">
            <v>0</v>
          </cell>
          <cell r="D1267">
            <v>0</v>
          </cell>
          <cell r="E1267">
            <v>0</v>
          </cell>
          <cell r="F1267">
            <v>0</v>
          </cell>
          <cell r="G1267">
            <v>0</v>
          </cell>
          <cell r="H1267">
            <v>0</v>
          </cell>
          <cell r="I1267">
            <v>0</v>
          </cell>
          <cell r="J1267">
            <v>0</v>
          </cell>
          <cell r="K1267">
            <v>0</v>
          </cell>
          <cell r="L1267">
            <v>0</v>
          </cell>
          <cell r="M1267">
            <v>0</v>
          </cell>
          <cell r="N1267">
            <v>0</v>
          </cell>
          <cell r="O1267">
            <v>0</v>
          </cell>
          <cell r="P1267">
            <v>0</v>
          </cell>
          <cell r="Q1267">
            <v>0</v>
          </cell>
          <cell r="R1267">
            <v>0</v>
          </cell>
          <cell r="S1267">
            <v>0</v>
          </cell>
          <cell r="T1267">
            <v>0</v>
          </cell>
          <cell r="U1267">
            <v>0</v>
          </cell>
          <cell r="V1267">
            <v>0</v>
          </cell>
          <cell r="W1267">
            <v>0</v>
          </cell>
          <cell r="X1267">
            <v>0</v>
          </cell>
          <cell r="Y1267">
            <v>0</v>
          </cell>
          <cell r="Z1267">
            <v>0</v>
          </cell>
          <cell r="AA1267">
            <v>0</v>
          </cell>
          <cell r="AB1267">
            <v>0</v>
          </cell>
          <cell r="AC1267">
            <v>0</v>
          </cell>
          <cell r="AD1267">
            <v>0</v>
          </cell>
          <cell r="AE1267">
            <v>0</v>
          </cell>
          <cell r="AF1267">
            <v>0</v>
          </cell>
        </row>
        <row r="1268">
          <cell r="A1268" t="str">
            <v>Reg Li</v>
          </cell>
          <cell r="B1268">
            <v>0</v>
          </cell>
          <cell r="C1268">
            <v>0</v>
          </cell>
          <cell r="D1268">
            <v>0</v>
          </cell>
          <cell r="E1268">
            <v>0</v>
          </cell>
          <cell r="F1268">
            <v>0</v>
          </cell>
          <cell r="G1268">
            <v>0</v>
          </cell>
          <cell r="H1268">
            <v>0</v>
          </cell>
          <cell r="I1268">
            <v>0</v>
          </cell>
          <cell r="J1268">
            <v>0</v>
          </cell>
          <cell r="K1268">
            <v>0</v>
          </cell>
          <cell r="L1268">
            <v>0</v>
          </cell>
          <cell r="M1268">
            <v>0</v>
          </cell>
          <cell r="N1268">
            <v>0</v>
          </cell>
          <cell r="O1268">
            <v>0</v>
          </cell>
          <cell r="P1268">
            <v>0</v>
          </cell>
          <cell r="Q1268">
            <v>0</v>
          </cell>
          <cell r="R1268">
            <v>0</v>
          </cell>
          <cell r="S1268">
            <v>0</v>
          </cell>
          <cell r="T1268">
            <v>0</v>
          </cell>
          <cell r="U1268">
            <v>0</v>
          </cell>
          <cell r="V1268">
            <v>0</v>
          </cell>
          <cell r="W1268">
            <v>0</v>
          </cell>
          <cell r="X1268">
            <v>0</v>
          </cell>
          <cell r="Y1268">
            <v>0</v>
          </cell>
          <cell r="Z1268">
            <v>0</v>
          </cell>
          <cell r="AA1268">
            <v>0</v>
          </cell>
          <cell r="AB1268">
            <v>0</v>
          </cell>
          <cell r="AC1268">
            <v>0</v>
          </cell>
          <cell r="AD1268">
            <v>0</v>
          </cell>
          <cell r="AE1268">
            <v>0</v>
          </cell>
          <cell r="AF1268">
            <v>0</v>
          </cell>
        </row>
        <row r="1269">
          <cell r="A1269" t="str">
            <v>Reg Li</v>
          </cell>
          <cell r="B1269">
            <v>0</v>
          </cell>
          <cell r="C1269">
            <v>0</v>
          </cell>
          <cell r="D1269">
            <v>0</v>
          </cell>
          <cell r="E1269">
            <v>0</v>
          </cell>
          <cell r="F1269">
            <v>0</v>
          </cell>
          <cell r="G1269">
            <v>0</v>
          </cell>
          <cell r="H1269">
            <v>0</v>
          </cell>
          <cell r="I1269">
            <v>0</v>
          </cell>
          <cell r="J1269">
            <v>0</v>
          </cell>
          <cell r="K1269">
            <v>0</v>
          </cell>
          <cell r="L1269">
            <v>0</v>
          </cell>
          <cell r="M1269">
            <v>0</v>
          </cell>
          <cell r="N1269">
            <v>0</v>
          </cell>
          <cell r="O1269">
            <v>0</v>
          </cell>
          <cell r="P1269">
            <v>0</v>
          </cell>
          <cell r="Q1269">
            <v>0</v>
          </cell>
          <cell r="R1269">
            <v>0</v>
          </cell>
          <cell r="S1269">
            <v>0</v>
          </cell>
          <cell r="T1269">
            <v>0</v>
          </cell>
          <cell r="U1269">
            <v>0</v>
          </cell>
          <cell r="V1269">
            <v>0</v>
          </cell>
          <cell r="W1269">
            <v>0</v>
          </cell>
          <cell r="X1269">
            <v>0</v>
          </cell>
          <cell r="Y1269">
            <v>0</v>
          </cell>
          <cell r="Z1269">
            <v>0</v>
          </cell>
          <cell r="AA1269">
            <v>0</v>
          </cell>
          <cell r="AB1269">
            <v>0</v>
          </cell>
          <cell r="AC1269">
            <v>0</v>
          </cell>
          <cell r="AD1269">
            <v>0</v>
          </cell>
          <cell r="AE1269">
            <v>0</v>
          </cell>
          <cell r="AF1269">
            <v>0</v>
          </cell>
        </row>
        <row r="1270">
          <cell r="A1270">
            <v>275800</v>
          </cell>
          <cell r="B1270">
            <v>0</v>
          </cell>
          <cell r="C1270">
            <v>0</v>
          </cell>
          <cell r="D1270">
            <v>0</v>
          </cell>
          <cell r="E1270">
            <v>0</v>
          </cell>
          <cell r="F1270">
            <v>0</v>
          </cell>
          <cell r="G1270">
            <v>0</v>
          </cell>
          <cell r="H1270">
            <v>0</v>
          </cell>
          <cell r="I1270">
            <v>0</v>
          </cell>
          <cell r="J1270">
            <v>0</v>
          </cell>
          <cell r="K1270">
            <v>0</v>
          </cell>
          <cell r="L1270">
            <v>0</v>
          </cell>
          <cell r="M1270">
            <v>0</v>
          </cell>
          <cell r="N1270">
            <v>0</v>
          </cell>
          <cell r="O1270">
            <v>0</v>
          </cell>
          <cell r="P1270">
            <v>0</v>
          </cell>
          <cell r="Q1270">
            <v>0</v>
          </cell>
          <cell r="R1270">
            <v>0</v>
          </cell>
          <cell r="S1270">
            <v>1317513.97</v>
          </cell>
          <cell r="T1270">
            <v>0</v>
          </cell>
          <cell r="U1270">
            <v>0</v>
          </cell>
          <cell r="V1270">
            <v>0</v>
          </cell>
          <cell r="W1270">
            <v>0</v>
          </cell>
          <cell r="X1270">
            <v>0</v>
          </cell>
          <cell r="Y1270">
            <v>0</v>
          </cell>
          <cell r="Z1270">
            <v>0</v>
          </cell>
          <cell r="AA1270">
            <v>0</v>
          </cell>
          <cell r="AB1270">
            <v>0</v>
          </cell>
          <cell r="AC1270">
            <v>0</v>
          </cell>
          <cell r="AD1270">
            <v>0</v>
          </cell>
          <cell r="AE1270">
            <v>0</v>
          </cell>
          <cell r="AF1270">
            <v>1317513.97</v>
          </cell>
        </row>
        <row r="1271">
          <cell r="A1271" t="str">
            <v>Reg Li</v>
          </cell>
          <cell r="B1271">
            <v>0</v>
          </cell>
          <cell r="C1271">
            <v>0</v>
          </cell>
          <cell r="D1271">
            <v>0</v>
          </cell>
          <cell r="E1271">
            <v>0</v>
          </cell>
          <cell r="F1271">
            <v>0</v>
          </cell>
          <cell r="G1271">
            <v>0</v>
          </cell>
          <cell r="H1271">
            <v>0</v>
          </cell>
          <cell r="I1271">
            <v>0</v>
          </cell>
          <cell r="J1271">
            <v>0</v>
          </cell>
          <cell r="K1271">
            <v>0</v>
          </cell>
          <cell r="L1271">
            <v>0</v>
          </cell>
          <cell r="M1271">
            <v>0</v>
          </cell>
          <cell r="N1271">
            <v>0</v>
          </cell>
          <cell r="O1271">
            <v>0</v>
          </cell>
          <cell r="P1271">
            <v>0</v>
          </cell>
          <cell r="Q1271">
            <v>0</v>
          </cell>
          <cell r="R1271">
            <v>0</v>
          </cell>
          <cell r="S1271">
            <v>1317513.97</v>
          </cell>
          <cell r="T1271">
            <v>0</v>
          </cell>
          <cell r="U1271">
            <v>0</v>
          </cell>
          <cell r="V1271">
            <v>0</v>
          </cell>
          <cell r="W1271">
            <v>0</v>
          </cell>
          <cell r="X1271">
            <v>0</v>
          </cell>
          <cell r="Y1271">
            <v>0</v>
          </cell>
          <cell r="Z1271">
            <v>0</v>
          </cell>
          <cell r="AA1271">
            <v>0</v>
          </cell>
          <cell r="AB1271">
            <v>0</v>
          </cell>
          <cell r="AC1271">
            <v>0</v>
          </cell>
          <cell r="AD1271">
            <v>0</v>
          </cell>
          <cell r="AE1271">
            <v>0</v>
          </cell>
          <cell r="AF1271">
            <v>1317513.97</v>
          </cell>
        </row>
        <row r="1272">
          <cell r="A1272" t="str">
            <v>Reg Li</v>
          </cell>
          <cell r="B1272">
            <v>0</v>
          </cell>
          <cell r="C1272">
            <v>0</v>
          </cell>
          <cell r="D1272">
            <v>0</v>
          </cell>
          <cell r="E1272">
            <v>0</v>
          </cell>
          <cell r="F1272">
            <v>0</v>
          </cell>
          <cell r="G1272">
            <v>0</v>
          </cell>
          <cell r="H1272">
            <v>0</v>
          </cell>
          <cell r="I1272">
            <v>0</v>
          </cell>
          <cell r="J1272">
            <v>0</v>
          </cell>
          <cell r="K1272">
            <v>0</v>
          </cell>
          <cell r="L1272">
            <v>0</v>
          </cell>
          <cell r="M1272">
            <v>0</v>
          </cell>
          <cell r="N1272">
            <v>0</v>
          </cell>
          <cell r="O1272">
            <v>0</v>
          </cell>
          <cell r="P1272">
            <v>0</v>
          </cell>
          <cell r="Q1272">
            <v>0</v>
          </cell>
          <cell r="R1272">
            <v>0</v>
          </cell>
          <cell r="S1272">
            <v>1317513.97</v>
          </cell>
          <cell r="T1272">
            <v>0</v>
          </cell>
          <cell r="U1272">
            <v>0</v>
          </cell>
          <cell r="V1272">
            <v>0</v>
          </cell>
          <cell r="W1272">
            <v>0</v>
          </cell>
          <cell r="X1272">
            <v>0</v>
          </cell>
          <cell r="Y1272">
            <v>0</v>
          </cell>
          <cell r="Z1272">
            <v>0</v>
          </cell>
          <cell r="AA1272">
            <v>0</v>
          </cell>
          <cell r="AB1272">
            <v>0</v>
          </cell>
          <cell r="AC1272">
            <v>0</v>
          </cell>
          <cell r="AD1272">
            <v>0</v>
          </cell>
          <cell r="AE1272">
            <v>0</v>
          </cell>
          <cell r="AF1272">
            <v>1317513.97</v>
          </cell>
        </row>
        <row r="1273">
          <cell r="A1273">
            <v>404031</v>
          </cell>
          <cell r="B1273">
            <v>0</v>
          </cell>
          <cell r="C1273">
            <v>0</v>
          </cell>
          <cell r="D1273">
            <v>0</v>
          </cell>
          <cell r="E1273">
            <v>0</v>
          </cell>
          <cell r="F1273">
            <v>0</v>
          </cell>
          <cell r="G1273">
            <v>0</v>
          </cell>
          <cell r="H1273">
            <v>0</v>
          </cell>
          <cell r="I1273">
            <v>0</v>
          </cell>
          <cell r="J1273">
            <v>0</v>
          </cell>
          <cell r="K1273">
            <v>0</v>
          </cell>
          <cell r="L1273">
            <v>0</v>
          </cell>
          <cell r="M1273">
            <v>0</v>
          </cell>
          <cell r="N1273">
            <v>0</v>
          </cell>
          <cell r="O1273">
            <v>0</v>
          </cell>
          <cell r="P1273">
            <v>0</v>
          </cell>
          <cell r="Q1273">
            <v>0</v>
          </cell>
          <cell r="R1273">
            <v>0</v>
          </cell>
          <cell r="S1273">
            <v>0</v>
          </cell>
          <cell r="T1273">
            <v>0</v>
          </cell>
          <cell r="U1273">
            <v>0</v>
          </cell>
          <cell r="V1273">
            <v>0</v>
          </cell>
          <cell r="W1273">
            <v>0</v>
          </cell>
          <cell r="X1273">
            <v>0</v>
          </cell>
          <cell r="Y1273">
            <v>0</v>
          </cell>
          <cell r="Z1273">
            <v>0</v>
          </cell>
          <cell r="AA1273">
            <v>0</v>
          </cell>
          <cell r="AB1273">
            <v>0</v>
          </cell>
          <cell r="AC1273">
            <v>0</v>
          </cell>
          <cell r="AD1273">
            <v>0</v>
          </cell>
          <cell r="AE1273">
            <v>0</v>
          </cell>
          <cell r="AF1273">
            <v>0</v>
          </cell>
        </row>
        <row r="1274">
          <cell r="A1274">
            <v>451021</v>
          </cell>
          <cell r="B1274">
            <v>0</v>
          </cell>
          <cell r="C1274">
            <v>0</v>
          </cell>
          <cell r="D1274">
            <v>0</v>
          </cell>
          <cell r="E1274">
            <v>0</v>
          </cell>
          <cell r="F1274">
            <v>0</v>
          </cell>
          <cell r="G1274">
            <v>0</v>
          </cell>
          <cell r="H1274">
            <v>0</v>
          </cell>
          <cell r="I1274">
            <v>0</v>
          </cell>
          <cell r="J1274">
            <v>0</v>
          </cell>
          <cell r="K1274">
            <v>0</v>
          </cell>
          <cell r="L1274">
            <v>0</v>
          </cell>
          <cell r="M1274">
            <v>0</v>
          </cell>
          <cell r="N1274">
            <v>0</v>
          </cell>
          <cell r="O1274">
            <v>0</v>
          </cell>
          <cell r="P1274">
            <v>0</v>
          </cell>
          <cell r="Q1274">
            <v>0</v>
          </cell>
          <cell r="R1274">
            <v>-574741.43999999994</v>
          </cell>
          <cell r="S1274">
            <v>1053261.8500000001</v>
          </cell>
          <cell r="T1274">
            <v>0</v>
          </cell>
          <cell r="U1274">
            <v>0</v>
          </cell>
          <cell r="V1274">
            <v>0</v>
          </cell>
          <cell r="W1274">
            <v>0</v>
          </cell>
          <cell r="X1274">
            <v>0</v>
          </cell>
          <cell r="Y1274">
            <v>0</v>
          </cell>
          <cell r="Z1274">
            <v>0</v>
          </cell>
          <cell r="AA1274">
            <v>0</v>
          </cell>
          <cell r="AB1274">
            <v>0</v>
          </cell>
          <cell r="AC1274">
            <v>0</v>
          </cell>
          <cell r="AD1274">
            <v>0</v>
          </cell>
          <cell r="AE1274">
            <v>0</v>
          </cell>
          <cell r="AF1274">
            <v>478520.41</v>
          </cell>
        </row>
        <row r="1275">
          <cell r="A1275" t="str">
            <v>Reg Li</v>
          </cell>
          <cell r="B1275">
            <v>0</v>
          </cell>
          <cell r="C1275">
            <v>0</v>
          </cell>
          <cell r="D1275">
            <v>0</v>
          </cell>
          <cell r="E1275">
            <v>0</v>
          </cell>
          <cell r="F1275">
            <v>0</v>
          </cell>
          <cell r="G1275">
            <v>0</v>
          </cell>
          <cell r="H1275">
            <v>0</v>
          </cell>
          <cell r="I1275">
            <v>0</v>
          </cell>
          <cell r="J1275">
            <v>0</v>
          </cell>
          <cell r="K1275">
            <v>0</v>
          </cell>
          <cell r="L1275">
            <v>0</v>
          </cell>
          <cell r="M1275">
            <v>0</v>
          </cell>
          <cell r="N1275">
            <v>0</v>
          </cell>
          <cell r="O1275">
            <v>0</v>
          </cell>
          <cell r="P1275">
            <v>0</v>
          </cell>
          <cell r="Q1275">
            <v>0</v>
          </cell>
          <cell r="R1275">
            <v>-574741.43999999994</v>
          </cell>
          <cell r="S1275">
            <v>1053261.8500000001</v>
          </cell>
          <cell r="T1275">
            <v>0</v>
          </cell>
          <cell r="U1275">
            <v>0</v>
          </cell>
          <cell r="V1275">
            <v>0</v>
          </cell>
          <cell r="W1275">
            <v>0</v>
          </cell>
          <cell r="X1275">
            <v>0</v>
          </cell>
          <cell r="Y1275">
            <v>0</v>
          </cell>
          <cell r="Z1275">
            <v>0</v>
          </cell>
          <cell r="AA1275">
            <v>0</v>
          </cell>
          <cell r="AB1275">
            <v>0</v>
          </cell>
          <cell r="AC1275">
            <v>0</v>
          </cell>
          <cell r="AD1275">
            <v>0</v>
          </cell>
          <cell r="AE1275">
            <v>0</v>
          </cell>
          <cell r="AF1275">
            <v>478520.41</v>
          </cell>
        </row>
        <row r="1276">
          <cell r="A1276" t="str">
            <v>Reg Li</v>
          </cell>
          <cell r="B1276">
            <v>0</v>
          </cell>
          <cell r="C1276">
            <v>0</v>
          </cell>
          <cell r="D1276">
            <v>0</v>
          </cell>
          <cell r="E1276">
            <v>0</v>
          </cell>
          <cell r="F1276">
            <v>0</v>
          </cell>
          <cell r="G1276">
            <v>0</v>
          </cell>
          <cell r="H1276">
            <v>0</v>
          </cell>
          <cell r="I1276">
            <v>0</v>
          </cell>
          <cell r="J1276">
            <v>0</v>
          </cell>
          <cell r="K1276">
            <v>0</v>
          </cell>
          <cell r="L1276">
            <v>0</v>
          </cell>
          <cell r="M1276">
            <v>0</v>
          </cell>
          <cell r="N1276">
            <v>0</v>
          </cell>
          <cell r="O1276">
            <v>0</v>
          </cell>
          <cell r="P1276">
            <v>0</v>
          </cell>
          <cell r="Q1276">
            <v>0</v>
          </cell>
          <cell r="R1276">
            <v>-574741.43999999994</v>
          </cell>
          <cell r="S1276">
            <v>1053261.8500000001</v>
          </cell>
          <cell r="T1276">
            <v>0</v>
          </cell>
          <cell r="U1276">
            <v>0</v>
          </cell>
          <cell r="V1276">
            <v>0</v>
          </cell>
          <cell r="W1276">
            <v>0</v>
          </cell>
          <cell r="X1276">
            <v>0</v>
          </cell>
          <cell r="Y1276">
            <v>0</v>
          </cell>
          <cell r="Z1276">
            <v>0</v>
          </cell>
          <cell r="AA1276">
            <v>0</v>
          </cell>
          <cell r="AB1276">
            <v>0</v>
          </cell>
          <cell r="AC1276">
            <v>0</v>
          </cell>
          <cell r="AD1276">
            <v>0</v>
          </cell>
          <cell r="AE1276">
            <v>0</v>
          </cell>
          <cell r="AF1276">
            <v>478520.41</v>
          </cell>
        </row>
        <row r="1277">
          <cell r="A1277" t="str">
            <v>Regula</v>
          </cell>
          <cell r="B1277">
            <v>9231719.1199999992</v>
          </cell>
          <cell r="C1277">
            <v>0</v>
          </cell>
          <cell r="D1277">
            <v>9231719.1199999992</v>
          </cell>
          <cell r="E1277">
            <v>-190092</v>
          </cell>
          <cell r="F1277">
            <v>0</v>
          </cell>
          <cell r="G1277">
            <v>0</v>
          </cell>
          <cell r="H1277">
            <v>0</v>
          </cell>
          <cell r="I1277">
            <v>-190092</v>
          </cell>
          <cell r="J1277">
            <v>0</v>
          </cell>
          <cell r="K1277">
            <v>0</v>
          </cell>
          <cell r="L1277">
            <v>0</v>
          </cell>
          <cell r="M1277">
            <v>0</v>
          </cell>
          <cell r="N1277">
            <v>9041627.1199999992</v>
          </cell>
          <cell r="O1277">
            <v>0</v>
          </cell>
          <cell r="P1277">
            <v>0</v>
          </cell>
          <cell r="Q1277">
            <v>0</v>
          </cell>
          <cell r="R1277">
            <v>479768.56</v>
          </cell>
          <cell r="S1277">
            <v>2370636.02</v>
          </cell>
          <cell r="T1277">
            <v>0</v>
          </cell>
          <cell r="U1277">
            <v>0</v>
          </cell>
          <cell r="V1277">
            <v>0</v>
          </cell>
          <cell r="W1277">
            <v>0</v>
          </cell>
          <cell r="X1277">
            <v>0</v>
          </cell>
          <cell r="Y1277">
            <v>0</v>
          </cell>
          <cell r="Z1277">
            <v>0</v>
          </cell>
          <cell r="AA1277">
            <v>0</v>
          </cell>
          <cell r="AB1277">
            <v>0</v>
          </cell>
          <cell r="AC1277">
            <v>0</v>
          </cell>
          <cell r="AD1277">
            <v>0</v>
          </cell>
          <cell r="AE1277">
            <v>0</v>
          </cell>
          <cell r="AF1277">
            <v>11892031.699999999</v>
          </cell>
        </row>
        <row r="1278">
          <cell r="A1278">
            <v>451020</v>
          </cell>
          <cell r="B1278">
            <v>-33971996.439999998</v>
          </cell>
          <cell r="C1278">
            <v>0</v>
          </cell>
          <cell r="D1278">
            <v>-33971996.439999998</v>
          </cell>
          <cell r="E1278">
            <v>-22907611.5</v>
          </cell>
          <cell r="F1278">
            <v>0</v>
          </cell>
          <cell r="G1278">
            <v>0</v>
          </cell>
          <cell r="H1278">
            <v>0</v>
          </cell>
          <cell r="I1278">
            <v>-22907611.5</v>
          </cell>
          <cell r="J1278">
            <v>0</v>
          </cell>
          <cell r="K1278">
            <v>0</v>
          </cell>
          <cell r="L1278">
            <v>0</v>
          </cell>
          <cell r="M1278">
            <v>0</v>
          </cell>
          <cell r="N1278">
            <v>-56879607.939999998</v>
          </cell>
          <cell r="O1278">
            <v>0</v>
          </cell>
          <cell r="P1278">
            <v>104366.09</v>
          </cell>
          <cell r="Q1278">
            <v>0</v>
          </cell>
          <cell r="R1278">
            <v>0</v>
          </cell>
          <cell r="S1278">
            <v>0</v>
          </cell>
          <cell r="T1278">
            <v>0</v>
          </cell>
          <cell r="U1278">
            <v>0</v>
          </cell>
          <cell r="V1278">
            <v>0</v>
          </cell>
          <cell r="W1278">
            <v>0</v>
          </cell>
          <cell r="X1278">
            <v>0</v>
          </cell>
          <cell r="Y1278">
            <v>0</v>
          </cell>
          <cell r="Z1278">
            <v>0</v>
          </cell>
          <cell r="AA1278">
            <v>0</v>
          </cell>
          <cell r="AB1278">
            <v>0</v>
          </cell>
          <cell r="AC1278">
            <v>0</v>
          </cell>
          <cell r="AD1278">
            <v>0</v>
          </cell>
          <cell r="AE1278">
            <v>0</v>
          </cell>
          <cell r="AF1278">
            <v>-56775241.850000001</v>
          </cell>
        </row>
        <row r="1279">
          <cell r="A1279" t="str">
            <v>Deferr</v>
          </cell>
          <cell r="B1279">
            <v>-33971996.439999998</v>
          </cell>
          <cell r="C1279">
            <v>0</v>
          </cell>
          <cell r="D1279">
            <v>-33971996.439999998</v>
          </cell>
          <cell r="E1279">
            <v>-22907611.5</v>
          </cell>
          <cell r="F1279">
            <v>0</v>
          </cell>
          <cell r="G1279">
            <v>0</v>
          </cell>
          <cell r="H1279">
            <v>0</v>
          </cell>
          <cell r="I1279">
            <v>-22907611.5</v>
          </cell>
          <cell r="J1279">
            <v>0</v>
          </cell>
          <cell r="K1279">
            <v>0</v>
          </cell>
          <cell r="L1279">
            <v>0</v>
          </cell>
          <cell r="M1279">
            <v>0</v>
          </cell>
          <cell r="N1279">
            <v>-56879607.939999998</v>
          </cell>
          <cell r="O1279">
            <v>0</v>
          </cell>
          <cell r="P1279">
            <v>104366.09</v>
          </cell>
          <cell r="Q1279">
            <v>0</v>
          </cell>
          <cell r="R1279">
            <v>0</v>
          </cell>
          <cell r="S1279">
            <v>0</v>
          </cell>
          <cell r="T1279">
            <v>0</v>
          </cell>
          <cell r="U1279">
            <v>0</v>
          </cell>
          <cell r="V1279">
            <v>0</v>
          </cell>
          <cell r="W1279">
            <v>0</v>
          </cell>
          <cell r="X1279">
            <v>0</v>
          </cell>
          <cell r="Y1279">
            <v>0</v>
          </cell>
          <cell r="Z1279">
            <v>0</v>
          </cell>
          <cell r="AA1279">
            <v>0</v>
          </cell>
          <cell r="AB1279">
            <v>0</v>
          </cell>
          <cell r="AC1279">
            <v>0</v>
          </cell>
          <cell r="AD1279">
            <v>0</v>
          </cell>
          <cell r="AE1279">
            <v>0</v>
          </cell>
          <cell r="AF1279">
            <v>-56775241.850000001</v>
          </cell>
        </row>
        <row r="1280">
          <cell r="A1280">
            <v>427110</v>
          </cell>
          <cell r="B1280">
            <v>0</v>
          </cell>
          <cell r="C1280">
            <v>0</v>
          </cell>
          <cell r="D1280">
            <v>0</v>
          </cell>
          <cell r="E1280">
            <v>0</v>
          </cell>
          <cell r="F1280">
            <v>0</v>
          </cell>
          <cell r="G1280">
            <v>0</v>
          </cell>
          <cell r="H1280">
            <v>0</v>
          </cell>
          <cell r="I1280">
            <v>0</v>
          </cell>
          <cell r="J1280">
            <v>0</v>
          </cell>
          <cell r="K1280">
            <v>0</v>
          </cell>
          <cell r="L1280">
            <v>0</v>
          </cell>
          <cell r="M1280">
            <v>0</v>
          </cell>
          <cell r="N1280">
            <v>0</v>
          </cell>
          <cell r="O1280">
            <v>0</v>
          </cell>
          <cell r="P1280">
            <v>76688.56</v>
          </cell>
          <cell r="Q1280">
            <v>0</v>
          </cell>
          <cell r="R1280">
            <v>0</v>
          </cell>
          <cell r="S1280">
            <v>0</v>
          </cell>
          <cell r="T1280">
            <v>0</v>
          </cell>
          <cell r="U1280">
            <v>0</v>
          </cell>
          <cell r="V1280">
            <v>0</v>
          </cell>
          <cell r="W1280">
            <v>0</v>
          </cell>
          <cell r="X1280">
            <v>0</v>
          </cell>
          <cell r="Y1280">
            <v>0</v>
          </cell>
          <cell r="Z1280">
            <v>0</v>
          </cell>
          <cell r="AA1280">
            <v>0</v>
          </cell>
          <cell r="AB1280">
            <v>0</v>
          </cell>
          <cell r="AC1280">
            <v>0</v>
          </cell>
          <cell r="AD1280">
            <v>0</v>
          </cell>
          <cell r="AE1280">
            <v>0</v>
          </cell>
          <cell r="AF1280">
            <v>76688.56</v>
          </cell>
        </row>
        <row r="1281">
          <cell r="A1281">
            <v>451000</v>
          </cell>
          <cell r="B1281">
            <v>0</v>
          </cell>
          <cell r="C1281">
            <v>0</v>
          </cell>
          <cell r="D1281">
            <v>0</v>
          </cell>
          <cell r="E1281">
            <v>-1422302</v>
          </cell>
          <cell r="F1281">
            <v>0</v>
          </cell>
          <cell r="G1281">
            <v>0</v>
          </cell>
          <cell r="H1281">
            <v>0</v>
          </cell>
          <cell r="I1281">
            <v>-1422302</v>
          </cell>
          <cell r="J1281">
            <v>0</v>
          </cell>
          <cell r="K1281">
            <v>0</v>
          </cell>
          <cell r="L1281">
            <v>0</v>
          </cell>
          <cell r="M1281">
            <v>0</v>
          </cell>
          <cell r="N1281">
            <v>-1422302</v>
          </cell>
          <cell r="O1281">
            <v>0</v>
          </cell>
          <cell r="P1281">
            <v>0</v>
          </cell>
          <cell r="Q1281">
            <v>0</v>
          </cell>
          <cell r="R1281">
            <v>0</v>
          </cell>
          <cell r="S1281">
            <v>-6212.42</v>
          </cell>
          <cell r="T1281">
            <v>0</v>
          </cell>
          <cell r="U1281">
            <v>0</v>
          </cell>
          <cell r="V1281">
            <v>0</v>
          </cell>
          <cell r="W1281">
            <v>0</v>
          </cell>
          <cell r="X1281">
            <v>0</v>
          </cell>
          <cell r="Y1281">
            <v>0</v>
          </cell>
          <cell r="Z1281">
            <v>0</v>
          </cell>
          <cell r="AA1281">
            <v>0</v>
          </cell>
          <cell r="AB1281">
            <v>0</v>
          </cell>
          <cell r="AC1281">
            <v>0</v>
          </cell>
          <cell r="AD1281">
            <v>0</v>
          </cell>
          <cell r="AE1281">
            <v>0</v>
          </cell>
          <cell r="AF1281">
            <v>-1428514.42</v>
          </cell>
        </row>
        <row r="1282">
          <cell r="A1282">
            <v>452068</v>
          </cell>
          <cell r="B1282">
            <v>335755.85</v>
          </cell>
          <cell r="C1282">
            <v>0</v>
          </cell>
          <cell r="D1282">
            <v>335755.85</v>
          </cell>
          <cell r="E1282">
            <v>445071.75</v>
          </cell>
          <cell r="F1282">
            <v>0</v>
          </cell>
          <cell r="G1282">
            <v>0</v>
          </cell>
          <cell r="H1282">
            <v>0</v>
          </cell>
          <cell r="I1282">
            <v>445071.75</v>
          </cell>
          <cell r="J1282">
            <v>0</v>
          </cell>
          <cell r="K1282">
            <v>0</v>
          </cell>
          <cell r="L1282">
            <v>0</v>
          </cell>
          <cell r="M1282">
            <v>0</v>
          </cell>
          <cell r="N1282">
            <v>780827.6</v>
          </cell>
          <cell r="O1282">
            <v>0</v>
          </cell>
          <cell r="P1282">
            <v>0</v>
          </cell>
          <cell r="Q1282">
            <v>0</v>
          </cell>
          <cell r="R1282">
            <v>0</v>
          </cell>
          <cell r="S1282">
            <v>0</v>
          </cell>
          <cell r="T1282">
            <v>0</v>
          </cell>
          <cell r="U1282">
            <v>0</v>
          </cell>
          <cell r="V1282">
            <v>0</v>
          </cell>
          <cell r="W1282">
            <v>0</v>
          </cell>
          <cell r="X1282">
            <v>0</v>
          </cell>
          <cell r="Y1282">
            <v>0</v>
          </cell>
          <cell r="Z1282">
            <v>0</v>
          </cell>
          <cell r="AA1282">
            <v>0</v>
          </cell>
          <cell r="AB1282">
            <v>0</v>
          </cell>
          <cell r="AC1282">
            <v>0</v>
          </cell>
          <cell r="AD1282">
            <v>0</v>
          </cell>
          <cell r="AE1282">
            <v>0</v>
          </cell>
          <cell r="AF1282">
            <v>780827.6</v>
          </cell>
        </row>
        <row r="1283">
          <cell r="A1283">
            <v>452070</v>
          </cell>
          <cell r="B1283">
            <v>0</v>
          </cell>
          <cell r="C1283">
            <v>0</v>
          </cell>
          <cell r="D1283">
            <v>0</v>
          </cell>
          <cell r="E1283">
            <v>0</v>
          </cell>
          <cell r="F1283">
            <v>0</v>
          </cell>
          <cell r="G1283">
            <v>0</v>
          </cell>
          <cell r="H1283">
            <v>0</v>
          </cell>
          <cell r="I1283">
            <v>0</v>
          </cell>
          <cell r="J1283">
            <v>0</v>
          </cell>
          <cell r="K1283">
            <v>0</v>
          </cell>
          <cell r="L1283">
            <v>0</v>
          </cell>
          <cell r="M1283">
            <v>0</v>
          </cell>
          <cell r="N1283">
            <v>0</v>
          </cell>
          <cell r="O1283">
            <v>0</v>
          </cell>
          <cell r="P1283">
            <v>0</v>
          </cell>
          <cell r="Q1283">
            <v>0</v>
          </cell>
          <cell r="R1283">
            <v>0</v>
          </cell>
          <cell r="S1283">
            <v>0</v>
          </cell>
          <cell r="T1283">
            <v>0</v>
          </cell>
          <cell r="U1283">
            <v>0</v>
          </cell>
          <cell r="V1283">
            <v>0</v>
          </cell>
          <cell r="W1283">
            <v>0</v>
          </cell>
          <cell r="X1283">
            <v>0</v>
          </cell>
          <cell r="Y1283">
            <v>0</v>
          </cell>
          <cell r="Z1283">
            <v>0</v>
          </cell>
          <cell r="AA1283">
            <v>0</v>
          </cell>
          <cell r="AB1283">
            <v>0</v>
          </cell>
          <cell r="AC1283">
            <v>0</v>
          </cell>
          <cell r="AD1283">
            <v>0</v>
          </cell>
          <cell r="AE1283">
            <v>0</v>
          </cell>
          <cell r="AF1283">
            <v>0</v>
          </cell>
        </row>
        <row r="1284">
          <cell r="A1284">
            <v>452075</v>
          </cell>
          <cell r="B1284">
            <v>0</v>
          </cell>
          <cell r="C1284">
            <v>0</v>
          </cell>
          <cell r="D1284">
            <v>0</v>
          </cell>
          <cell r="E1284">
            <v>0</v>
          </cell>
          <cell r="F1284">
            <v>0</v>
          </cell>
          <cell r="G1284">
            <v>0</v>
          </cell>
          <cell r="H1284">
            <v>0</v>
          </cell>
          <cell r="I1284">
            <v>0</v>
          </cell>
          <cell r="J1284">
            <v>0</v>
          </cell>
          <cell r="K1284">
            <v>0</v>
          </cell>
          <cell r="L1284">
            <v>0</v>
          </cell>
          <cell r="M1284">
            <v>0</v>
          </cell>
          <cell r="N1284">
            <v>0</v>
          </cell>
          <cell r="O1284">
            <v>0</v>
          </cell>
          <cell r="P1284">
            <v>0</v>
          </cell>
          <cell r="Q1284">
            <v>0</v>
          </cell>
          <cell r="R1284">
            <v>0</v>
          </cell>
          <cell r="S1284">
            <v>0</v>
          </cell>
          <cell r="T1284">
            <v>0</v>
          </cell>
          <cell r="U1284">
            <v>0</v>
          </cell>
          <cell r="V1284">
            <v>0</v>
          </cell>
          <cell r="W1284">
            <v>0</v>
          </cell>
          <cell r="X1284">
            <v>0</v>
          </cell>
          <cell r="Y1284">
            <v>0</v>
          </cell>
          <cell r="Z1284">
            <v>0</v>
          </cell>
          <cell r="AA1284">
            <v>0</v>
          </cell>
          <cell r="AB1284">
            <v>0</v>
          </cell>
          <cell r="AC1284">
            <v>0</v>
          </cell>
          <cell r="AD1284">
            <v>0</v>
          </cell>
          <cell r="AE1284">
            <v>0</v>
          </cell>
          <cell r="AF1284">
            <v>0</v>
          </cell>
        </row>
        <row r="1285">
          <cell r="A1285">
            <v>452076</v>
          </cell>
          <cell r="B1285">
            <v>0</v>
          </cell>
          <cell r="C1285">
            <v>0</v>
          </cell>
          <cell r="D1285">
            <v>0</v>
          </cell>
          <cell r="E1285">
            <v>0</v>
          </cell>
          <cell r="F1285">
            <v>0</v>
          </cell>
          <cell r="G1285">
            <v>0</v>
          </cell>
          <cell r="H1285">
            <v>0</v>
          </cell>
          <cell r="I1285">
            <v>0</v>
          </cell>
          <cell r="J1285">
            <v>0</v>
          </cell>
          <cell r="K1285">
            <v>0</v>
          </cell>
          <cell r="L1285">
            <v>0</v>
          </cell>
          <cell r="M1285">
            <v>0</v>
          </cell>
          <cell r="N1285">
            <v>0</v>
          </cell>
          <cell r="O1285">
            <v>0</v>
          </cell>
          <cell r="P1285">
            <v>0</v>
          </cell>
          <cell r="Q1285">
            <v>0</v>
          </cell>
          <cell r="R1285">
            <v>0</v>
          </cell>
          <cell r="S1285">
            <v>0</v>
          </cell>
          <cell r="T1285">
            <v>0</v>
          </cell>
          <cell r="U1285">
            <v>0</v>
          </cell>
          <cell r="V1285">
            <v>0</v>
          </cell>
          <cell r="W1285">
            <v>0</v>
          </cell>
          <cell r="X1285">
            <v>0</v>
          </cell>
          <cell r="Y1285">
            <v>0</v>
          </cell>
          <cell r="Z1285">
            <v>0</v>
          </cell>
          <cell r="AA1285">
            <v>0</v>
          </cell>
          <cell r="AB1285">
            <v>0</v>
          </cell>
          <cell r="AC1285">
            <v>0</v>
          </cell>
          <cell r="AD1285">
            <v>0</v>
          </cell>
          <cell r="AE1285">
            <v>0</v>
          </cell>
          <cell r="AF1285">
            <v>0</v>
          </cell>
        </row>
        <row r="1286">
          <cell r="A1286">
            <v>452077</v>
          </cell>
          <cell r="B1286">
            <v>0</v>
          </cell>
          <cell r="C1286">
            <v>0</v>
          </cell>
          <cell r="D1286">
            <v>0</v>
          </cell>
          <cell r="E1286">
            <v>0</v>
          </cell>
          <cell r="F1286">
            <v>0</v>
          </cell>
          <cell r="G1286">
            <v>0</v>
          </cell>
          <cell r="H1286">
            <v>0</v>
          </cell>
          <cell r="I1286">
            <v>0</v>
          </cell>
          <cell r="J1286">
            <v>0</v>
          </cell>
          <cell r="K1286">
            <v>0</v>
          </cell>
          <cell r="L1286">
            <v>0</v>
          </cell>
          <cell r="M1286">
            <v>0</v>
          </cell>
          <cell r="N1286">
            <v>0</v>
          </cell>
          <cell r="O1286">
            <v>0</v>
          </cell>
          <cell r="P1286">
            <v>0</v>
          </cell>
          <cell r="Q1286">
            <v>0</v>
          </cell>
          <cell r="R1286">
            <v>0</v>
          </cell>
          <cell r="S1286">
            <v>0</v>
          </cell>
          <cell r="T1286">
            <v>0</v>
          </cell>
          <cell r="U1286">
            <v>0</v>
          </cell>
          <cell r="V1286">
            <v>0</v>
          </cell>
          <cell r="W1286">
            <v>0</v>
          </cell>
          <cell r="X1286">
            <v>0</v>
          </cell>
          <cell r="Y1286">
            <v>0</v>
          </cell>
          <cell r="Z1286">
            <v>0</v>
          </cell>
          <cell r="AA1286">
            <v>0</v>
          </cell>
          <cell r="AB1286">
            <v>0</v>
          </cell>
          <cell r="AC1286">
            <v>0</v>
          </cell>
          <cell r="AD1286">
            <v>0</v>
          </cell>
          <cell r="AE1286">
            <v>0</v>
          </cell>
          <cell r="AF1286">
            <v>0</v>
          </cell>
        </row>
        <row r="1287">
          <cell r="A1287">
            <v>452078</v>
          </cell>
          <cell r="B1287">
            <v>0</v>
          </cell>
          <cell r="C1287">
            <v>0</v>
          </cell>
          <cell r="D1287">
            <v>0</v>
          </cell>
          <cell r="E1287">
            <v>0</v>
          </cell>
          <cell r="F1287">
            <v>0</v>
          </cell>
          <cell r="G1287">
            <v>0</v>
          </cell>
          <cell r="H1287">
            <v>0</v>
          </cell>
          <cell r="I1287">
            <v>0</v>
          </cell>
          <cell r="J1287">
            <v>0</v>
          </cell>
          <cell r="K1287">
            <v>0</v>
          </cell>
          <cell r="L1287">
            <v>0</v>
          </cell>
          <cell r="M1287">
            <v>0</v>
          </cell>
          <cell r="N1287">
            <v>0</v>
          </cell>
          <cell r="O1287">
            <v>0</v>
          </cell>
          <cell r="P1287">
            <v>0</v>
          </cell>
          <cell r="Q1287">
            <v>0</v>
          </cell>
          <cell r="R1287">
            <v>0</v>
          </cell>
          <cell r="S1287">
            <v>0</v>
          </cell>
          <cell r="T1287">
            <v>0</v>
          </cell>
          <cell r="U1287">
            <v>0</v>
          </cell>
          <cell r="V1287">
            <v>0</v>
          </cell>
          <cell r="W1287">
            <v>0</v>
          </cell>
          <cell r="X1287">
            <v>0</v>
          </cell>
          <cell r="Y1287">
            <v>0</v>
          </cell>
          <cell r="Z1287">
            <v>0</v>
          </cell>
          <cell r="AA1287">
            <v>0</v>
          </cell>
          <cell r="AB1287">
            <v>0</v>
          </cell>
          <cell r="AC1287">
            <v>0</v>
          </cell>
          <cell r="AD1287">
            <v>0</v>
          </cell>
          <cell r="AE1287">
            <v>0</v>
          </cell>
          <cell r="AF1287">
            <v>0</v>
          </cell>
        </row>
        <row r="1288">
          <cell r="A1288">
            <v>452079</v>
          </cell>
          <cell r="B1288">
            <v>0</v>
          </cell>
          <cell r="C1288">
            <v>0</v>
          </cell>
          <cell r="D1288">
            <v>0</v>
          </cell>
          <cell r="E1288">
            <v>0</v>
          </cell>
          <cell r="F1288">
            <v>0</v>
          </cell>
          <cell r="G1288">
            <v>0</v>
          </cell>
          <cell r="H1288">
            <v>0</v>
          </cell>
          <cell r="I1288">
            <v>0</v>
          </cell>
          <cell r="J1288">
            <v>0</v>
          </cell>
          <cell r="K1288">
            <v>0</v>
          </cell>
          <cell r="L1288">
            <v>0</v>
          </cell>
          <cell r="M1288">
            <v>0</v>
          </cell>
          <cell r="N1288">
            <v>0</v>
          </cell>
          <cell r="O1288">
            <v>0</v>
          </cell>
          <cell r="P1288">
            <v>0</v>
          </cell>
          <cell r="Q1288">
            <v>0</v>
          </cell>
          <cell r="R1288">
            <v>0</v>
          </cell>
          <cell r="S1288">
            <v>0</v>
          </cell>
          <cell r="T1288">
            <v>0</v>
          </cell>
          <cell r="U1288">
            <v>0</v>
          </cell>
          <cell r="V1288">
            <v>0</v>
          </cell>
          <cell r="W1288">
            <v>0</v>
          </cell>
          <cell r="X1288">
            <v>0</v>
          </cell>
          <cell r="Y1288">
            <v>0</v>
          </cell>
          <cell r="Z1288">
            <v>0</v>
          </cell>
          <cell r="AA1288">
            <v>0</v>
          </cell>
          <cell r="AB1288">
            <v>0</v>
          </cell>
          <cell r="AC1288">
            <v>0</v>
          </cell>
          <cell r="AD1288">
            <v>0</v>
          </cell>
          <cell r="AE1288">
            <v>0</v>
          </cell>
          <cell r="AF1288">
            <v>0</v>
          </cell>
        </row>
        <row r="1289">
          <cell r="A1289">
            <v>452081</v>
          </cell>
          <cell r="B1289">
            <v>0</v>
          </cell>
          <cell r="C1289">
            <v>0</v>
          </cell>
          <cell r="D1289">
            <v>0</v>
          </cell>
          <cell r="E1289">
            <v>0</v>
          </cell>
          <cell r="F1289">
            <v>0</v>
          </cell>
          <cell r="G1289">
            <v>0</v>
          </cell>
          <cell r="H1289">
            <v>0</v>
          </cell>
          <cell r="I1289">
            <v>0</v>
          </cell>
          <cell r="J1289">
            <v>0</v>
          </cell>
          <cell r="K1289">
            <v>0</v>
          </cell>
          <cell r="L1289">
            <v>0</v>
          </cell>
          <cell r="M1289">
            <v>0</v>
          </cell>
          <cell r="N1289">
            <v>0</v>
          </cell>
          <cell r="O1289">
            <v>0</v>
          </cell>
          <cell r="P1289">
            <v>0</v>
          </cell>
          <cell r="Q1289">
            <v>0</v>
          </cell>
          <cell r="R1289">
            <v>0</v>
          </cell>
          <cell r="S1289">
            <v>0</v>
          </cell>
          <cell r="T1289">
            <v>0</v>
          </cell>
          <cell r="U1289">
            <v>0</v>
          </cell>
          <cell r="V1289">
            <v>0</v>
          </cell>
          <cell r="W1289">
            <v>0</v>
          </cell>
          <cell r="X1289">
            <v>0</v>
          </cell>
          <cell r="Y1289">
            <v>0</v>
          </cell>
          <cell r="Z1289">
            <v>0</v>
          </cell>
          <cell r="AA1289">
            <v>0</v>
          </cell>
          <cell r="AB1289">
            <v>0</v>
          </cell>
          <cell r="AC1289">
            <v>0</v>
          </cell>
          <cell r="AD1289">
            <v>0</v>
          </cell>
          <cell r="AE1289">
            <v>0</v>
          </cell>
          <cell r="AF1289">
            <v>0</v>
          </cell>
        </row>
        <row r="1290">
          <cell r="A1290">
            <v>452085</v>
          </cell>
          <cell r="B1290">
            <v>36328.68</v>
          </cell>
          <cell r="C1290">
            <v>0</v>
          </cell>
          <cell r="D1290">
            <v>36328.68</v>
          </cell>
          <cell r="E1290">
            <v>0</v>
          </cell>
          <cell r="F1290">
            <v>0</v>
          </cell>
          <cell r="G1290">
            <v>0</v>
          </cell>
          <cell r="H1290">
            <v>0</v>
          </cell>
          <cell r="I1290">
            <v>0</v>
          </cell>
          <cell r="J1290">
            <v>0</v>
          </cell>
          <cell r="K1290">
            <v>0</v>
          </cell>
          <cell r="L1290">
            <v>0</v>
          </cell>
          <cell r="M1290">
            <v>0</v>
          </cell>
          <cell r="N1290">
            <v>36328.68</v>
          </cell>
          <cell r="O1290">
            <v>0</v>
          </cell>
          <cell r="P1290">
            <v>0</v>
          </cell>
          <cell r="Q1290">
            <v>0</v>
          </cell>
          <cell r="R1290">
            <v>0</v>
          </cell>
          <cell r="S1290">
            <v>0</v>
          </cell>
          <cell r="T1290">
            <v>0</v>
          </cell>
          <cell r="U1290">
            <v>0</v>
          </cell>
          <cell r="V1290">
            <v>0</v>
          </cell>
          <cell r="W1290">
            <v>0</v>
          </cell>
          <cell r="X1290">
            <v>0</v>
          </cell>
          <cell r="Y1290">
            <v>0</v>
          </cell>
          <cell r="Z1290">
            <v>0</v>
          </cell>
          <cell r="AA1290">
            <v>0</v>
          </cell>
          <cell r="AB1290">
            <v>0</v>
          </cell>
          <cell r="AC1290">
            <v>0</v>
          </cell>
          <cell r="AD1290">
            <v>0</v>
          </cell>
          <cell r="AE1290">
            <v>0</v>
          </cell>
          <cell r="AF1290">
            <v>36328.68</v>
          </cell>
        </row>
        <row r="1291">
          <cell r="A1291" t="str">
            <v>Other</v>
          </cell>
          <cell r="B1291">
            <v>372084.53</v>
          </cell>
          <cell r="C1291">
            <v>0</v>
          </cell>
          <cell r="D1291">
            <v>372084.53</v>
          </cell>
          <cell r="E1291">
            <v>-977230.25</v>
          </cell>
          <cell r="F1291">
            <v>0</v>
          </cell>
          <cell r="G1291">
            <v>0</v>
          </cell>
          <cell r="H1291">
            <v>0</v>
          </cell>
          <cell r="I1291">
            <v>-977230.25</v>
          </cell>
          <cell r="J1291">
            <v>0</v>
          </cell>
          <cell r="K1291">
            <v>0</v>
          </cell>
          <cell r="L1291">
            <v>0</v>
          </cell>
          <cell r="M1291">
            <v>0</v>
          </cell>
          <cell r="N1291">
            <v>-605145.72</v>
          </cell>
          <cell r="O1291">
            <v>0</v>
          </cell>
          <cell r="P1291">
            <v>76688.56</v>
          </cell>
          <cell r="Q1291">
            <v>0</v>
          </cell>
          <cell r="R1291">
            <v>0</v>
          </cell>
          <cell r="S1291">
            <v>-6212.42</v>
          </cell>
          <cell r="T1291">
            <v>0</v>
          </cell>
          <cell r="U1291">
            <v>0</v>
          </cell>
          <cell r="V1291">
            <v>0</v>
          </cell>
          <cell r="W1291">
            <v>0</v>
          </cell>
          <cell r="X1291">
            <v>0</v>
          </cell>
          <cell r="Y1291">
            <v>0</v>
          </cell>
          <cell r="Z1291">
            <v>0</v>
          </cell>
          <cell r="AA1291">
            <v>0</v>
          </cell>
          <cell r="AB1291">
            <v>0</v>
          </cell>
          <cell r="AC1291">
            <v>0</v>
          </cell>
          <cell r="AD1291">
            <v>0</v>
          </cell>
          <cell r="AE1291">
            <v>0</v>
          </cell>
          <cell r="AF1291">
            <v>-534669.57999999996</v>
          </cell>
        </row>
        <row r="1292">
          <cell r="A1292">
            <v>280010</v>
          </cell>
          <cell r="B1292">
            <v>0</v>
          </cell>
          <cell r="C1292">
            <v>0</v>
          </cell>
          <cell r="D1292">
            <v>0</v>
          </cell>
          <cell r="E1292">
            <v>0</v>
          </cell>
          <cell r="F1292">
            <v>0</v>
          </cell>
          <cell r="G1292">
            <v>0</v>
          </cell>
          <cell r="H1292">
            <v>0</v>
          </cell>
          <cell r="I1292">
            <v>0</v>
          </cell>
          <cell r="J1292">
            <v>0</v>
          </cell>
          <cell r="K1292">
            <v>0</v>
          </cell>
          <cell r="L1292">
            <v>0</v>
          </cell>
          <cell r="M1292">
            <v>0</v>
          </cell>
          <cell r="N1292">
            <v>0</v>
          </cell>
          <cell r="O1292">
            <v>0</v>
          </cell>
          <cell r="P1292">
            <v>0</v>
          </cell>
          <cell r="Q1292">
            <v>0</v>
          </cell>
          <cell r="R1292">
            <v>0</v>
          </cell>
          <cell r="S1292">
            <v>0</v>
          </cell>
          <cell r="T1292">
            <v>0</v>
          </cell>
          <cell r="U1292">
            <v>0</v>
          </cell>
          <cell r="V1292">
            <v>0</v>
          </cell>
          <cell r="W1292">
            <v>0</v>
          </cell>
          <cell r="X1292">
            <v>0</v>
          </cell>
          <cell r="Y1292">
            <v>0</v>
          </cell>
          <cell r="Z1292">
            <v>0</v>
          </cell>
          <cell r="AA1292">
            <v>0</v>
          </cell>
          <cell r="AB1292">
            <v>0</v>
          </cell>
          <cell r="AC1292">
            <v>0</v>
          </cell>
          <cell r="AD1292">
            <v>0</v>
          </cell>
          <cell r="AE1292">
            <v>0</v>
          </cell>
          <cell r="AF1292">
            <v>0</v>
          </cell>
        </row>
        <row r="1293">
          <cell r="A1293" t="str">
            <v>Deferr</v>
          </cell>
          <cell r="B1293">
            <v>0</v>
          </cell>
          <cell r="C1293">
            <v>0</v>
          </cell>
          <cell r="D1293">
            <v>0</v>
          </cell>
          <cell r="E1293">
            <v>0</v>
          </cell>
          <cell r="F1293">
            <v>0</v>
          </cell>
          <cell r="G1293">
            <v>0</v>
          </cell>
          <cell r="H1293">
            <v>0</v>
          </cell>
          <cell r="I1293">
            <v>0</v>
          </cell>
          <cell r="J1293">
            <v>0</v>
          </cell>
          <cell r="K1293">
            <v>0</v>
          </cell>
          <cell r="L1293">
            <v>0</v>
          </cell>
          <cell r="M1293">
            <v>0</v>
          </cell>
          <cell r="N1293">
            <v>0</v>
          </cell>
          <cell r="O1293">
            <v>0</v>
          </cell>
          <cell r="P1293">
            <v>0</v>
          </cell>
          <cell r="Q1293">
            <v>0</v>
          </cell>
          <cell r="R1293">
            <v>0</v>
          </cell>
          <cell r="S1293">
            <v>0</v>
          </cell>
          <cell r="T1293">
            <v>0</v>
          </cell>
          <cell r="U1293">
            <v>0</v>
          </cell>
          <cell r="V1293">
            <v>0</v>
          </cell>
          <cell r="W1293">
            <v>0</v>
          </cell>
          <cell r="X1293">
            <v>0</v>
          </cell>
          <cell r="Y1293">
            <v>0</v>
          </cell>
          <cell r="Z1293">
            <v>0</v>
          </cell>
          <cell r="AA1293">
            <v>0</v>
          </cell>
          <cell r="AB1293">
            <v>0</v>
          </cell>
          <cell r="AC1293">
            <v>0</v>
          </cell>
          <cell r="AD1293">
            <v>0</v>
          </cell>
          <cell r="AE1293">
            <v>0</v>
          </cell>
          <cell r="AF1293">
            <v>0</v>
          </cell>
        </row>
        <row r="1294">
          <cell r="A1294">
            <v>451250</v>
          </cell>
          <cell r="B1294">
            <v>-576800.72</v>
          </cell>
          <cell r="C1294">
            <v>0</v>
          </cell>
          <cell r="D1294">
            <v>-576800.72</v>
          </cell>
          <cell r="E1294">
            <v>-384533.82</v>
          </cell>
          <cell r="F1294">
            <v>0</v>
          </cell>
          <cell r="G1294">
            <v>0</v>
          </cell>
          <cell r="H1294">
            <v>0</v>
          </cell>
          <cell r="I1294">
            <v>-384533.82</v>
          </cell>
          <cell r="J1294">
            <v>0</v>
          </cell>
          <cell r="K1294">
            <v>0</v>
          </cell>
          <cell r="L1294">
            <v>0</v>
          </cell>
          <cell r="M1294">
            <v>0</v>
          </cell>
          <cell r="N1294">
            <v>-961334.54</v>
          </cell>
          <cell r="O1294">
            <v>0</v>
          </cell>
          <cell r="P1294">
            <v>0</v>
          </cell>
          <cell r="Q1294">
            <v>0</v>
          </cell>
          <cell r="R1294">
            <v>0</v>
          </cell>
          <cell r="S1294">
            <v>0</v>
          </cell>
          <cell r="T1294">
            <v>0</v>
          </cell>
          <cell r="U1294">
            <v>0</v>
          </cell>
          <cell r="V1294">
            <v>0</v>
          </cell>
          <cell r="W1294">
            <v>0</v>
          </cell>
          <cell r="X1294">
            <v>0</v>
          </cell>
          <cell r="Y1294">
            <v>0</v>
          </cell>
          <cell r="Z1294">
            <v>0</v>
          </cell>
          <cell r="AA1294">
            <v>0</v>
          </cell>
          <cell r="AB1294">
            <v>0</v>
          </cell>
          <cell r="AC1294">
            <v>0</v>
          </cell>
          <cell r="AD1294">
            <v>0</v>
          </cell>
          <cell r="AE1294">
            <v>0</v>
          </cell>
          <cell r="AF1294">
            <v>-961334.54</v>
          </cell>
        </row>
        <row r="1295">
          <cell r="A1295" t="str">
            <v>Legal</v>
          </cell>
          <cell r="B1295">
            <v>-576800.72</v>
          </cell>
          <cell r="C1295">
            <v>0</v>
          </cell>
          <cell r="D1295">
            <v>-576800.72</v>
          </cell>
          <cell r="E1295">
            <v>-384533.82</v>
          </cell>
          <cell r="F1295">
            <v>0</v>
          </cell>
          <cell r="G1295">
            <v>0</v>
          </cell>
          <cell r="H1295">
            <v>0</v>
          </cell>
          <cell r="I1295">
            <v>-384533.82</v>
          </cell>
          <cell r="J1295">
            <v>0</v>
          </cell>
          <cell r="K1295">
            <v>0</v>
          </cell>
          <cell r="L1295">
            <v>0</v>
          </cell>
          <cell r="M1295">
            <v>0</v>
          </cell>
          <cell r="N1295">
            <v>-961334.54</v>
          </cell>
          <cell r="O1295">
            <v>0</v>
          </cell>
          <cell r="P1295">
            <v>0</v>
          </cell>
          <cell r="Q1295">
            <v>0</v>
          </cell>
          <cell r="R1295">
            <v>0</v>
          </cell>
          <cell r="S1295">
            <v>0</v>
          </cell>
          <cell r="T1295">
            <v>0</v>
          </cell>
          <cell r="U1295">
            <v>0</v>
          </cell>
          <cell r="V1295">
            <v>0</v>
          </cell>
          <cell r="W1295">
            <v>0</v>
          </cell>
          <cell r="X1295">
            <v>0</v>
          </cell>
          <cell r="Y1295">
            <v>0</v>
          </cell>
          <cell r="Z1295">
            <v>0</v>
          </cell>
          <cell r="AA1295">
            <v>0</v>
          </cell>
          <cell r="AB1295">
            <v>0</v>
          </cell>
          <cell r="AC1295">
            <v>0</v>
          </cell>
          <cell r="AD1295">
            <v>0</v>
          </cell>
          <cell r="AE1295">
            <v>0</v>
          </cell>
          <cell r="AF1295">
            <v>-961334.54</v>
          </cell>
        </row>
        <row r="1296">
          <cell r="A1296" t="str">
            <v>Accoun</v>
          </cell>
          <cell r="B1296">
            <v>-204716.19</v>
          </cell>
          <cell r="C1296">
            <v>0</v>
          </cell>
          <cell r="D1296">
            <v>-204716.19</v>
          </cell>
          <cell r="E1296">
            <v>-1361764.07</v>
          </cell>
          <cell r="F1296">
            <v>0</v>
          </cell>
          <cell r="G1296">
            <v>0</v>
          </cell>
          <cell r="H1296">
            <v>0</v>
          </cell>
          <cell r="I1296">
            <v>-1361764.07</v>
          </cell>
          <cell r="J1296">
            <v>0</v>
          </cell>
          <cell r="K1296">
            <v>0</v>
          </cell>
          <cell r="L1296">
            <v>0</v>
          </cell>
          <cell r="M1296">
            <v>0</v>
          </cell>
          <cell r="N1296">
            <v>-1566480.26</v>
          </cell>
          <cell r="O1296">
            <v>0</v>
          </cell>
          <cell r="P1296">
            <v>76688.56</v>
          </cell>
          <cell r="Q1296">
            <v>0</v>
          </cell>
          <cell r="R1296">
            <v>0</v>
          </cell>
          <cell r="S1296">
            <v>-6212.42</v>
          </cell>
          <cell r="T1296">
            <v>0</v>
          </cell>
          <cell r="U1296">
            <v>0</v>
          </cell>
          <cell r="V1296">
            <v>0</v>
          </cell>
          <cell r="W1296">
            <v>0</v>
          </cell>
          <cell r="X1296">
            <v>0</v>
          </cell>
          <cell r="Y1296">
            <v>0</v>
          </cell>
          <cell r="Z1296">
            <v>0</v>
          </cell>
          <cell r="AA1296">
            <v>0</v>
          </cell>
          <cell r="AB1296">
            <v>0</v>
          </cell>
          <cell r="AC1296">
            <v>0</v>
          </cell>
          <cell r="AD1296">
            <v>0</v>
          </cell>
          <cell r="AE1296">
            <v>0</v>
          </cell>
          <cell r="AF1296">
            <v>-1496004.12</v>
          </cell>
        </row>
        <row r="1297">
          <cell r="A1297">
            <v>451001</v>
          </cell>
          <cell r="B1297">
            <v>-36600.800000000003</v>
          </cell>
          <cell r="C1297">
            <v>0</v>
          </cell>
          <cell r="D1297">
            <v>-36600.800000000003</v>
          </cell>
          <cell r="E1297">
            <v>-31557.08</v>
          </cell>
          <cell r="F1297">
            <v>0</v>
          </cell>
          <cell r="G1297">
            <v>0</v>
          </cell>
          <cell r="H1297">
            <v>0</v>
          </cell>
          <cell r="I1297">
            <v>-31557.08</v>
          </cell>
          <cell r="J1297">
            <v>0</v>
          </cell>
          <cell r="K1297">
            <v>0</v>
          </cell>
          <cell r="L1297">
            <v>0</v>
          </cell>
          <cell r="M1297">
            <v>0</v>
          </cell>
          <cell r="N1297">
            <v>-68157.88</v>
          </cell>
          <cell r="O1297">
            <v>0</v>
          </cell>
          <cell r="P1297">
            <v>0</v>
          </cell>
          <cell r="Q1297">
            <v>0</v>
          </cell>
          <cell r="R1297">
            <v>0</v>
          </cell>
          <cell r="S1297">
            <v>0</v>
          </cell>
          <cell r="T1297">
            <v>0</v>
          </cell>
          <cell r="U1297">
            <v>0</v>
          </cell>
          <cell r="V1297">
            <v>0</v>
          </cell>
          <cell r="W1297">
            <v>0</v>
          </cell>
          <cell r="X1297">
            <v>0</v>
          </cell>
          <cell r="Y1297">
            <v>0</v>
          </cell>
          <cell r="Z1297">
            <v>0</v>
          </cell>
          <cell r="AA1297">
            <v>0</v>
          </cell>
          <cell r="AB1297">
            <v>0</v>
          </cell>
          <cell r="AC1297">
            <v>0</v>
          </cell>
          <cell r="AD1297">
            <v>0</v>
          </cell>
          <cell r="AE1297">
            <v>0</v>
          </cell>
          <cell r="AF1297">
            <v>-68157.88</v>
          </cell>
        </row>
        <row r="1298">
          <cell r="A1298">
            <v>452069</v>
          </cell>
          <cell r="B1298">
            <v>0</v>
          </cell>
          <cell r="C1298">
            <v>0</v>
          </cell>
          <cell r="D1298">
            <v>0</v>
          </cell>
          <cell r="E1298">
            <v>0</v>
          </cell>
          <cell r="F1298">
            <v>0</v>
          </cell>
          <cell r="G1298">
            <v>0</v>
          </cell>
          <cell r="H1298">
            <v>0</v>
          </cell>
          <cell r="I1298">
            <v>0</v>
          </cell>
          <cell r="J1298">
            <v>0</v>
          </cell>
          <cell r="K1298">
            <v>0</v>
          </cell>
          <cell r="L1298">
            <v>0</v>
          </cell>
          <cell r="M1298">
            <v>0</v>
          </cell>
          <cell r="N1298">
            <v>0</v>
          </cell>
          <cell r="O1298">
            <v>0</v>
          </cell>
          <cell r="P1298">
            <v>0</v>
          </cell>
          <cell r="Q1298">
            <v>0</v>
          </cell>
          <cell r="R1298">
            <v>0</v>
          </cell>
          <cell r="S1298">
            <v>0</v>
          </cell>
          <cell r="T1298">
            <v>0</v>
          </cell>
          <cell r="U1298">
            <v>0</v>
          </cell>
          <cell r="V1298">
            <v>0</v>
          </cell>
          <cell r="W1298">
            <v>0</v>
          </cell>
          <cell r="X1298">
            <v>0</v>
          </cell>
          <cell r="Y1298">
            <v>0</v>
          </cell>
          <cell r="Z1298">
            <v>0</v>
          </cell>
          <cell r="AA1298">
            <v>0</v>
          </cell>
          <cell r="AB1298">
            <v>0</v>
          </cell>
          <cell r="AC1298">
            <v>0</v>
          </cell>
          <cell r="AD1298">
            <v>0</v>
          </cell>
          <cell r="AE1298">
            <v>0</v>
          </cell>
          <cell r="AF1298">
            <v>0</v>
          </cell>
        </row>
        <row r="1299">
          <cell r="A1299" t="str">
            <v>AssetÂ</v>
          </cell>
          <cell r="B1299">
            <v>-36600.800000000003</v>
          </cell>
          <cell r="C1299">
            <v>0</v>
          </cell>
          <cell r="D1299">
            <v>-36600.800000000003</v>
          </cell>
          <cell r="E1299">
            <v>-31557.08</v>
          </cell>
          <cell r="F1299">
            <v>0</v>
          </cell>
          <cell r="G1299">
            <v>0</v>
          </cell>
          <cell r="H1299">
            <v>0</v>
          </cell>
          <cell r="I1299">
            <v>-31557.08</v>
          </cell>
          <cell r="J1299">
            <v>0</v>
          </cell>
          <cell r="K1299">
            <v>0</v>
          </cell>
          <cell r="L1299">
            <v>0</v>
          </cell>
          <cell r="M1299">
            <v>0</v>
          </cell>
          <cell r="N1299">
            <v>-68157.88</v>
          </cell>
          <cell r="O1299">
            <v>0</v>
          </cell>
          <cell r="P1299">
            <v>0</v>
          </cell>
          <cell r="Q1299">
            <v>0</v>
          </cell>
          <cell r="R1299">
            <v>0</v>
          </cell>
          <cell r="S1299">
            <v>0</v>
          </cell>
          <cell r="T1299">
            <v>0</v>
          </cell>
          <cell r="U1299">
            <v>0</v>
          </cell>
          <cell r="V1299">
            <v>0</v>
          </cell>
          <cell r="W1299">
            <v>0</v>
          </cell>
          <cell r="X1299">
            <v>0</v>
          </cell>
          <cell r="Y1299">
            <v>0</v>
          </cell>
          <cell r="Z1299">
            <v>0</v>
          </cell>
          <cell r="AA1299">
            <v>0</v>
          </cell>
          <cell r="AB1299">
            <v>0</v>
          </cell>
          <cell r="AC1299">
            <v>0</v>
          </cell>
          <cell r="AD1299">
            <v>0</v>
          </cell>
          <cell r="AE1299">
            <v>0</v>
          </cell>
          <cell r="AF1299">
            <v>-68157.88</v>
          </cell>
        </row>
        <row r="1300">
          <cell r="A1300">
            <v>452050</v>
          </cell>
          <cell r="B1300">
            <v>0</v>
          </cell>
          <cell r="C1300">
            <v>0</v>
          </cell>
          <cell r="D1300">
            <v>0</v>
          </cell>
          <cell r="E1300">
            <v>-12008.93</v>
          </cell>
          <cell r="F1300">
            <v>0</v>
          </cell>
          <cell r="G1300">
            <v>0</v>
          </cell>
          <cell r="H1300">
            <v>0</v>
          </cell>
          <cell r="I1300">
            <v>-12008.93</v>
          </cell>
          <cell r="J1300">
            <v>0</v>
          </cell>
          <cell r="K1300">
            <v>0</v>
          </cell>
          <cell r="L1300">
            <v>0</v>
          </cell>
          <cell r="M1300">
            <v>0</v>
          </cell>
          <cell r="N1300">
            <v>-12008.93</v>
          </cell>
          <cell r="O1300">
            <v>0</v>
          </cell>
          <cell r="P1300">
            <v>0</v>
          </cell>
          <cell r="Q1300">
            <v>0</v>
          </cell>
          <cell r="R1300">
            <v>0</v>
          </cell>
          <cell r="S1300">
            <v>0</v>
          </cell>
          <cell r="T1300">
            <v>0</v>
          </cell>
          <cell r="U1300">
            <v>0</v>
          </cell>
          <cell r="V1300">
            <v>0</v>
          </cell>
          <cell r="W1300">
            <v>0</v>
          </cell>
          <cell r="X1300">
            <v>0</v>
          </cell>
          <cell r="Y1300">
            <v>0</v>
          </cell>
          <cell r="Z1300">
            <v>0</v>
          </cell>
          <cell r="AA1300">
            <v>0</v>
          </cell>
          <cell r="AB1300">
            <v>0</v>
          </cell>
          <cell r="AC1300">
            <v>0</v>
          </cell>
          <cell r="AD1300">
            <v>0</v>
          </cell>
          <cell r="AE1300">
            <v>0</v>
          </cell>
          <cell r="AF1300">
            <v>-12008.93</v>
          </cell>
        </row>
        <row r="1301">
          <cell r="A1301">
            <v>452052</v>
          </cell>
          <cell r="B1301">
            <v>0</v>
          </cell>
          <cell r="C1301">
            <v>0</v>
          </cell>
          <cell r="D1301">
            <v>0</v>
          </cell>
          <cell r="E1301">
            <v>0</v>
          </cell>
          <cell r="F1301">
            <v>0</v>
          </cell>
          <cell r="G1301">
            <v>0</v>
          </cell>
          <cell r="H1301">
            <v>0</v>
          </cell>
          <cell r="I1301">
            <v>0</v>
          </cell>
          <cell r="J1301">
            <v>0</v>
          </cell>
          <cell r="K1301">
            <v>0</v>
          </cell>
          <cell r="L1301">
            <v>0</v>
          </cell>
          <cell r="M1301">
            <v>0</v>
          </cell>
          <cell r="N1301">
            <v>0</v>
          </cell>
          <cell r="O1301">
            <v>0</v>
          </cell>
          <cell r="P1301">
            <v>0</v>
          </cell>
          <cell r="Q1301">
            <v>0</v>
          </cell>
          <cell r="R1301">
            <v>0</v>
          </cell>
          <cell r="S1301">
            <v>0</v>
          </cell>
          <cell r="T1301">
            <v>0</v>
          </cell>
          <cell r="U1301">
            <v>0</v>
          </cell>
          <cell r="V1301">
            <v>0</v>
          </cell>
          <cell r="W1301">
            <v>0</v>
          </cell>
          <cell r="X1301">
            <v>0</v>
          </cell>
          <cell r="Y1301">
            <v>0</v>
          </cell>
          <cell r="Z1301">
            <v>0</v>
          </cell>
          <cell r="AA1301">
            <v>0</v>
          </cell>
          <cell r="AB1301">
            <v>0</v>
          </cell>
          <cell r="AC1301">
            <v>0</v>
          </cell>
          <cell r="AD1301">
            <v>0</v>
          </cell>
          <cell r="AE1301">
            <v>0</v>
          </cell>
          <cell r="AF1301">
            <v>0</v>
          </cell>
        </row>
        <row r="1302">
          <cell r="A1302">
            <v>452059</v>
          </cell>
          <cell r="B1302">
            <v>0</v>
          </cell>
          <cell r="C1302">
            <v>0</v>
          </cell>
          <cell r="D1302">
            <v>0</v>
          </cell>
          <cell r="E1302">
            <v>-1898621.58</v>
          </cell>
          <cell r="F1302">
            <v>0</v>
          </cell>
          <cell r="G1302">
            <v>0</v>
          </cell>
          <cell r="H1302">
            <v>0</v>
          </cell>
          <cell r="I1302">
            <v>-1898621.58</v>
          </cell>
          <cell r="J1302">
            <v>0</v>
          </cell>
          <cell r="K1302">
            <v>0</v>
          </cell>
          <cell r="L1302">
            <v>0</v>
          </cell>
          <cell r="M1302">
            <v>0</v>
          </cell>
          <cell r="N1302">
            <v>-1898621.58</v>
          </cell>
          <cell r="O1302">
            <v>0</v>
          </cell>
          <cell r="P1302">
            <v>0</v>
          </cell>
          <cell r="Q1302">
            <v>0</v>
          </cell>
          <cell r="R1302">
            <v>0</v>
          </cell>
          <cell r="S1302">
            <v>-1524.64</v>
          </cell>
          <cell r="T1302">
            <v>0</v>
          </cell>
          <cell r="U1302">
            <v>0</v>
          </cell>
          <cell r="V1302">
            <v>0</v>
          </cell>
          <cell r="W1302">
            <v>0</v>
          </cell>
          <cell r="X1302">
            <v>0</v>
          </cell>
          <cell r="Y1302">
            <v>0</v>
          </cell>
          <cell r="Z1302">
            <v>0</v>
          </cell>
          <cell r="AA1302">
            <v>0</v>
          </cell>
          <cell r="AB1302">
            <v>0</v>
          </cell>
          <cell r="AC1302">
            <v>0</v>
          </cell>
          <cell r="AD1302">
            <v>0</v>
          </cell>
          <cell r="AE1302">
            <v>0</v>
          </cell>
          <cell r="AF1302">
            <v>-1900146.22</v>
          </cell>
        </row>
        <row r="1303">
          <cell r="A1303">
            <v>452060</v>
          </cell>
          <cell r="B1303">
            <v>-6984931.1699999999</v>
          </cell>
          <cell r="C1303">
            <v>0</v>
          </cell>
          <cell r="D1303">
            <v>-6984931.1699999999</v>
          </cell>
          <cell r="E1303">
            <v>0</v>
          </cell>
          <cell r="F1303">
            <v>0</v>
          </cell>
          <cell r="G1303">
            <v>0</v>
          </cell>
          <cell r="H1303">
            <v>0</v>
          </cell>
          <cell r="I1303">
            <v>0</v>
          </cell>
          <cell r="J1303">
            <v>0</v>
          </cell>
          <cell r="K1303">
            <v>0</v>
          </cell>
          <cell r="L1303">
            <v>0</v>
          </cell>
          <cell r="M1303">
            <v>0</v>
          </cell>
          <cell r="N1303">
            <v>-6984931.1699999999</v>
          </cell>
          <cell r="O1303">
            <v>0</v>
          </cell>
          <cell r="P1303">
            <v>0</v>
          </cell>
          <cell r="Q1303">
            <v>0</v>
          </cell>
          <cell r="R1303">
            <v>0</v>
          </cell>
          <cell r="S1303">
            <v>0</v>
          </cell>
          <cell r="T1303">
            <v>0</v>
          </cell>
          <cell r="U1303">
            <v>0</v>
          </cell>
          <cell r="V1303">
            <v>0</v>
          </cell>
          <cell r="W1303">
            <v>0</v>
          </cell>
          <cell r="X1303">
            <v>0</v>
          </cell>
          <cell r="Y1303">
            <v>0</v>
          </cell>
          <cell r="Z1303">
            <v>0</v>
          </cell>
          <cell r="AA1303">
            <v>0</v>
          </cell>
          <cell r="AB1303">
            <v>0</v>
          </cell>
          <cell r="AC1303">
            <v>0</v>
          </cell>
          <cell r="AD1303">
            <v>0</v>
          </cell>
          <cell r="AE1303">
            <v>0</v>
          </cell>
          <cell r="AF1303">
            <v>-6984931.1699999999</v>
          </cell>
        </row>
        <row r="1304">
          <cell r="A1304" t="str">
            <v>LT Env</v>
          </cell>
          <cell r="B1304">
            <v>-6984931.1699999999</v>
          </cell>
          <cell r="C1304">
            <v>0</v>
          </cell>
          <cell r="D1304">
            <v>-6984931.1699999999</v>
          </cell>
          <cell r="E1304">
            <v>-1910630.51</v>
          </cell>
          <cell r="F1304">
            <v>0</v>
          </cell>
          <cell r="G1304">
            <v>0</v>
          </cell>
          <cell r="H1304">
            <v>0</v>
          </cell>
          <cell r="I1304">
            <v>-1910630.51</v>
          </cell>
          <cell r="J1304">
            <v>0</v>
          </cell>
          <cell r="K1304">
            <v>0</v>
          </cell>
          <cell r="L1304">
            <v>0</v>
          </cell>
          <cell r="M1304">
            <v>0</v>
          </cell>
          <cell r="N1304">
            <v>-8895561.6799999997</v>
          </cell>
          <cell r="O1304">
            <v>0</v>
          </cell>
          <cell r="P1304">
            <v>0</v>
          </cell>
          <cell r="Q1304">
            <v>0</v>
          </cell>
          <cell r="R1304">
            <v>0</v>
          </cell>
          <cell r="S1304">
            <v>-1524.64</v>
          </cell>
          <cell r="T1304">
            <v>0</v>
          </cell>
          <cell r="U1304">
            <v>0</v>
          </cell>
          <cell r="V1304">
            <v>0</v>
          </cell>
          <cell r="W1304">
            <v>0</v>
          </cell>
          <cell r="X1304">
            <v>0</v>
          </cell>
          <cell r="Y1304">
            <v>0</v>
          </cell>
          <cell r="Z1304">
            <v>0</v>
          </cell>
          <cell r="AA1304">
            <v>0</v>
          </cell>
          <cell r="AB1304">
            <v>0</v>
          </cell>
          <cell r="AC1304">
            <v>0</v>
          </cell>
          <cell r="AD1304">
            <v>0</v>
          </cell>
          <cell r="AE1304">
            <v>0</v>
          </cell>
          <cell r="AF1304">
            <v>-8897086.3200000003</v>
          </cell>
        </row>
        <row r="1305">
          <cell r="A1305">
            <v>452053</v>
          </cell>
          <cell r="B1305">
            <v>0</v>
          </cell>
          <cell r="C1305">
            <v>0</v>
          </cell>
          <cell r="D1305">
            <v>0</v>
          </cell>
          <cell r="E1305">
            <v>0</v>
          </cell>
          <cell r="F1305">
            <v>0</v>
          </cell>
          <cell r="G1305">
            <v>0</v>
          </cell>
          <cell r="H1305">
            <v>0</v>
          </cell>
          <cell r="I1305">
            <v>0</v>
          </cell>
          <cell r="J1305">
            <v>0</v>
          </cell>
          <cell r="K1305">
            <v>0</v>
          </cell>
          <cell r="L1305">
            <v>0</v>
          </cell>
          <cell r="M1305">
            <v>0</v>
          </cell>
          <cell r="N1305">
            <v>0</v>
          </cell>
          <cell r="O1305">
            <v>0</v>
          </cell>
          <cell r="P1305">
            <v>0</v>
          </cell>
          <cell r="Q1305">
            <v>0</v>
          </cell>
          <cell r="R1305">
            <v>0</v>
          </cell>
          <cell r="S1305">
            <v>0</v>
          </cell>
          <cell r="T1305">
            <v>0</v>
          </cell>
          <cell r="U1305">
            <v>0</v>
          </cell>
          <cell r="V1305">
            <v>0</v>
          </cell>
          <cell r="W1305">
            <v>0</v>
          </cell>
          <cell r="X1305">
            <v>0</v>
          </cell>
          <cell r="Y1305">
            <v>0</v>
          </cell>
          <cell r="Z1305">
            <v>0</v>
          </cell>
          <cell r="AA1305">
            <v>0</v>
          </cell>
          <cell r="AB1305">
            <v>0</v>
          </cell>
          <cell r="AC1305">
            <v>0</v>
          </cell>
          <cell r="AD1305">
            <v>0</v>
          </cell>
          <cell r="AE1305">
            <v>0</v>
          </cell>
          <cell r="AF1305">
            <v>0</v>
          </cell>
        </row>
        <row r="1306">
          <cell r="A1306">
            <v>452056</v>
          </cell>
          <cell r="B1306">
            <v>0</v>
          </cell>
          <cell r="C1306">
            <v>0</v>
          </cell>
          <cell r="D1306">
            <v>0</v>
          </cell>
          <cell r="E1306">
            <v>0</v>
          </cell>
          <cell r="F1306">
            <v>0</v>
          </cell>
          <cell r="G1306">
            <v>0</v>
          </cell>
          <cell r="H1306">
            <v>0</v>
          </cell>
          <cell r="I1306">
            <v>0</v>
          </cell>
          <cell r="J1306">
            <v>0</v>
          </cell>
          <cell r="K1306">
            <v>0</v>
          </cell>
          <cell r="L1306">
            <v>0</v>
          </cell>
          <cell r="M1306">
            <v>0</v>
          </cell>
          <cell r="N1306">
            <v>0</v>
          </cell>
          <cell r="O1306">
            <v>0</v>
          </cell>
          <cell r="P1306">
            <v>0</v>
          </cell>
          <cell r="Q1306">
            <v>0</v>
          </cell>
          <cell r="R1306">
            <v>198896.83</v>
          </cell>
          <cell r="S1306">
            <v>0</v>
          </cell>
          <cell r="T1306">
            <v>0</v>
          </cell>
          <cell r="U1306">
            <v>0</v>
          </cell>
          <cell r="V1306">
            <v>0</v>
          </cell>
          <cell r="W1306">
            <v>0</v>
          </cell>
          <cell r="X1306">
            <v>0</v>
          </cell>
          <cell r="Y1306">
            <v>0</v>
          </cell>
          <cell r="Z1306">
            <v>0</v>
          </cell>
          <cell r="AA1306">
            <v>0</v>
          </cell>
          <cell r="AB1306">
            <v>0</v>
          </cell>
          <cell r="AC1306">
            <v>0</v>
          </cell>
          <cell r="AD1306">
            <v>0</v>
          </cell>
          <cell r="AE1306">
            <v>0</v>
          </cell>
          <cell r="AF1306">
            <v>198896.83</v>
          </cell>
        </row>
        <row r="1307">
          <cell r="A1307">
            <v>452061</v>
          </cell>
          <cell r="B1307">
            <v>0</v>
          </cell>
          <cell r="C1307">
            <v>0</v>
          </cell>
          <cell r="D1307">
            <v>0</v>
          </cell>
          <cell r="E1307">
            <v>1691389.66</v>
          </cell>
          <cell r="F1307">
            <v>0</v>
          </cell>
          <cell r="G1307">
            <v>0</v>
          </cell>
          <cell r="H1307">
            <v>0</v>
          </cell>
          <cell r="I1307">
            <v>1691389.66</v>
          </cell>
          <cell r="J1307">
            <v>0</v>
          </cell>
          <cell r="K1307">
            <v>0</v>
          </cell>
          <cell r="L1307">
            <v>0</v>
          </cell>
          <cell r="M1307">
            <v>0</v>
          </cell>
          <cell r="N1307">
            <v>1691389.66</v>
          </cell>
          <cell r="O1307">
            <v>0</v>
          </cell>
          <cell r="P1307">
            <v>0</v>
          </cell>
          <cell r="Q1307">
            <v>0</v>
          </cell>
          <cell r="R1307">
            <v>0</v>
          </cell>
          <cell r="S1307">
            <v>0</v>
          </cell>
          <cell r="T1307">
            <v>0</v>
          </cell>
          <cell r="U1307">
            <v>0</v>
          </cell>
          <cell r="V1307">
            <v>0</v>
          </cell>
          <cell r="W1307">
            <v>0</v>
          </cell>
          <cell r="X1307">
            <v>0</v>
          </cell>
          <cell r="Y1307">
            <v>0</v>
          </cell>
          <cell r="Z1307">
            <v>0</v>
          </cell>
          <cell r="AA1307">
            <v>0</v>
          </cell>
          <cell r="AB1307">
            <v>0</v>
          </cell>
          <cell r="AC1307">
            <v>0</v>
          </cell>
          <cell r="AD1307">
            <v>0</v>
          </cell>
          <cell r="AE1307">
            <v>0</v>
          </cell>
          <cell r="AF1307">
            <v>1691389.66</v>
          </cell>
        </row>
        <row r="1308">
          <cell r="A1308">
            <v>452062</v>
          </cell>
          <cell r="B1308">
            <v>879909.61</v>
          </cell>
          <cell r="C1308">
            <v>0</v>
          </cell>
          <cell r="D1308">
            <v>879909.61</v>
          </cell>
          <cell r="E1308">
            <v>0</v>
          </cell>
          <cell r="F1308">
            <v>0</v>
          </cell>
          <cell r="G1308">
            <v>0</v>
          </cell>
          <cell r="H1308">
            <v>0</v>
          </cell>
          <cell r="I1308">
            <v>0</v>
          </cell>
          <cell r="J1308">
            <v>0</v>
          </cell>
          <cell r="K1308">
            <v>0</v>
          </cell>
          <cell r="L1308">
            <v>0</v>
          </cell>
          <cell r="M1308">
            <v>0</v>
          </cell>
          <cell r="N1308">
            <v>879909.61</v>
          </cell>
          <cell r="O1308">
            <v>0</v>
          </cell>
          <cell r="P1308">
            <v>0</v>
          </cell>
          <cell r="Q1308">
            <v>0</v>
          </cell>
          <cell r="R1308">
            <v>0</v>
          </cell>
          <cell r="S1308">
            <v>0</v>
          </cell>
          <cell r="T1308">
            <v>0</v>
          </cell>
          <cell r="U1308">
            <v>0</v>
          </cell>
          <cell r="V1308">
            <v>0</v>
          </cell>
          <cell r="W1308">
            <v>0</v>
          </cell>
          <cell r="X1308">
            <v>0</v>
          </cell>
          <cell r="Y1308">
            <v>0</v>
          </cell>
          <cell r="Z1308">
            <v>0</v>
          </cell>
          <cell r="AA1308">
            <v>0</v>
          </cell>
          <cell r="AB1308">
            <v>0</v>
          </cell>
          <cell r="AC1308">
            <v>0</v>
          </cell>
          <cell r="AD1308">
            <v>0</v>
          </cell>
          <cell r="AE1308">
            <v>0</v>
          </cell>
          <cell r="AF1308">
            <v>879909.61</v>
          </cell>
        </row>
        <row r="1309">
          <cell r="A1309">
            <v>452063</v>
          </cell>
          <cell r="B1309">
            <v>0</v>
          </cell>
          <cell r="C1309">
            <v>0</v>
          </cell>
          <cell r="D1309">
            <v>0</v>
          </cell>
          <cell r="E1309">
            <v>0</v>
          </cell>
          <cell r="F1309">
            <v>0</v>
          </cell>
          <cell r="G1309">
            <v>0</v>
          </cell>
          <cell r="H1309">
            <v>0</v>
          </cell>
          <cell r="I1309">
            <v>0</v>
          </cell>
          <cell r="J1309">
            <v>0</v>
          </cell>
          <cell r="K1309">
            <v>0</v>
          </cell>
          <cell r="L1309">
            <v>0</v>
          </cell>
          <cell r="M1309">
            <v>0</v>
          </cell>
          <cell r="N1309">
            <v>0</v>
          </cell>
          <cell r="O1309">
            <v>0</v>
          </cell>
          <cell r="P1309">
            <v>0</v>
          </cell>
          <cell r="Q1309">
            <v>0</v>
          </cell>
          <cell r="R1309">
            <v>398276.12</v>
          </cell>
          <cell r="S1309">
            <v>0</v>
          </cell>
          <cell r="T1309">
            <v>0</v>
          </cell>
          <cell r="U1309">
            <v>0</v>
          </cell>
          <cell r="V1309">
            <v>0</v>
          </cell>
          <cell r="W1309">
            <v>0</v>
          </cell>
          <cell r="X1309">
            <v>0</v>
          </cell>
          <cell r="Y1309">
            <v>0</v>
          </cell>
          <cell r="Z1309">
            <v>0</v>
          </cell>
          <cell r="AA1309">
            <v>0</v>
          </cell>
          <cell r="AB1309">
            <v>0</v>
          </cell>
          <cell r="AC1309">
            <v>0</v>
          </cell>
          <cell r="AD1309">
            <v>0</v>
          </cell>
          <cell r="AE1309">
            <v>0</v>
          </cell>
          <cell r="AF1309">
            <v>398276.12</v>
          </cell>
        </row>
        <row r="1310">
          <cell r="A1310">
            <v>452064</v>
          </cell>
          <cell r="B1310">
            <v>0</v>
          </cell>
          <cell r="C1310">
            <v>0</v>
          </cell>
          <cell r="D1310">
            <v>0</v>
          </cell>
          <cell r="E1310">
            <v>-182172.39</v>
          </cell>
          <cell r="F1310">
            <v>0</v>
          </cell>
          <cell r="G1310">
            <v>0</v>
          </cell>
          <cell r="H1310">
            <v>0</v>
          </cell>
          <cell r="I1310">
            <v>-182172.39</v>
          </cell>
          <cell r="J1310">
            <v>0</v>
          </cell>
          <cell r="K1310">
            <v>0</v>
          </cell>
          <cell r="L1310">
            <v>0</v>
          </cell>
          <cell r="M1310">
            <v>0</v>
          </cell>
          <cell r="N1310">
            <v>-182172.39</v>
          </cell>
          <cell r="O1310">
            <v>0</v>
          </cell>
          <cell r="P1310">
            <v>0</v>
          </cell>
          <cell r="Q1310">
            <v>0</v>
          </cell>
          <cell r="R1310">
            <v>0</v>
          </cell>
          <cell r="S1310">
            <v>0</v>
          </cell>
          <cell r="T1310">
            <v>0</v>
          </cell>
          <cell r="U1310">
            <v>0</v>
          </cell>
          <cell r="V1310">
            <v>0</v>
          </cell>
          <cell r="W1310">
            <v>0</v>
          </cell>
          <cell r="X1310">
            <v>0</v>
          </cell>
          <cell r="Y1310">
            <v>0</v>
          </cell>
          <cell r="Z1310">
            <v>0</v>
          </cell>
          <cell r="AA1310">
            <v>0</v>
          </cell>
          <cell r="AB1310">
            <v>0</v>
          </cell>
          <cell r="AC1310">
            <v>0</v>
          </cell>
          <cell r="AD1310">
            <v>0</v>
          </cell>
          <cell r="AE1310">
            <v>0</v>
          </cell>
          <cell r="AF1310">
            <v>-182172.39</v>
          </cell>
        </row>
        <row r="1311">
          <cell r="A1311" t="str">
            <v>LT E P</v>
          </cell>
          <cell r="B1311">
            <v>879909.61</v>
          </cell>
          <cell r="C1311">
            <v>0</v>
          </cell>
          <cell r="D1311">
            <v>879909.61</v>
          </cell>
          <cell r="E1311">
            <v>1509217.27</v>
          </cell>
          <cell r="F1311">
            <v>0</v>
          </cell>
          <cell r="G1311">
            <v>0</v>
          </cell>
          <cell r="H1311">
            <v>0</v>
          </cell>
          <cell r="I1311">
            <v>1509217.27</v>
          </cell>
          <cell r="J1311">
            <v>0</v>
          </cell>
          <cell r="K1311">
            <v>0</v>
          </cell>
          <cell r="L1311">
            <v>0</v>
          </cell>
          <cell r="M1311">
            <v>0</v>
          </cell>
          <cell r="N1311">
            <v>2389126.88</v>
          </cell>
          <cell r="O1311">
            <v>0</v>
          </cell>
          <cell r="P1311">
            <v>0</v>
          </cell>
          <cell r="Q1311">
            <v>0</v>
          </cell>
          <cell r="R1311">
            <v>597172.94999999995</v>
          </cell>
          <cell r="S1311">
            <v>0</v>
          </cell>
          <cell r="T1311">
            <v>0</v>
          </cell>
          <cell r="U1311">
            <v>0</v>
          </cell>
          <cell r="V1311">
            <v>0</v>
          </cell>
          <cell r="W1311">
            <v>0</v>
          </cell>
          <cell r="X1311">
            <v>0</v>
          </cell>
          <cell r="Y1311">
            <v>0</v>
          </cell>
          <cell r="Z1311">
            <v>0</v>
          </cell>
          <cell r="AA1311">
            <v>0</v>
          </cell>
          <cell r="AB1311">
            <v>0</v>
          </cell>
          <cell r="AC1311">
            <v>0</v>
          </cell>
          <cell r="AD1311">
            <v>0</v>
          </cell>
          <cell r="AE1311">
            <v>0</v>
          </cell>
          <cell r="AF1311">
            <v>2986299.83</v>
          </cell>
        </row>
        <row r="1312">
          <cell r="A1312" t="str">
            <v>Enviro</v>
          </cell>
          <cell r="B1312">
            <v>-6105021.5599999996</v>
          </cell>
          <cell r="C1312">
            <v>0</v>
          </cell>
          <cell r="D1312">
            <v>-6105021.5599999996</v>
          </cell>
          <cell r="E1312">
            <v>-401413.24</v>
          </cell>
          <cell r="F1312">
            <v>0</v>
          </cell>
          <cell r="G1312">
            <v>0</v>
          </cell>
          <cell r="H1312">
            <v>0</v>
          </cell>
          <cell r="I1312">
            <v>-401413.24</v>
          </cell>
          <cell r="J1312">
            <v>0</v>
          </cell>
          <cell r="K1312">
            <v>0</v>
          </cell>
          <cell r="L1312">
            <v>0</v>
          </cell>
          <cell r="M1312">
            <v>0</v>
          </cell>
          <cell r="N1312">
            <v>-6506434.7999999998</v>
          </cell>
          <cell r="O1312">
            <v>0</v>
          </cell>
          <cell r="P1312">
            <v>0</v>
          </cell>
          <cell r="Q1312">
            <v>0</v>
          </cell>
          <cell r="R1312">
            <v>597172.94999999995</v>
          </cell>
          <cell r="S1312">
            <v>-1524.64</v>
          </cell>
          <cell r="T1312">
            <v>0</v>
          </cell>
          <cell r="U1312">
            <v>0</v>
          </cell>
          <cell r="V1312">
            <v>0</v>
          </cell>
          <cell r="W1312">
            <v>0</v>
          </cell>
          <cell r="X1312">
            <v>0</v>
          </cell>
          <cell r="Y1312">
            <v>0</v>
          </cell>
          <cell r="Z1312">
            <v>0</v>
          </cell>
          <cell r="AA1312">
            <v>0</v>
          </cell>
          <cell r="AB1312">
            <v>0</v>
          </cell>
          <cell r="AC1312">
            <v>0</v>
          </cell>
          <cell r="AD1312">
            <v>0</v>
          </cell>
          <cell r="AE1312">
            <v>0</v>
          </cell>
          <cell r="AF1312">
            <v>-5910786.4900000002</v>
          </cell>
        </row>
        <row r="1313">
          <cell r="A1313">
            <v>304310</v>
          </cell>
          <cell r="B1313">
            <v>0</v>
          </cell>
          <cell r="C1313">
            <v>0</v>
          </cell>
          <cell r="D1313">
            <v>0</v>
          </cell>
          <cell r="E1313">
            <v>0</v>
          </cell>
          <cell r="F1313">
            <v>0</v>
          </cell>
          <cell r="G1313">
            <v>0</v>
          </cell>
          <cell r="H1313">
            <v>0</v>
          </cell>
          <cell r="I1313">
            <v>0</v>
          </cell>
          <cell r="J1313">
            <v>0</v>
          </cell>
          <cell r="K1313">
            <v>0</v>
          </cell>
          <cell r="L1313">
            <v>0</v>
          </cell>
          <cell r="M1313">
            <v>0</v>
          </cell>
          <cell r="N1313">
            <v>0</v>
          </cell>
          <cell r="O1313">
            <v>675706.88</v>
          </cell>
          <cell r="P1313">
            <v>0</v>
          </cell>
          <cell r="Q1313">
            <v>0</v>
          </cell>
          <cell r="R1313">
            <v>0</v>
          </cell>
          <cell r="S1313">
            <v>0</v>
          </cell>
          <cell r="T1313">
            <v>0</v>
          </cell>
          <cell r="U1313">
            <v>0</v>
          </cell>
          <cell r="V1313">
            <v>0</v>
          </cell>
          <cell r="W1313">
            <v>0</v>
          </cell>
          <cell r="X1313">
            <v>0</v>
          </cell>
          <cell r="Y1313">
            <v>0</v>
          </cell>
          <cell r="Z1313">
            <v>0</v>
          </cell>
          <cell r="AA1313">
            <v>0</v>
          </cell>
          <cell r="AB1313">
            <v>0</v>
          </cell>
          <cell r="AC1313">
            <v>0</v>
          </cell>
          <cell r="AD1313">
            <v>0</v>
          </cell>
          <cell r="AE1313">
            <v>-675706.88</v>
          </cell>
          <cell r="AF1313">
            <v>0</v>
          </cell>
        </row>
        <row r="1314">
          <cell r="A1314" t="str">
            <v>Deriva</v>
          </cell>
          <cell r="B1314">
            <v>0</v>
          </cell>
          <cell r="C1314">
            <v>0</v>
          </cell>
          <cell r="D1314">
            <v>0</v>
          </cell>
          <cell r="E1314">
            <v>0</v>
          </cell>
          <cell r="F1314">
            <v>0</v>
          </cell>
          <cell r="G1314">
            <v>0</v>
          </cell>
          <cell r="H1314">
            <v>0</v>
          </cell>
          <cell r="I1314">
            <v>0</v>
          </cell>
          <cell r="J1314">
            <v>0</v>
          </cell>
          <cell r="K1314">
            <v>0</v>
          </cell>
          <cell r="L1314">
            <v>0</v>
          </cell>
          <cell r="M1314">
            <v>0</v>
          </cell>
          <cell r="N1314">
            <v>0</v>
          </cell>
          <cell r="O1314">
            <v>675706.88</v>
          </cell>
          <cell r="P1314">
            <v>0</v>
          </cell>
          <cell r="Q1314">
            <v>0</v>
          </cell>
          <cell r="R1314">
            <v>0</v>
          </cell>
          <cell r="S1314">
            <v>0</v>
          </cell>
          <cell r="T1314">
            <v>0</v>
          </cell>
          <cell r="U1314">
            <v>0</v>
          </cell>
          <cell r="V1314">
            <v>0</v>
          </cell>
          <cell r="W1314">
            <v>0</v>
          </cell>
          <cell r="X1314">
            <v>0</v>
          </cell>
          <cell r="Y1314">
            <v>0</v>
          </cell>
          <cell r="Z1314">
            <v>0</v>
          </cell>
          <cell r="AA1314">
            <v>0</v>
          </cell>
          <cell r="AB1314">
            <v>0</v>
          </cell>
          <cell r="AC1314">
            <v>0</v>
          </cell>
          <cell r="AD1314">
            <v>0</v>
          </cell>
          <cell r="AE1314">
            <v>-675706.88</v>
          </cell>
          <cell r="AF1314">
            <v>0</v>
          </cell>
        </row>
        <row r="1315">
          <cell r="A1315">
            <v>452011</v>
          </cell>
          <cell r="B1315">
            <v>0</v>
          </cell>
          <cell r="C1315">
            <v>0</v>
          </cell>
          <cell r="D1315">
            <v>0</v>
          </cell>
          <cell r="E1315">
            <v>0</v>
          </cell>
          <cell r="F1315">
            <v>0</v>
          </cell>
          <cell r="G1315">
            <v>0</v>
          </cell>
          <cell r="H1315">
            <v>0</v>
          </cell>
          <cell r="I1315">
            <v>0</v>
          </cell>
          <cell r="J1315">
            <v>0</v>
          </cell>
          <cell r="K1315">
            <v>0</v>
          </cell>
          <cell r="L1315">
            <v>0</v>
          </cell>
          <cell r="M1315">
            <v>0</v>
          </cell>
          <cell r="N1315">
            <v>0</v>
          </cell>
          <cell r="O1315">
            <v>100538500</v>
          </cell>
          <cell r="P1315">
            <v>0</v>
          </cell>
          <cell r="Q1315">
            <v>0</v>
          </cell>
          <cell r="R1315">
            <v>0</v>
          </cell>
          <cell r="S1315">
            <v>0</v>
          </cell>
          <cell r="T1315">
            <v>0</v>
          </cell>
          <cell r="U1315">
            <v>0</v>
          </cell>
          <cell r="V1315">
            <v>0</v>
          </cell>
          <cell r="W1315">
            <v>0</v>
          </cell>
          <cell r="X1315">
            <v>0</v>
          </cell>
          <cell r="Y1315">
            <v>0</v>
          </cell>
          <cell r="Z1315">
            <v>0</v>
          </cell>
          <cell r="AA1315">
            <v>0</v>
          </cell>
          <cell r="AB1315">
            <v>0</v>
          </cell>
          <cell r="AC1315">
            <v>0</v>
          </cell>
          <cell r="AD1315">
            <v>0</v>
          </cell>
          <cell r="AE1315">
            <v>0</v>
          </cell>
          <cell r="AF1315">
            <v>100538500</v>
          </cell>
        </row>
        <row r="1316">
          <cell r="A1316" t="str">
            <v>Pensio</v>
          </cell>
          <cell r="B1316">
            <v>0</v>
          </cell>
          <cell r="C1316">
            <v>0</v>
          </cell>
          <cell r="D1316">
            <v>0</v>
          </cell>
          <cell r="E1316">
            <v>0</v>
          </cell>
          <cell r="F1316">
            <v>0</v>
          </cell>
          <cell r="G1316">
            <v>0</v>
          </cell>
          <cell r="H1316">
            <v>0</v>
          </cell>
          <cell r="I1316">
            <v>0</v>
          </cell>
          <cell r="J1316">
            <v>0</v>
          </cell>
          <cell r="K1316">
            <v>0</v>
          </cell>
          <cell r="L1316">
            <v>0</v>
          </cell>
          <cell r="M1316">
            <v>0</v>
          </cell>
          <cell r="N1316">
            <v>0</v>
          </cell>
          <cell r="O1316">
            <v>100538500</v>
          </cell>
          <cell r="P1316">
            <v>0</v>
          </cell>
          <cell r="Q1316">
            <v>0</v>
          </cell>
          <cell r="R1316">
            <v>0</v>
          </cell>
          <cell r="S1316">
            <v>0</v>
          </cell>
          <cell r="T1316">
            <v>0</v>
          </cell>
          <cell r="U1316">
            <v>0</v>
          </cell>
          <cell r="V1316">
            <v>0</v>
          </cell>
          <cell r="W1316">
            <v>0</v>
          </cell>
          <cell r="X1316">
            <v>0</v>
          </cell>
          <cell r="Y1316">
            <v>0</v>
          </cell>
          <cell r="Z1316">
            <v>0</v>
          </cell>
          <cell r="AA1316">
            <v>0</v>
          </cell>
          <cell r="AB1316">
            <v>0</v>
          </cell>
          <cell r="AC1316">
            <v>0</v>
          </cell>
          <cell r="AD1316">
            <v>0</v>
          </cell>
          <cell r="AE1316">
            <v>0</v>
          </cell>
          <cell r="AF1316">
            <v>100538500</v>
          </cell>
        </row>
        <row r="1317">
          <cell r="A1317">
            <v>304100</v>
          </cell>
          <cell r="B1317">
            <v>243427.22</v>
          </cell>
          <cell r="C1317">
            <v>0</v>
          </cell>
          <cell r="D1317">
            <v>243427.22</v>
          </cell>
          <cell r="E1317">
            <v>209632.99</v>
          </cell>
          <cell r="F1317">
            <v>0</v>
          </cell>
          <cell r="G1317">
            <v>0</v>
          </cell>
          <cell r="H1317">
            <v>0</v>
          </cell>
          <cell r="I1317">
            <v>209632.99</v>
          </cell>
          <cell r="J1317">
            <v>0</v>
          </cell>
          <cell r="K1317">
            <v>0</v>
          </cell>
          <cell r="L1317">
            <v>0</v>
          </cell>
          <cell r="M1317">
            <v>0</v>
          </cell>
          <cell r="N1317">
            <v>453060.21</v>
          </cell>
          <cell r="O1317">
            <v>528917.32999999996</v>
          </cell>
          <cell r="P1317">
            <v>0</v>
          </cell>
          <cell r="Q1317">
            <v>0</v>
          </cell>
          <cell r="R1317">
            <v>-199.56</v>
          </cell>
          <cell r="S1317">
            <v>-583.16999999999996</v>
          </cell>
          <cell r="T1317">
            <v>0</v>
          </cell>
          <cell r="U1317">
            <v>0</v>
          </cell>
          <cell r="V1317">
            <v>0</v>
          </cell>
          <cell r="W1317">
            <v>0</v>
          </cell>
          <cell r="X1317">
            <v>0</v>
          </cell>
          <cell r="Y1317">
            <v>0</v>
          </cell>
          <cell r="Z1317">
            <v>0</v>
          </cell>
          <cell r="AA1317">
            <v>0</v>
          </cell>
          <cell r="AB1317">
            <v>0</v>
          </cell>
          <cell r="AC1317">
            <v>0</v>
          </cell>
          <cell r="AD1317">
            <v>0</v>
          </cell>
          <cell r="AE1317">
            <v>-452860.65</v>
          </cell>
          <cell r="AF1317">
            <v>528334.16</v>
          </cell>
        </row>
        <row r="1318">
          <cell r="A1318" t="str">
            <v>Unamor</v>
          </cell>
          <cell r="B1318">
            <v>243427.22</v>
          </cell>
          <cell r="C1318">
            <v>0</v>
          </cell>
          <cell r="D1318">
            <v>243427.22</v>
          </cell>
          <cell r="E1318">
            <v>209632.99</v>
          </cell>
          <cell r="F1318">
            <v>0</v>
          </cell>
          <cell r="G1318">
            <v>0</v>
          </cell>
          <cell r="H1318">
            <v>0</v>
          </cell>
          <cell r="I1318">
            <v>209632.99</v>
          </cell>
          <cell r="J1318">
            <v>0</v>
          </cell>
          <cell r="K1318">
            <v>0</v>
          </cell>
          <cell r="L1318">
            <v>0</v>
          </cell>
          <cell r="M1318">
            <v>0</v>
          </cell>
          <cell r="N1318">
            <v>453060.21</v>
          </cell>
          <cell r="O1318">
            <v>528917.32999999996</v>
          </cell>
          <cell r="P1318">
            <v>0</v>
          </cell>
          <cell r="Q1318">
            <v>0</v>
          </cell>
          <cell r="R1318">
            <v>-199.56</v>
          </cell>
          <cell r="S1318">
            <v>-583.16999999999996</v>
          </cell>
          <cell r="T1318">
            <v>0</v>
          </cell>
          <cell r="U1318">
            <v>0</v>
          </cell>
          <cell r="V1318">
            <v>0</v>
          </cell>
          <cell r="W1318">
            <v>0</v>
          </cell>
          <cell r="X1318">
            <v>0</v>
          </cell>
          <cell r="Y1318">
            <v>0</v>
          </cell>
          <cell r="Z1318">
            <v>0</v>
          </cell>
          <cell r="AA1318">
            <v>0</v>
          </cell>
          <cell r="AB1318">
            <v>0</v>
          </cell>
          <cell r="AC1318">
            <v>0</v>
          </cell>
          <cell r="AD1318">
            <v>0</v>
          </cell>
          <cell r="AE1318">
            <v>-452860.65</v>
          </cell>
          <cell r="AF1318">
            <v>528334.16</v>
          </cell>
        </row>
        <row r="1319">
          <cell r="A1319" t="str">
            <v>Other</v>
          </cell>
          <cell r="B1319">
            <v>-39776002.979999997</v>
          </cell>
          <cell r="C1319">
            <v>0</v>
          </cell>
          <cell r="D1319">
            <v>-39776002.979999997</v>
          </cell>
          <cell r="E1319">
            <v>-36497879.789999999</v>
          </cell>
          <cell r="F1319">
            <v>0</v>
          </cell>
          <cell r="G1319">
            <v>0</v>
          </cell>
          <cell r="H1319">
            <v>0</v>
          </cell>
          <cell r="I1319">
            <v>-36497879.789999999</v>
          </cell>
          <cell r="J1319">
            <v>0</v>
          </cell>
          <cell r="K1319">
            <v>0</v>
          </cell>
          <cell r="L1319">
            <v>0</v>
          </cell>
          <cell r="M1319">
            <v>0</v>
          </cell>
          <cell r="N1319">
            <v>-76273882.769999996</v>
          </cell>
          <cell r="O1319">
            <v>102577517.28</v>
          </cell>
          <cell r="P1319">
            <v>-10149112.539999999</v>
          </cell>
          <cell r="Q1319">
            <v>0</v>
          </cell>
          <cell r="R1319">
            <v>735125.64</v>
          </cell>
          <cell r="S1319">
            <v>2215647.79</v>
          </cell>
          <cell r="T1319">
            <v>0</v>
          </cell>
          <cell r="U1319">
            <v>0</v>
          </cell>
          <cell r="V1319">
            <v>0</v>
          </cell>
          <cell r="W1319">
            <v>0</v>
          </cell>
          <cell r="X1319">
            <v>0</v>
          </cell>
          <cell r="Y1319">
            <v>0</v>
          </cell>
          <cell r="Z1319">
            <v>0</v>
          </cell>
          <cell r="AA1319">
            <v>0</v>
          </cell>
          <cell r="AB1319">
            <v>0</v>
          </cell>
          <cell r="AC1319">
            <v>0</v>
          </cell>
          <cell r="AD1319">
            <v>0</v>
          </cell>
          <cell r="AE1319">
            <v>-1128567.53</v>
          </cell>
          <cell r="AF1319">
            <v>17976727.870000001</v>
          </cell>
        </row>
        <row r="1320">
          <cell r="A1320" t="str">
            <v>Total</v>
          </cell>
          <cell r="B1320">
            <v>-149024439.37</v>
          </cell>
          <cell r="C1320">
            <v>186500</v>
          </cell>
          <cell r="D1320">
            <v>-148837939.37</v>
          </cell>
          <cell r="E1320">
            <v>-62246623.909999996</v>
          </cell>
          <cell r="F1320">
            <v>0</v>
          </cell>
          <cell r="G1320">
            <v>0</v>
          </cell>
          <cell r="H1320">
            <v>14596.65</v>
          </cell>
          <cell r="I1320">
            <v>-62232027.259999998</v>
          </cell>
          <cell r="J1320">
            <v>0</v>
          </cell>
          <cell r="K1320">
            <v>0.01</v>
          </cell>
          <cell r="L1320">
            <v>0.01</v>
          </cell>
          <cell r="M1320">
            <v>526522</v>
          </cell>
          <cell r="N1320">
            <v>-210543444.62</v>
          </cell>
          <cell r="O1320">
            <v>-21642897.18</v>
          </cell>
          <cell r="P1320">
            <v>-6258045.79</v>
          </cell>
          <cell r="Q1320">
            <v>-20878.48</v>
          </cell>
          <cell r="R1320">
            <v>-2334592.9300000002</v>
          </cell>
          <cell r="S1320">
            <v>4111722.04</v>
          </cell>
          <cell r="T1320">
            <v>0</v>
          </cell>
          <cell r="U1320">
            <v>0</v>
          </cell>
          <cell r="V1320">
            <v>0</v>
          </cell>
          <cell r="W1320">
            <v>0</v>
          </cell>
          <cell r="X1320">
            <v>0</v>
          </cell>
          <cell r="Y1320">
            <v>0</v>
          </cell>
          <cell r="Z1320">
            <v>0</v>
          </cell>
          <cell r="AA1320">
            <v>0</v>
          </cell>
          <cell r="AB1320">
            <v>0</v>
          </cell>
          <cell r="AC1320">
            <v>0</v>
          </cell>
          <cell r="AD1320">
            <v>0</v>
          </cell>
          <cell r="AE1320">
            <v>164109069.50999999</v>
          </cell>
          <cell r="AF1320">
            <v>-72579067.450000003</v>
          </cell>
        </row>
        <row r="1321">
          <cell r="A1321">
            <v>481120</v>
          </cell>
          <cell r="B1321">
            <v>0</v>
          </cell>
          <cell r="C1321">
            <v>0</v>
          </cell>
          <cell r="D1321">
            <v>0</v>
          </cell>
          <cell r="E1321">
            <v>0</v>
          </cell>
          <cell r="F1321">
            <v>0</v>
          </cell>
          <cell r="G1321">
            <v>0</v>
          </cell>
          <cell r="H1321">
            <v>0</v>
          </cell>
          <cell r="I1321">
            <v>0</v>
          </cell>
          <cell r="J1321">
            <v>0</v>
          </cell>
          <cell r="K1321">
            <v>0</v>
          </cell>
          <cell r="L1321">
            <v>0</v>
          </cell>
          <cell r="M1321">
            <v>0</v>
          </cell>
          <cell r="N1321">
            <v>0</v>
          </cell>
          <cell r="O1321">
            <v>0</v>
          </cell>
          <cell r="P1321">
            <v>0</v>
          </cell>
          <cell r="Q1321">
            <v>0</v>
          </cell>
          <cell r="R1321">
            <v>0</v>
          </cell>
          <cell r="S1321">
            <v>0</v>
          </cell>
          <cell r="T1321">
            <v>0</v>
          </cell>
          <cell r="U1321">
            <v>0</v>
          </cell>
          <cell r="V1321">
            <v>0</v>
          </cell>
          <cell r="W1321">
            <v>0</v>
          </cell>
          <cell r="X1321">
            <v>0</v>
          </cell>
          <cell r="Y1321">
            <v>0</v>
          </cell>
          <cell r="Z1321">
            <v>0</v>
          </cell>
          <cell r="AA1321">
            <v>0</v>
          </cell>
          <cell r="AB1321">
            <v>0</v>
          </cell>
          <cell r="AC1321">
            <v>0</v>
          </cell>
          <cell r="AD1321">
            <v>0</v>
          </cell>
          <cell r="AE1321">
            <v>0</v>
          </cell>
          <cell r="AF1321">
            <v>0</v>
          </cell>
        </row>
        <row r="1322">
          <cell r="A1322" t="str">
            <v>Prefer</v>
          </cell>
          <cell r="B1322">
            <v>0</v>
          </cell>
          <cell r="C1322">
            <v>0</v>
          </cell>
          <cell r="D1322">
            <v>0</v>
          </cell>
          <cell r="E1322">
            <v>0</v>
          </cell>
          <cell r="F1322">
            <v>0</v>
          </cell>
          <cell r="G1322">
            <v>0</v>
          </cell>
          <cell r="H1322">
            <v>0</v>
          </cell>
          <cell r="I1322">
            <v>0</v>
          </cell>
          <cell r="J1322">
            <v>0</v>
          </cell>
          <cell r="K1322">
            <v>0</v>
          </cell>
          <cell r="L1322">
            <v>0</v>
          </cell>
          <cell r="M1322">
            <v>0</v>
          </cell>
          <cell r="N1322">
            <v>0</v>
          </cell>
          <cell r="O1322">
            <v>0</v>
          </cell>
          <cell r="P1322">
            <v>0</v>
          </cell>
          <cell r="Q1322">
            <v>0</v>
          </cell>
          <cell r="R1322">
            <v>0</v>
          </cell>
          <cell r="S1322">
            <v>0</v>
          </cell>
          <cell r="T1322">
            <v>0</v>
          </cell>
          <cell r="U1322">
            <v>0</v>
          </cell>
          <cell r="V1322">
            <v>0</v>
          </cell>
          <cell r="W1322">
            <v>0</v>
          </cell>
          <cell r="X1322">
            <v>0</v>
          </cell>
          <cell r="Y1322">
            <v>0</v>
          </cell>
          <cell r="Z1322">
            <v>0</v>
          </cell>
          <cell r="AA1322">
            <v>0</v>
          </cell>
          <cell r="AB1322">
            <v>0</v>
          </cell>
          <cell r="AC1322">
            <v>0</v>
          </cell>
          <cell r="AD1322">
            <v>0</v>
          </cell>
          <cell r="AE1322">
            <v>0</v>
          </cell>
          <cell r="AF1322">
            <v>0</v>
          </cell>
        </row>
        <row r="1323">
          <cell r="A1323" t="str">
            <v>Prefer</v>
          </cell>
          <cell r="B1323">
            <v>0</v>
          </cell>
          <cell r="C1323">
            <v>0</v>
          </cell>
          <cell r="D1323">
            <v>0</v>
          </cell>
          <cell r="E1323">
            <v>0</v>
          </cell>
          <cell r="F1323">
            <v>0</v>
          </cell>
          <cell r="G1323">
            <v>0</v>
          </cell>
          <cell r="H1323">
            <v>0</v>
          </cell>
          <cell r="I1323">
            <v>0</v>
          </cell>
          <cell r="J1323">
            <v>0</v>
          </cell>
          <cell r="K1323">
            <v>0</v>
          </cell>
          <cell r="L1323">
            <v>0</v>
          </cell>
          <cell r="M1323">
            <v>0</v>
          </cell>
          <cell r="N1323">
            <v>0</v>
          </cell>
          <cell r="O1323">
            <v>0</v>
          </cell>
          <cell r="P1323">
            <v>0</v>
          </cell>
          <cell r="Q1323">
            <v>0</v>
          </cell>
          <cell r="R1323">
            <v>0</v>
          </cell>
          <cell r="S1323">
            <v>0</v>
          </cell>
          <cell r="T1323">
            <v>0</v>
          </cell>
          <cell r="U1323">
            <v>0</v>
          </cell>
          <cell r="V1323">
            <v>0</v>
          </cell>
          <cell r="W1323">
            <v>0</v>
          </cell>
          <cell r="X1323">
            <v>0</v>
          </cell>
          <cell r="Y1323">
            <v>0</v>
          </cell>
          <cell r="Z1323">
            <v>0</v>
          </cell>
          <cell r="AA1323">
            <v>0</v>
          </cell>
          <cell r="AB1323">
            <v>0</v>
          </cell>
          <cell r="AC1323">
            <v>0</v>
          </cell>
          <cell r="AD1323">
            <v>0</v>
          </cell>
          <cell r="AE1323">
            <v>0</v>
          </cell>
          <cell r="AF1323">
            <v>0</v>
          </cell>
        </row>
        <row r="1324">
          <cell r="A1324">
            <v>481121</v>
          </cell>
          <cell r="B1324">
            <v>0</v>
          </cell>
          <cell r="C1324">
            <v>0</v>
          </cell>
          <cell r="D1324">
            <v>0</v>
          </cell>
          <cell r="E1324">
            <v>0</v>
          </cell>
          <cell r="F1324">
            <v>0</v>
          </cell>
          <cell r="G1324">
            <v>0</v>
          </cell>
          <cell r="H1324">
            <v>0</v>
          </cell>
          <cell r="I1324">
            <v>0</v>
          </cell>
          <cell r="J1324">
            <v>0</v>
          </cell>
          <cell r="K1324">
            <v>0</v>
          </cell>
          <cell r="L1324">
            <v>0</v>
          </cell>
          <cell r="M1324">
            <v>0</v>
          </cell>
          <cell r="N1324">
            <v>0</v>
          </cell>
          <cell r="O1324">
            <v>0</v>
          </cell>
          <cell r="P1324">
            <v>0</v>
          </cell>
          <cell r="Q1324">
            <v>0</v>
          </cell>
          <cell r="R1324">
            <v>0</v>
          </cell>
          <cell r="S1324">
            <v>0</v>
          </cell>
          <cell r="T1324">
            <v>0</v>
          </cell>
          <cell r="U1324">
            <v>0</v>
          </cell>
          <cell r="V1324">
            <v>0</v>
          </cell>
          <cell r="W1324">
            <v>0</v>
          </cell>
          <cell r="X1324">
            <v>0</v>
          </cell>
          <cell r="Y1324">
            <v>0</v>
          </cell>
          <cell r="Z1324">
            <v>0</v>
          </cell>
          <cell r="AA1324">
            <v>0</v>
          </cell>
          <cell r="AB1324">
            <v>0</v>
          </cell>
          <cell r="AC1324">
            <v>0</v>
          </cell>
          <cell r="AD1324">
            <v>0</v>
          </cell>
          <cell r="AE1324">
            <v>0</v>
          </cell>
          <cell r="AF1324">
            <v>0</v>
          </cell>
        </row>
        <row r="1325">
          <cell r="A1325" t="str">
            <v>Common</v>
          </cell>
          <cell r="B1325">
            <v>0</v>
          </cell>
          <cell r="C1325">
            <v>0</v>
          </cell>
          <cell r="D1325">
            <v>0</v>
          </cell>
          <cell r="E1325">
            <v>0</v>
          </cell>
          <cell r="F1325">
            <v>0</v>
          </cell>
          <cell r="G1325">
            <v>0</v>
          </cell>
          <cell r="H1325">
            <v>0</v>
          </cell>
          <cell r="I1325">
            <v>0</v>
          </cell>
          <cell r="J1325">
            <v>0</v>
          </cell>
          <cell r="K1325">
            <v>0</v>
          </cell>
          <cell r="L1325">
            <v>0</v>
          </cell>
          <cell r="M1325">
            <v>0</v>
          </cell>
          <cell r="N1325">
            <v>0</v>
          </cell>
          <cell r="O1325">
            <v>0</v>
          </cell>
          <cell r="P1325">
            <v>0</v>
          </cell>
          <cell r="Q1325">
            <v>0</v>
          </cell>
          <cell r="R1325">
            <v>0</v>
          </cell>
          <cell r="S1325">
            <v>0</v>
          </cell>
          <cell r="T1325">
            <v>0</v>
          </cell>
          <cell r="U1325">
            <v>0</v>
          </cell>
          <cell r="V1325">
            <v>0</v>
          </cell>
          <cell r="W1325">
            <v>0</v>
          </cell>
          <cell r="X1325">
            <v>0</v>
          </cell>
          <cell r="Y1325">
            <v>0</v>
          </cell>
          <cell r="Z1325">
            <v>0</v>
          </cell>
          <cell r="AA1325">
            <v>0</v>
          </cell>
          <cell r="AB1325">
            <v>0</v>
          </cell>
          <cell r="AC1325">
            <v>0</v>
          </cell>
          <cell r="AD1325">
            <v>0</v>
          </cell>
          <cell r="AE1325">
            <v>0</v>
          </cell>
          <cell r="AF1325">
            <v>0</v>
          </cell>
        </row>
        <row r="1326">
          <cell r="A1326" t="str">
            <v>Shareh</v>
          </cell>
          <cell r="B1326">
            <v>0</v>
          </cell>
          <cell r="C1326">
            <v>0</v>
          </cell>
          <cell r="D1326">
            <v>0</v>
          </cell>
          <cell r="E1326">
            <v>0</v>
          </cell>
          <cell r="F1326">
            <v>0</v>
          </cell>
          <cell r="G1326">
            <v>0</v>
          </cell>
          <cell r="H1326">
            <v>0</v>
          </cell>
          <cell r="I1326">
            <v>0</v>
          </cell>
          <cell r="J1326">
            <v>0</v>
          </cell>
          <cell r="K1326">
            <v>0</v>
          </cell>
          <cell r="L1326">
            <v>0</v>
          </cell>
          <cell r="M1326">
            <v>0</v>
          </cell>
          <cell r="N1326">
            <v>0</v>
          </cell>
          <cell r="O1326">
            <v>0</v>
          </cell>
          <cell r="P1326">
            <v>0</v>
          </cell>
          <cell r="Q1326">
            <v>0</v>
          </cell>
          <cell r="R1326">
            <v>0</v>
          </cell>
          <cell r="S1326">
            <v>0</v>
          </cell>
          <cell r="T1326">
            <v>0</v>
          </cell>
          <cell r="U1326">
            <v>0</v>
          </cell>
          <cell r="V1326">
            <v>0</v>
          </cell>
          <cell r="W1326">
            <v>0</v>
          </cell>
          <cell r="X1326">
            <v>0</v>
          </cell>
          <cell r="Y1326">
            <v>0</v>
          </cell>
          <cell r="Z1326">
            <v>0</v>
          </cell>
          <cell r="AA1326">
            <v>0</v>
          </cell>
          <cell r="AB1326">
            <v>0</v>
          </cell>
          <cell r="AC1326">
            <v>0</v>
          </cell>
          <cell r="AD1326">
            <v>0</v>
          </cell>
          <cell r="AE1326">
            <v>0</v>
          </cell>
          <cell r="AF1326">
            <v>0</v>
          </cell>
        </row>
        <row r="1327">
          <cell r="A1327">
            <v>480000</v>
          </cell>
          <cell r="B1327">
            <v>0</v>
          </cell>
          <cell r="C1327">
            <v>0</v>
          </cell>
          <cell r="D1327">
            <v>0</v>
          </cell>
          <cell r="E1327">
            <v>0</v>
          </cell>
          <cell r="F1327">
            <v>0</v>
          </cell>
          <cell r="G1327">
            <v>0</v>
          </cell>
          <cell r="H1327">
            <v>0</v>
          </cell>
          <cell r="I1327">
            <v>0</v>
          </cell>
          <cell r="J1327">
            <v>0</v>
          </cell>
          <cell r="K1327">
            <v>0</v>
          </cell>
          <cell r="L1327">
            <v>0</v>
          </cell>
          <cell r="M1327">
            <v>0</v>
          </cell>
          <cell r="N1327">
            <v>0</v>
          </cell>
          <cell r="O1327">
            <v>0</v>
          </cell>
          <cell r="P1327">
            <v>0</v>
          </cell>
          <cell r="Q1327">
            <v>0</v>
          </cell>
          <cell r="R1327">
            <v>0</v>
          </cell>
          <cell r="S1327">
            <v>0</v>
          </cell>
          <cell r="T1327">
            <v>0</v>
          </cell>
          <cell r="U1327">
            <v>0</v>
          </cell>
          <cell r="V1327">
            <v>0</v>
          </cell>
          <cell r="W1327">
            <v>0</v>
          </cell>
          <cell r="X1327">
            <v>0</v>
          </cell>
          <cell r="Y1327">
            <v>0</v>
          </cell>
          <cell r="Z1327">
            <v>0</v>
          </cell>
          <cell r="AA1327">
            <v>0</v>
          </cell>
          <cell r="AB1327">
            <v>0</v>
          </cell>
          <cell r="AC1327">
            <v>0</v>
          </cell>
          <cell r="AD1327">
            <v>0</v>
          </cell>
          <cell r="AE1327">
            <v>0</v>
          </cell>
          <cell r="AF1327">
            <v>0</v>
          </cell>
        </row>
        <row r="1328">
          <cell r="A1328" t="str">
            <v>Contri</v>
          </cell>
          <cell r="B1328">
            <v>0</v>
          </cell>
          <cell r="C1328">
            <v>0</v>
          </cell>
          <cell r="D1328">
            <v>0</v>
          </cell>
          <cell r="E1328">
            <v>0</v>
          </cell>
          <cell r="F1328">
            <v>0</v>
          </cell>
          <cell r="G1328">
            <v>0</v>
          </cell>
          <cell r="H1328">
            <v>0</v>
          </cell>
          <cell r="I1328">
            <v>0</v>
          </cell>
          <cell r="J1328">
            <v>0</v>
          </cell>
          <cell r="K1328">
            <v>0</v>
          </cell>
          <cell r="L1328">
            <v>0</v>
          </cell>
          <cell r="M1328">
            <v>0</v>
          </cell>
          <cell r="N1328">
            <v>0</v>
          </cell>
          <cell r="O1328">
            <v>0</v>
          </cell>
          <cell r="P1328">
            <v>0</v>
          </cell>
          <cell r="Q1328">
            <v>0</v>
          </cell>
          <cell r="R1328">
            <v>0</v>
          </cell>
          <cell r="S1328">
            <v>0</v>
          </cell>
          <cell r="T1328">
            <v>0</v>
          </cell>
          <cell r="U1328">
            <v>0</v>
          </cell>
          <cell r="V1328">
            <v>0</v>
          </cell>
          <cell r="W1328">
            <v>0</v>
          </cell>
          <cell r="X1328">
            <v>0</v>
          </cell>
          <cell r="Y1328">
            <v>0</v>
          </cell>
          <cell r="Z1328">
            <v>0</v>
          </cell>
          <cell r="AA1328">
            <v>0</v>
          </cell>
          <cell r="AB1328">
            <v>0</v>
          </cell>
          <cell r="AC1328">
            <v>0</v>
          </cell>
          <cell r="AD1328">
            <v>0</v>
          </cell>
          <cell r="AE1328">
            <v>0</v>
          </cell>
          <cell r="AF1328">
            <v>0</v>
          </cell>
        </row>
        <row r="1329">
          <cell r="A1329">
            <v>481000</v>
          </cell>
          <cell r="B1329">
            <v>95000409.189999998</v>
          </cell>
          <cell r="C1329">
            <v>0</v>
          </cell>
          <cell r="D1329">
            <v>95000409.189999998</v>
          </cell>
          <cell r="E1329">
            <v>105001128.54000001</v>
          </cell>
          <cell r="F1329">
            <v>0</v>
          </cell>
          <cell r="G1329">
            <v>0</v>
          </cell>
          <cell r="H1329">
            <v>0</v>
          </cell>
          <cell r="I1329">
            <v>105001128.54000001</v>
          </cell>
          <cell r="J1329">
            <v>0</v>
          </cell>
          <cell r="K1329">
            <v>0</v>
          </cell>
          <cell r="L1329">
            <v>0</v>
          </cell>
          <cell r="M1329">
            <v>0</v>
          </cell>
          <cell r="N1329">
            <v>200001537.72999999</v>
          </cell>
          <cell r="O1329">
            <v>200000000</v>
          </cell>
          <cell r="P1329">
            <v>118813.84</v>
          </cell>
          <cell r="Q1329">
            <v>0</v>
          </cell>
          <cell r="R1329">
            <v>0</v>
          </cell>
          <cell r="S1329">
            <v>14300000</v>
          </cell>
          <cell r="T1329">
            <v>0</v>
          </cell>
          <cell r="U1329">
            <v>0</v>
          </cell>
          <cell r="V1329">
            <v>0</v>
          </cell>
          <cell r="W1329">
            <v>0</v>
          </cell>
          <cell r="X1329">
            <v>0</v>
          </cell>
          <cell r="Y1329">
            <v>0</v>
          </cell>
          <cell r="Z1329">
            <v>0</v>
          </cell>
          <cell r="AA1329">
            <v>0</v>
          </cell>
          <cell r="AB1329">
            <v>0</v>
          </cell>
          <cell r="AC1329">
            <v>0</v>
          </cell>
          <cell r="AD1329">
            <v>0</v>
          </cell>
          <cell r="AE1329">
            <v>-214301537.72999999</v>
          </cell>
          <cell r="AF1329">
            <v>200118813.84</v>
          </cell>
        </row>
        <row r="1330">
          <cell r="A1330" t="str">
            <v>Openin</v>
          </cell>
          <cell r="B1330">
            <v>95000409.189999998</v>
          </cell>
          <cell r="C1330">
            <v>0</v>
          </cell>
          <cell r="D1330">
            <v>95000409.189999998</v>
          </cell>
          <cell r="E1330">
            <v>105001128.54000001</v>
          </cell>
          <cell r="F1330">
            <v>0</v>
          </cell>
          <cell r="G1330">
            <v>0</v>
          </cell>
          <cell r="H1330">
            <v>0</v>
          </cell>
          <cell r="I1330">
            <v>105001128.54000001</v>
          </cell>
          <cell r="J1330">
            <v>0</v>
          </cell>
          <cell r="K1330">
            <v>0</v>
          </cell>
          <cell r="L1330">
            <v>0</v>
          </cell>
          <cell r="M1330">
            <v>0</v>
          </cell>
          <cell r="N1330">
            <v>200001537.72999999</v>
          </cell>
          <cell r="O1330">
            <v>200000000</v>
          </cell>
          <cell r="P1330">
            <v>118813.84</v>
          </cell>
          <cell r="Q1330">
            <v>0</v>
          </cell>
          <cell r="R1330">
            <v>0</v>
          </cell>
          <cell r="S1330">
            <v>14300000</v>
          </cell>
          <cell r="T1330">
            <v>0</v>
          </cell>
          <cell r="U1330">
            <v>0</v>
          </cell>
          <cell r="V1330">
            <v>0</v>
          </cell>
          <cell r="W1330">
            <v>0</v>
          </cell>
          <cell r="X1330">
            <v>0</v>
          </cell>
          <cell r="Y1330">
            <v>0</v>
          </cell>
          <cell r="Z1330">
            <v>0</v>
          </cell>
          <cell r="AA1330">
            <v>0</v>
          </cell>
          <cell r="AB1330">
            <v>0</v>
          </cell>
          <cell r="AC1330">
            <v>0</v>
          </cell>
          <cell r="AD1330">
            <v>0</v>
          </cell>
          <cell r="AE1330">
            <v>-214301537.72999999</v>
          </cell>
          <cell r="AF1330">
            <v>200118813.84</v>
          </cell>
        </row>
        <row r="1331">
          <cell r="A1331" t="str">
            <v>YTD Re</v>
          </cell>
          <cell r="B1331">
            <v>95000409.189999998</v>
          </cell>
          <cell r="C1331">
            <v>0</v>
          </cell>
          <cell r="D1331">
            <v>95000409.189999998</v>
          </cell>
          <cell r="E1331">
            <v>105001128.54000001</v>
          </cell>
          <cell r="F1331">
            <v>0</v>
          </cell>
          <cell r="G1331">
            <v>0</v>
          </cell>
          <cell r="H1331">
            <v>0</v>
          </cell>
          <cell r="I1331">
            <v>105001128.54000001</v>
          </cell>
          <cell r="J1331">
            <v>0</v>
          </cell>
          <cell r="K1331">
            <v>0</v>
          </cell>
          <cell r="L1331">
            <v>0</v>
          </cell>
          <cell r="M1331">
            <v>0</v>
          </cell>
          <cell r="N1331">
            <v>200001537.72999999</v>
          </cell>
          <cell r="O1331">
            <v>200000000</v>
          </cell>
          <cell r="P1331">
            <v>118813.84</v>
          </cell>
          <cell r="Q1331">
            <v>0</v>
          </cell>
          <cell r="R1331">
            <v>0</v>
          </cell>
          <cell r="S1331">
            <v>14300000</v>
          </cell>
          <cell r="T1331">
            <v>0</v>
          </cell>
          <cell r="U1331">
            <v>0</v>
          </cell>
          <cell r="V1331">
            <v>0</v>
          </cell>
          <cell r="W1331">
            <v>0</v>
          </cell>
          <cell r="X1331">
            <v>0</v>
          </cell>
          <cell r="Y1331">
            <v>0</v>
          </cell>
          <cell r="Z1331">
            <v>0</v>
          </cell>
          <cell r="AA1331">
            <v>0</v>
          </cell>
          <cell r="AB1331">
            <v>0</v>
          </cell>
          <cell r="AC1331">
            <v>0</v>
          </cell>
          <cell r="AD1331">
            <v>0</v>
          </cell>
          <cell r="AE1331">
            <v>-214301537.72999999</v>
          </cell>
          <cell r="AF1331">
            <v>200118813.84</v>
          </cell>
        </row>
        <row r="1332">
          <cell r="A1332" t="str">
            <v>Retain</v>
          </cell>
          <cell r="B1332">
            <v>95000409.189999998</v>
          </cell>
          <cell r="C1332">
            <v>0</v>
          </cell>
          <cell r="D1332">
            <v>95000409.189999998</v>
          </cell>
          <cell r="E1332">
            <v>105001128.54000001</v>
          </cell>
          <cell r="F1332">
            <v>0</v>
          </cell>
          <cell r="G1332">
            <v>0</v>
          </cell>
          <cell r="H1332">
            <v>0</v>
          </cell>
          <cell r="I1332">
            <v>105001128.54000001</v>
          </cell>
          <cell r="J1332">
            <v>0</v>
          </cell>
          <cell r="K1332">
            <v>0</v>
          </cell>
          <cell r="L1332">
            <v>0</v>
          </cell>
          <cell r="M1332">
            <v>0</v>
          </cell>
          <cell r="N1332">
            <v>200001537.72999999</v>
          </cell>
          <cell r="O1332">
            <v>200000000</v>
          </cell>
          <cell r="P1332">
            <v>118813.84</v>
          </cell>
          <cell r="Q1332">
            <v>0</v>
          </cell>
          <cell r="R1332">
            <v>0</v>
          </cell>
          <cell r="S1332">
            <v>14300000</v>
          </cell>
          <cell r="T1332">
            <v>0</v>
          </cell>
          <cell r="U1332">
            <v>0</v>
          </cell>
          <cell r="V1332">
            <v>0</v>
          </cell>
          <cell r="W1332">
            <v>0</v>
          </cell>
          <cell r="X1332">
            <v>0</v>
          </cell>
          <cell r="Y1332">
            <v>0</v>
          </cell>
          <cell r="Z1332">
            <v>0</v>
          </cell>
          <cell r="AA1332">
            <v>0</v>
          </cell>
          <cell r="AB1332">
            <v>0</v>
          </cell>
          <cell r="AC1332">
            <v>0</v>
          </cell>
          <cell r="AD1332">
            <v>0</v>
          </cell>
          <cell r="AE1332">
            <v>-214301537.72999999</v>
          </cell>
          <cell r="AF1332">
            <v>200118813.84</v>
          </cell>
        </row>
        <row r="1333">
          <cell r="A1333">
            <v>482000</v>
          </cell>
          <cell r="B1333">
            <v>61598899.340000004</v>
          </cell>
          <cell r="C1333">
            <v>0</v>
          </cell>
          <cell r="D1333">
            <v>61598899.340000004</v>
          </cell>
          <cell r="E1333">
            <v>-67001128.539999999</v>
          </cell>
          <cell r="F1333">
            <v>0</v>
          </cell>
          <cell r="G1333">
            <v>0</v>
          </cell>
          <cell r="H1333">
            <v>0</v>
          </cell>
          <cell r="I1333">
            <v>-67001128.539999999</v>
          </cell>
          <cell r="J1333">
            <v>0</v>
          </cell>
          <cell r="K1333">
            <v>0</v>
          </cell>
          <cell r="L1333">
            <v>0</v>
          </cell>
          <cell r="M1333">
            <v>0</v>
          </cell>
          <cell r="N1333">
            <v>-5402229.2000000002</v>
          </cell>
          <cell r="O1333">
            <v>-5400000</v>
          </cell>
          <cell r="P1333">
            <v>0</v>
          </cell>
          <cell r="Q1333">
            <v>0</v>
          </cell>
          <cell r="R1333">
            <v>0</v>
          </cell>
          <cell r="S1333">
            <v>-14300000</v>
          </cell>
          <cell r="T1333">
            <v>0</v>
          </cell>
          <cell r="U1333">
            <v>0</v>
          </cell>
          <cell r="V1333">
            <v>0</v>
          </cell>
          <cell r="W1333">
            <v>0</v>
          </cell>
          <cell r="X1333">
            <v>0</v>
          </cell>
          <cell r="Y1333">
            <v>0</v>
          </cell>
          <cell r="Z1333">
            <v>0</v>
          </cell>
          <cell r="AA1333">
            <v>0</v>
          </cell>
          <cell r="AB1333">
            <v>0</v>
          </cell>
          <cell r="AC1333">
            <v>0</v>
          </cell>
          <cell r="AD1333">
            <v>0</v>
          </cell>
          <cell r="AE1333">
            <v>19702229.199999999</v>
          </cell>
          <cell r="AF1333">
            <v>-5400000</v>
          </cell>
        </row>
        <row r="1334">
          <cell r="A1334" t="str">
            <v>Common</v>
          </cell>
          <cell r="B1334">
            <v>61598899.340000004</v>
          </cell>
          <cell r="C1334">
            <v>0</v>
          </cell>
          <cell r="D1334">
            <v>61598899.340000004</v>
          </cell>
          <cell r="E1334">
            <v>-67001128.539999999</v>
          </cell>
          <cell r="F1334">
            <v>0</v>
          </cell>
          <cell r="G1334">
            <v>0</v>
          </cell>
          <cell r="H1334">
            <v>0</v>
          </cell>
          <cell r="I1334">
            <v>-67001128.539999999</v>
          </cell>
          <cell r="J1334">
            <v>0</v>
          </cell>
          <cell r="K1334">
            <v>0</v>
          </cell>
          <cell r="L1334">
            <v>0</v>
          </cell>
          <cell r="M1334">
            <v>0</v>
          </cell>
          <cell r="N1334">
            <v>-5402229.2000000002</v>
          </cell>
          <cell r="O1334">
            <v>-5400000</v>
          </cell>
          <cell r="P1334">
            <v>0</v>
          </cell>
          <cell r="Q1334">
            <v>0</v>
          </cell>
          <cell r="R1334">
            <v>0</v>
          </cell>
          <cell r="S1334">
            <v>-14300000</v>
          </cell>
          <cell r="T1334">
            <v>0</v>
          </cell>
          <cell r="U1334">
            <v>0</v>
          </cell>
          <cell r="V1334">
            <v>0</v>
          </cell>
          <cell r="W1334">
            <v>0</v>
          </cell>
          <cell r="X1334">
            <v>0</v>
          </cell>
          <cell r="Y1334">
            <v>0</v>
          </cell>
          <cell r="Z1334">
            <v>0</v>
          </cell>
          <cell r="AA1334">
            <v>0</v>
          </cell>
          <cell r="AB1334">
            <v>0</v>
          </cell>
          <cell r="AC1334">
            <v>0</v>
          </cell>
          <cell r="AD1334">
            <v>0</v>
          </cell>
          <cell r="AE1334">
            <v>19702229.199999999</v>
          </cell>
          <cell r="AF1334">
            <v>-5400000</v>
          </cell>
        </row>
        <row r="1335">
          <cell r="A1335">
            <v>482010</v>
          </cell>
          <cell r="B1335">
            <v>0</v>
          </cell>
          <cell r="C1335">
            <v>0</v>
          </cell>
          <cell r="D1335">
            <v>0</v>
          </cell>
          <cell r="E1335">
            <v>0</v>
          </cell>
          <cell r="F1335">
            <v>0</v>
          </cell>
          <cell r="G1335">
            <v>0</v>
          </cell>
          <cell r="H1335">
            <v>0</v>
          </cell>
          <cell r="I1335">
            <v>0</v>
          </cell>
          <cell r="J1335">
            <v>0</v>
          </cell>
          <cell r="K1335">
            <v>0</v>
          </cell>
          <cell r="L1335">
            <v>0</v>
          </cell>
          <cell r="M1335">
            <v>0</v>
          </cell>
          <cell r="N1335">
            <v>0</v>
          </cell>
          <cell r="O1335">
            <v>0</v>
          </cell>
          <cell r="P1335">
            <v>0</v>
          </cell>
          <cell r="Q1335">
            <v>0</v>
          </cell>
          <cell r="R1335">
            <v>0</v>
          </cell>
          <cell r="S1335">
            <v>0</v>
          </cell>
          <cell r="T1335">
            <v>0</v>
          </cell>
          <cell r="U1335">
            <v>0</v>
          </cell>
          <cell r="V1335">
            <v>0</v>
          </cell>
          <cell r="W1335">
            <v>0</v>
          </cell>
          <cell r="X1335">
            <v>0</v>
          </cell>
          <cell r="Y1335">
            <v>0</v>
          </cell>
          <cell r="Z1335">
            <v>0</v>
          </cell>
          <cell r="AA1335">
            <v>0</v>
          </cell>
          <cell r="AB1335">
            <v>0</v>
          </cell>
          <cell r="AC1335">
            <v>0</v>
          </cell>
          <cell r="AD1335">
            <v>0</v>
          </cell>
          <cell r="AE1335">
            <v>0</v>
          </cell>
          <cell r="AF1335">
            <v>0</v>
          </cell>
        </row>
        <row r="1336">
          <cell r="A1336">
            <v>761800</v>
          </cell>
          <cell r="B1336">
            <v>3270267.57</v>
          </cell>
          <cell r="C1336">
            <v>0</v>
          </cell>
          <cell r="D1336">
            <v>3270267.57</v>
          </cell>
          <cell r="E1336">
            <v>1843261.18</v>
          </cell>
          <cell r="F1336">
            <v>0</v>
          </cell>
          <cell r="G1336">
            <v>0</v>
          </cell>
          <cell r="H1336">
            <v>0</v>
          </cell>
          <cell r="I1336">
            <v>1843261.18</v>
          </cell>
          <cell r="J1336">
            <v>0</v>
          </cell>
          <cell r="K1336">
            <v>0</v>
          </cell>
          <cell r="L1336">
            <v>0</v>
          </cell>
          <cell r="M1336">
            <v>0</v>
          </cell>
          <cell r="N1336">
            <v>5113528.75</v>
          </cell>
          <cell r="O1336">
            <v>4441250</v>
          </cell>
          <cell r="P1336">
            <v>0</v>
          </cell>
          <cell r="Q1336">
            <v>0</v>
          </cell>
          <cell r="R1336">
            <v>0</v>
          </cell>
          <cell r="S1336">
            <v>0</v>
          </cell>
          <cell r="T1336">
            <v>0</v>
          </cell>
          <cell r="U1336">
            <v>0</v>
          </cell>
          <cell r="V1336">
            <v>0</v>
          </cell>
          <cell r="W1336">
            <v>0</v>
          </cell>
          <cell r="X1336">
            <v>0</v>
          </cell>
          <cell r="Y1336">
            <v>0</v>
          </cell>
          <cell r="Z1336">
            <v>0</v>
          </cell>
          <cell r="AA1336">
            <v>0</v>
          </cell>
          <cell r="AB1336">
            <v>0</v>
          </cell>
          <cell r="AC1336">
            <v>0</v>
          </cell>
          <cell r="AD1336">
            <v>0</v>
          </cell>
          <cell r="AE1336">
            <v>-5113528.75</v>
          </cell>
          <cell r="AF1336">
            <v>4441250</v>
          </cell>
        </row>
        <row r="1337">
          <cell r="A1337" t="str">
            <v>Prefer</v>
          </cell>
          <cell r="B1337">
            <v>3270267.57</v>
          </cell>
          <cell r="C1337">
            <v>0</v>
          </cell>
          <cell r="D1337">
            <v>3270267.57</v>
          </cell>
          <cell r="E1337">
            <v>1843261.18</v>
          </cell>
          <cell r="F1337">
            <v>0</v>
          </cell>
          <cell r="G1337">
            <v>0</v>
          </cell>
          <cell r="H1337">
            <v>0</v>
          </cell>
          <cell r="I1337">
            <v>1843261.18</v>
          </cell>
          <cell r="J1337">
            <v>0</v>
          </cell>
          <cell r="K1337">
            <v>0</v>
          </cell>
          <cell r="L1337">
            <v>0</v>
          </cell>
          <cell r="M1337">
            <v>0</v>
          </cell>
          <cell r="N1337">
            <v>5113528.75</v>
          </cell>
          <cell r="O1337">
            <v>4441250</v>
          </cell>
          <cell r="P1337">
            <v>0</v>
          </cell>
          <cell r="Q1337">
            <v>0</v>
          </cell>
          <cell r="R1337">
            <v>0</v>
          </cell>
          <cell r="S1337">
            <v>0</v>
          </cell>
          <cell r="T1337">
            <v>0</v>
          </cell>
          <cell r="U1337">
            <v>0</v>
          </cell>
          <cell r="V1337">
            <v>0</v>
          </cell>
          <cell r="W1337">
            <v>0</v>
          </cell>
          <cell r="X1337">
            <v>0</v>
          </cell>
          <cell r="Y1337">
            <v>0</v>
          </cell>
          <cell r="Z1337">
            <v>0</v>
          </cell>
          <cell r="AA1337">
            <v>0</v>
          </cell>
          <cell r="AB1337">
            <v>0</v>
          </cell>
          <cell r="AC1337">
            <v>0</v>
          </cell>
          <cell r="AD1337">
            <v>0</v>
          </cell>
          <cell r="AE1337">
            <v>-5113528.75</v>
          </cell>
          <cell r="AF1337">
            <v>4441250</v>
          </cell>
        </row>
        <row r="1338">
          <cell r="A1338" t="str">
            <v>Divide</v>
          </cell>
          <cell r="B1338">
            <v>64869166.909999996</v>
          </cell>
          <cell r="C1338">
            <v>0</v>
          </cell>
          <cell r="D1338">
            <v>64869166.909999996</v>
          </cell>
          <cell r="E1338">
            <v>-65157867.359999999</v>
          </cell>
          <cell r="F1338">
            <v>0</v>
          </cell>
          <cell r="G1338">
            <v>0</v>
          </cell>
          <cell r="H1338">
            <v>0</v>
          </cell>
          <cell r="I1338">
            <v>-65157867.359999999</v>
          </cell>
          <cell r="J1338">
            <v>0</v>
          </cell>
          <cell r="K1338">
            <v>0</v>
          </cell>
          <cell r="L1338">
            <v>0</v>
          </cell>
          <cell r="M1338">
            <v>0</v>
          </cell>
          <cell r="N1338">
            <v>-288700.45</v>
          </cell>
          <cell r="O1338">
            <v>-958750</v>
          </cell>
          <cell r="P1338">
            <v>0</v>
          </cell>
          <cell r="Q1338">
            <v>0</v>
          </cell>
          <cell r="R1338">
            <v>0</v>
          </cell>
          <cell r="S1338">
            <v>-14300000</v>
          </cell>
          <cell r="T1338">
            <v>0</v>
          </cell>
          <cell r="U1338">
            <v>0</v>
          </cell>
          <cell r="V1338">
            <v>0</v>
          </cell>
          <cell r="W1338">
            <v>0</v>
          </cell>
          <cell r="X1338">
            <v>0</v>
          </cell>
          <cell r="Y1338">
            <v>0</v>
          </cell>
          <cell r="Z1338">
            <v>0</v>
          </cell>
          <cell r="AA1338">
            <v>0</v>
          </cell>
          <cell r="AB1338">
            <v>0</v>
          </cell>
          <cell r="AC1338">
            <v>0</v>
          </cell>
          <cell r="AD1338">
            <v>0</v>
          </cell>
          <cell r="AE1338">
            <v>14588700.449999999</v>
          </cell>
          <cell r="AF1338">
            <v>-958750</v>
          </cell>
        </row>
        <row r="1339">
          <cell r="A1339">
            <v>486000</v>
          </cell>
          <cell r="B1339">
            <v>0</v>
          </cell>
          <cell r="C1339">
            <v>0</v>
          </cell>
          <cell r="D1339">
            <v>0</v>
          </cell>
          <cell r="E1339">
            <v>0</v>
          </cell>
          <cell r="F1339">
            <v>0</v>
          </cell>
          <cell r="G1339">
            <v>0</v>
          </cell>
          <cell r="H1339">
            <v>0</v>
          </cell>
          <cell r="I1339">
            <v>0</v>
          </cell>
          <cell r="J1339">
            <v>0</v>
          </cell>
          <cell r="K1339">
            <v>0</v>
          </cell>
          <cell r="L1339">
            <v>0</v>
          </cell>
          <cell r="M1339">
            <v>0</v>
          </cell>
          <cell r="N1339">
            <v>0</v>
          </cell>
          <cell r="O1339">
            <v>0</v>
          </cell>
          <cell r="P1339">
            <v>0</v>
          </cell>
          <cell r="Q1339">
            <v>0</v>
          </cell>
          <cell r="R1339">
            <v>0</v>
          </cell>
          <cell r="S1339">
            <v>0</v>
          </cell>
          <cell r="T1339">
            <v>0</v>
          </cell>
          <cell r="U1339">
            <v>0</v>
          </cell>
          <cell r="V1339">
            <v>0</v>
          </cell>
          <cell r="W1339">
            <v>0</v>
          </cell>
          <cell r="X1339">
            <v>0</v>
          </cell>
          <cell r="Y1339">
            <v>0</v>
          </cell>
          <cell r="Z1339">
            <v>0</v>
          </cell>
          <cell r="AA1339">
            <v>0</v>
          </cell>
          <cell r="AB1339">
            <v>0</v>
          </cell>
          <cell r="AC1339">
            <v>0</v>
          </cell>
          <cell r="AD1339">
            <v>0</v>
          </cell>
          <cell r="AE1339">
            <v>0</v>
          </cell>
          <cell r="AF1339">
            <v>0</v>
          </cell>
        </row>
        <row r="1340">
          <cell r="A1340" t="str">
            <v>Accumu</v>
          </cell>
          <cell r="B1340">
            <v>0</v>
          </cell>
          <cell r="C1340">
            <v>0</v>
          </cell>
          <cell r="D1340">
            <v>0</v>
          </cell>
          <cell r="E1340">
            <v>0</v>
          </cell>
          <cell r="F1340">
            <v>0</v>
          </cell>
          <cell r="G1340">
            <v>0</v>
          </cell>
          <cell r="H1340">
            <v>0</v>
          </cell>
          <cell r="I1340">
            <v>0</v>
          </cell>
          <cell r="J1340">
            <v>0</v>
          </cell>
          <cell r="K1340">
            <v>0</v>
          </cell>
          <cell r="L1340">
            <v>0</v>
          </cell>
          <cell r="M1340">
            <v>0</v>
          </cell>
          <cell r="N1340">
            <v>0</v>
          </cell>
          <cell r="O1340">
            <v>0</v>
          </cell>
          <cell r="P1340">
            <v>0</v>
          </cell>
          <cell r="Q1340">
            <v>0</v>
          </cell>
          <cell r="R1340">
            <v>0</v>
          </cell>
          <cell r="S1340">
            <v>0</v>
          </cell>
          <cell r="T1340">
            <v>0</v>
          </cell>
          <cell r="U1340">
            <v>0</v>
          </cell>
          <cell r="V1340">
            <v>0</v>
          </cell>
          <cell r="W1340">
            <v>0</v>
          </cell>
          <cell r="X1340">
            <v>0</v>
          </cell>
          <cell r="Y1340">
            <v>0</v>
          </cell>
          <cell r="Z1340">
            <v>0</v>
          </cell>
          <cell r="AA1340">
            <v>0</v>
          </cell>
          <cell r="AB1340">
            <v>0</v>
          </cell>
          <cell r="AC1340">
            <v>0</v>
          </cell>
          <cell r="AD1340">
            <v>0</v>
          </cell>
          <cell r="AE1340">
            <v>0</v>
          </cell>
          <cell r="AF1340">
            <v>0</v>
          </cell>
        </row>
        <row r="1341">
          <cell r="A1341" t="str">
            <v>EQUITY</v>
          </cell>
          <cell r="B1341">
            <v>159869576.09999999</v>
          </cell>
          <cell r="C1341">
            <v>0</v>
          </cell>
          <cell r="D1341">
            <v>159869576.09999999</v>
          </cell>
          <cell r="E1341">
            <v>39843261.18</v>
          </cell>
          <cell r="F1341">
            <v>0</v>
          </cell>
          <cell r="G1341">
            <v>0</v>
          </cell>
          <cell r="H1341">
            <v>0</v>
          </cell>
          <cell r="I1341">
            <v>39843261.18</v>
          </cell>
          <cell r="J1341">
            <v>0</v>
          </cell>
          <cell r="K1341">
            <v>0</v>
          </cell>
          <cell r="L1341">
            <v>0</v>
          </cell>
          <cell r="M1341">
            <v>0</v>
          </cell>
          <cell r="N1341">
            <v>199712837.28</v>
          </cell>
          <cell r="O1341">
            <v>199041250</v>
          </cell>
          <cell r="P1341">
            <v>118813.84</v>
          </cell>
          <cell r="Q1341">
            <v>0</v>
          </cell>
          <cell r="R1341">
            <v>0</v>
          </cell>
          <cell r="S1341">
            <v>0</v>
          </cell>
          <cell r="T1341">
            <v>0</v>
          </cell>
          <cell r="U1341">
            <v>0</v>
          </cell>
          <cell r="V1341">
            <v>0</v>
          </cell>
          <cell r="W1341">
            <v>0</v>
          </cell>
          <cell r="X1341">
            <v>0</v>
          </cell>
          <cell r="Y1341">
            <v>0</v>
          </cell>
          <cell r="Z1341">
            <v>0</v>
          </cell>
          <cell r="AA1341">
            <v>0</v>
          </cell>
          <cell r="AB1341">
            <v>0</v>
          </cell>
          <cell r="AC1341">
            <v>0</v>
          </cell>
          <cell r="AD1341">
            <v>0</v>
          </cell>
          <cell r="AE1341">
            <v>-199712837.28</v>
          </cell>
          <cell r="AF1341">
            <v>199160063.84</v>
          </cell>
        </row>
        <row r="1342">
          <cell r="A1342" t="str">
            <v>Compre</v>
          </cell>
          <cell r="B1342">
            <v>-181955984.05000001</v>
          </cell>
          <cell r="C1342">
            <v>517196.69</v>
          </cell>
          <cell r="D1342">
            <v>-181438787.36000001</v>
          </cell>
          <cell r="E1342">
            <v>-91722804.609999999</v>
          </cell>
          <cell r="F1342">
            <v>0</v>
          </cell>
          <cell r="G1342">
            <v>0</v>
          </cell>
          <cell r="H1342">
            <v>-652.66999999999996</v>
          </cell>
          <cell r="I1342">
            <v>-91723457.280000001</v>
          </cell>
          <cell r="J1342">
            <v>0</v>
          </cell>
          <cell r="K1342">
            <v>0</v>
          </cell>
          <cell r="L1342">
            <v>0</v>
          </cell>
          <cell r="M1342">
            <v>1461364.48</v>
          </cell>
          <cell r="N1342">
            <v>-271700880.16000003</v>
          </cell>
          <cell r="O1342">
            <v>-200337497.02000001</v>
          </cell>
          <cell r="P1342">
            <v>-2944167.89</v>
          </cell>
          <cell r="Q1342">
            <v>-5536.59</v>
          </cell>
          <cell r="R1342">
            <v>-4270.5200000000004</v>
          </cell>
          <cell r="S1342">
            <v>-4107696.46</v>
          </cell>
          <cell r="T1342">
            <v>0</v>
          </cell>
          <cell r="U1342">
            <v>240</v>
          </cell>
          <cell r="V1342">
            <v>0</v>
          </cell>
          <cell r="W1342">
            <v>0</v>
          </cell>
          <cell r="X1342">
            <v>0</v>
          </cell>
          <cell r="Y1342">
            <v>0</v>
          </cell>
          <cell r="Z1342">
            <v>0</v>
          </cell>
          <cell r="AA1342">
            <v>0</v>
          </cell>
          <cell r="AB1342">
            <v>0</v>
          </cell>
          <cell r="AC1342">
            <v>0</v>
          </cell>
          <cell r="AD1342">
            <v>0</v>
          </cell>
          <cell r="AE1342">
            <v>199498322.06999999</v>
          </cell>
          <cell r="AF1342">
            <v>-279601486.56999999</v>
          </cell>
        </row>
        <row r="1343">
          <cell r="A1343" t="str">
            <v>Total</v>
          </cell>
          <cell r="B1343">
            <v>-22086407.949999999</v>
          </cell>
          <cell r="C1343">
            <v>517196.69</v>
          </cell>
          <cell r="D1343">
            <v>-21569211.260000002</v>
          </cell>
          <cell r="E1343">
            <v>-51879543.43</v>
          </cell>
          <cell r="F1343">
            <v>0</v>
          </cell>
          <cell r="G1343">
            <v>0</v>
          </cell>
          <cell r="H1343">
            <v>-652.66999999999996</v>
          </cell>
          <cell r="I1343">
            <v>-51880196.100000001</v>
          </cell>
          <cell r="J1343">
            <v>0</v>
          </cell>
          <cell r="K1343">
            <v>0</v>
          </cell>
          <cell r="L1343">
            <v>0</v>
          </cell>
          <cell r="M1343">
            <v>1461364.48</v>
          </cell>
          <cell r="N1343">
            <v>-71988042.879999995</v>
          </cell>
          <cell r="O1343">
            <v>-1296247.02</v>
          </cell>
          <cell r="P1343">
            <v>-2825354.05</v>
          </cell>
          <cell r="Q1343">
            <v>-5536.59</v>
          </cell>
          <cell r="R1343">
            <v>-4270.5200000000004</v>
          </cell>
          <cell r="S1343">
            <v>-4107696.46</v>
          </cell>
          <cell r="T1343">
            <v>0</v>
          </cell>
          <cell r="U1343">
            <v>240</v>
          </cell>
          <cell r="V1343">
            <v>0</v>
          </cell>
          <cell r="W1343">
            <v>0</v>
          </cell>
          <cell r="X1343">
            <v>0</v>
          </cell>
          <cell r="Y1343">
            <v>0</v>
          </cell>
          <cell r="Z1343">
            <v>0</v>
          </cell>
          <cell r="AA1343">
            <v>0</v>
          </cell>
          <cell r="AB1343">
            <v>0</v>
          </cell>
          <cell r="AC1343">
            <v>0</v>
          </cell>
          <cell r="AD1343">
            <v>0</v>
          </cell>
          <cell r="AE1343">
            <v>-214515.21</v>
          </cell>
          <cell r="AF1343">
            <v>-80441422.730000004</v>
          </cell>
        </row>
        <row r="1344">
          <cell r="A1344" t="str">
            <v>Total</v>
          </cell>
          <cell r="B1344">
            <v>-171110847.31999999</v>
          </cell>
          <cell r="C1344">
            <v>703696.69</v>
          </cell>
          <cell r="D1344">
            <v>-170407150.63</v>
          </cell>
          <cell r="E1344">
            <v>-114126167.34</v>
          </cell>
          <cell r="F1344">
            <v>0</v>
          </cell>
          <cell r="G1344">
            <v>0</v>
          </cell>
          <cell r="H1344">
            <v>13943.98</v>
          </cell>
          <cell r="I1344">
            <v>-114112223.36</v>
          </cell>
          <cell r="J1344">
            <v>0</v>
          </cell>
          <cell r="K1344">
            <v>0.01</v>
          </cell>
          <cell r="L1344">
            <v>0.01</v>
          </cell>
          <cell r="M1344">
            <v>1987886.48</v>
          </cell>
          <cell r="N1344">
            <v>-282531487.5</v>
          </cell>
          <cell r="O1344">
            <v>-22939144.199999999</v>
          </cell>
          <cell r="P1344">
            <v>-9083399.8399999999</v>
          </cell>
          <cell r="Q1344">
            <v>-26415.07</v>
          </cell>
          <cell r="R1344">
            <v>-2338863.4500000002</v>
          </cell>
          <cell r="S1344">
            <v>4025.58</v>
          </cell>
          <cell r="T1344">
            <v>0</v>
          </cell>
          <cell r="U1344">
            <v>240</v>
          </cell>
          <cell r="V1344">
            <v>0</v>
          </cell>
          <cell r="W1344">
            <v>0</v>
          </cell>
          <cell r="X1344">
            <v>0</v>
          </cell>
          <cell r="Y1344">
            <v>0</v>
          </cell>
          <cell r="Z1344">
            <v>0</v>
          </cell>
          <cell r="AA1344">
            <v>0</v>
          </cell>
          <cell r="AB1344">
            <v>0</v>
          </cell>
          <cell r="AC1344">
            <v>0</v>
          </cell>
          <cell r="AD1344">
            <v>0</v>
          </cell>
          <cell r="AE1344">
            <v>163894554.30000001</v>
          </cell>
          <cell r="AF1344">
            <v>-153020490.18000001</v>
          </cell>
        </row>
        <row r="1345">
          <cell r="A1345" t="str">
            <v>Checke</v>
          </cell>
          <cell r="B1345">
            <v>0</v>
          </cell>
          <cell r="C1345">
            <v>0</v>
          </cell>
          <cell r="D1345">
            <v>0</v>
          </cell>
          <cell r="E1345">
            <v>0</v>
          </cell>
          <cell r="F1345">
            <v>0</v>
          </cell>
          <cell r="G1345">
            <v>0</v>
          </cell>
          <cell r="H1345">
            <v>0</v>
          </cell>
          <cell r="I1345">
            <v>0</v>
          </cell>
          <cell r="J1345">
            <v>0</v>
          </cell>
          <cell r="K1345">
            <v>0</v>
          </cell>
          <cell r="L1345">
            <v>0</v>
          </cell>
          <cell r="M1345">
            <v>0</v>
          </cell>
          <cell r="N1345">
            <v>0</v>
          </cell>
          <cell r="O1345">
            <v>0</v>
          </cell>
          <cell r="P1345">
            <v>0</v>
          </cell>
          <cell r="Q1345">
            <v>0</v>
          </cell>
          <cell r="R1345">
            <v>0</v>
          </cell>
          <cell r="S1345">
            <v>0</v>
          </cell>
          <cell r="T1345">
            <v>0</v>
          </cell>
          <cell r="U1345">
            <v>0</v>
          </cell>
          <cell r="V1345">
            <v>0</v>
          </cell>
          <cell r="W1345">
            <v>0</v>
          </cell>
          <cell r="X1345">
            <v>0</v>
          </cell>
          <cell r="Y1345">
            <v>0</v>
          </cell>
          <cell r="Z1345">
            <v>0</v>
          </cell>
          <cell r="AA1345">
            <v>0</v>
          </cell>
          <cell r="AB1345">
            <v>0</v>
          </cell>
          <cell r="AC1345">
            <v>0</v>
          </cell>
          <cell r="AD1345">
            <v>0</v>
          </cell>
          <cell r="AE1345">
            <v>0</v>
          </cell>
          <cell r="AF1345">
            <v>0</v>
          </cell>
        </row>
        <row r="1346">
          <cell r="A1346">
            <v>0</v>
          </cell>
          <cell r="B1346">
            <v>0</v>
          </cell>
          <cell r="C1346">
            <v>0</v>
          </cell>
          <cell r="D1346">
            <v>0</v>
          </cell>
          <cell r="E1346">
            <v>0</v>
          </cell>
          <cell r="F1346">
            <v>0</v>
          </cell>
          <cell r="G1346">
            <v>0</v>
          </cell>
          <cell r="H1346">
            <v>0</v>
          </cell>
          <cell r="I1346">
            <v>0</v>
          </cell>
          <cell r="J1346">
            <v>0</v>
          </cell>
          <cell r="K1346">
            <v>0</v>
          </cell>
          <cell r="L1346">
            <v>0</v>
          </cell>
          <cell r="M1346">
            <v>0</v>
          </cell>
          <cell r="N1346">
            <v>0</v>
          </cell>
          <cell r="O1346">
            <v>0</v>
          </cell>
          <cell r="P1346">
            <v>0</v>
          </cell>
          <cell r="Q1346">
            <v>0</v>
          </cell>
          <cell r="R1346">
            <v>0</v>
          </cell>
          <cell r="S1346">
            <v>0</v>
          </cell>
          <cell r="T1346">
            <v>0</v>
          </cell>
          <cell r="U1346">
            <v>0</v>
          </cell>
          <cell r="V1346">
            <v>0</v>
          </cell>
          <cell r="W1346">
            <v>0</v>
          </cell>
          <cell r="X1346">
            <v>0</v>
          </cell>
          <cell r="Y1346">
            <v>0</v>
          </cell>
          <cell r="Z1346">
            <v>0</v>
          </cell>
          <cell r="AA1346">
            <v>0</v>
          </cell>
          <cell r="AB1346">
            <v>0</v>
          </cell>
          <cell r="AC1346">
            <v>0</v>
          </cell>
          <cell r="AD1346">
            <v>0</v>
          </cell>
          <cell r="AE1346">
            <v>0</v>
          </cell>
          <cell r="AF1346">
            <v>0</v>
          </cell>
        </row>
        <row r="1347">
          <cell r="A1347">
            <v>0</v>
          </cell>
          <cell r="B1347">
            <v>0</v>
          </cell>
          <cell r="C1347">
            <v>0</v>
          </cell>
          <cell r="D1347">
            <v>0</v>
          </cell>
          <cell r="E1347">
            <v>0</v>
          </cell>
          <cell r="F1347">
            <v>0</v>
          </cell>
          <cell r="G1347">
            <v>0</v>
          </cell>
          <cell r="H1347">
            <v>0</v>
          </cell>
          <cell r="I1347">
            <v>0</v>
          </cell>
          <cell r="J1347">
            <v>0</v>
          </cell>
          <cell r="K1347">
            <v>0</v>
          </cell>
          <cell r="L1347">
            <v>0</v>
          </cell>
          <cell r="M1347">
            <v>0</v>
          </cell>
          <cell r="N1347">
            <v>0</v>
          </cell>
          <cell r="O1347">
            <v>0</v>
          </cell>
          <cell r="P1347">
            <v>0</v>
          </cell>
          <cell r="Q1347">
            <v>0</v>
          </cell>
          <cell r="R1347">
            <v>0</v>
          </cell>
          <cell r="S1347">
            <v>0</v>
          </cell>
          <cell r="T1347">
            <v>0</v>
          </cell>
          <cell r="U1347">
            <v>0</v>
          </cell>
          <cell r="V1347">
            <v>0</v>
          </cell>
          <cell r="W1347">
            <v>0</v>
          </cell>
          <cell r="X1347">
            <v>0</v>
          </cell>
          <cell r="Y1347">
            <v>0</v>
          </cell>
          <cell r="Z1347">
            <v>0</v>
          </cell>
          <cell r="AA1347">
            <v>0</v>
          </cell>
          <cell r="AB1347">
            <v>0</v>
          </cell>
          <cell r="AC1347">
            <v>0</v>
          </cell>
          <cell r="AD1347">
            <v>0</v>
          </cell>
          <cell r="AE1347">
            <v>0</v>
          </cell>
          <cell r="AF1347">
            <v>0</v>
          </cell>
        </row>
        <row r="1348">
          <cell r="A1348">
            <v>0</v>
          </cell>
          <cell r="B1348">
            <v>0</v>
          </cell>
          <cell r="C1348">
            <v>0</v>
          </cell>
          <cell r="D1348">
            <v>0</v>
          </cell>
          <cell r="E1348">
            <v>0</v>
          </cell>
          <cell r="F1348">
            <v>0</v>
          </cell>
          <cell r="G1348">
            <v>0</v>
          </cell>
          <cell r="H1348">
            <v>0</v>
          </cell>
          <cell r="I1348">
            <v>0</v>
          </cell>
          <cell r="J1348">
            <v>0</v>
          </cell>
          <cell r="K1348">
            <v>0</v>
          </cell>
          <cell r="L1348">
            <v>0</v>
          </cell>
          <cell r="M1348">
            <v>0</v>
          </cell>
          <cell r="N1348">
            <v>0</v>
          </cell>
          <cell r="O1348">
            <v>0</v>
          </cell>
          <cell r="P1348">
            <v>0</v>
          </cell>
          <cell r="Q1348">
            <v>0</v>
          </cell>
          <cell r="R1348">
            <v>0</v>
          </cell>
          <cell r="S1348">
            <v>0</v>
          </cell>
          <cell r="T1348">
            <v>0</v>
          </cell>
          <cell r="U1348">
            <v>0</v>
          </cell>
          <cell r="V1348">
            <v>0</v>
          </cell>
          <cell r="W1348">
            <v>0</v>
          </cell>
          <cell r="X1348">
            <v>0</v>
          </cell>
          <cell r="Y1348">
            <v>0</v>
          </cell>
          <cell r="Z1348">
            <v>0</v>
          </cell>
          <cell r="AA1348">
            <v>0</v>
          </cell>
          <cell r="AB1348">
            <v>0</v>
          </cell>
          <cell r="AC1348">
            <v>0</v>
          </cell>
          <cell r="AD1348">
            <v>0</v>
          </cell>
          <cell r="AE1348">
            <v>0</v>
          </cell>
          <cell r="AF1348">
            <v>0</v>
          </cell>
        </row>
        <row r="1349">
          <cell r="A1349">
            <v>0</v>
          </cell>
          <cell r="B1349">
            <v>0</v>
          </cell>
          <cell r="C1349">
            <v>0</v>
          </cell>
          <cell r="D1349">
            <v>0</v>
          </cell>
          <cell r="E1349">
            <v>0</v>
          </cell>
          <cell r="F1349">
            <v>0</v>
          </cell>
          <cell r="G1349">
            <v>0</v>
          </cell>
          <cell r="H1349">
            <v>0</v>
          </cell>
          <cell r="I1349">
            <v>0</v>
          </cell>
          <cell r="J1349">
            <v>0</v>
          </cell>
          <cell r="K1349">
            <v>0</v>
          </cell>
          <cell r="L1349">
            <v>0</v>
          </cell>
          <cell r="M1349">
            <v>0</v>
          </cell>
          <cell r="N1349">
            <v>0</v>
          </cell>
          <cell r="O1349">
            <v>0</v>
          </cell>
          <cell r="P1349">
            <v>0</v>
          </cell>
          <cell r="Q1349">
            <v>0</v>
          </cell>
          <cell r="R1349">
            <v>0</v>
          </cell>
          <cell r="S1349">
            <v>0</v>
          </cell>
          <cell r="T1349">
            <v>0</v>
          </cell>
          <cell r="U1349">
            <v>0</v>
          </cell>
          <cell r="V1349">
            <v>0</v>
          </cell>
          <cell r="W1349">
            <v>0</v>
          </cell>
          <cell r="X1349">
            <v>0</v>
          </cell>
          <cell r="Y1349">
            <v>0</v>
          </cell>
          <cell r="Z1349">
            <v>0</v>
          </cell>
          <cell r="AA1349">
            <v>0</v>
          </cell>
          <cell r="AB1349">
            <v>0</v>
          </cell>
          <cell r="AC1349">
            <v>0</v>
          </cell>
          <cell r="AD1349">
            <v>0</v>
          </cell>
          <cell r="AE1349">
            <v>0</v>
          </cell>
          <cell r="AF1349">
            <v>0</v>
          </cell>
        </row>
        <row r="1350">
          <cell r="A1350">
            <v>0</v>
          </cell>
          <cell r="B1350">
            <v>0</v>
          </cell>
          <cell r="C1350">
            <v>0</v>
          </cell>
          <cell r="D1350">
            <v>0</v>
          </cell>
          <cell r="E1350">
            <v>0</v>
          </cell>
          <cell r="F1350">
            <v>0</v>
          </cell>
          <cell r="G1350">
            <v>0</v>
          </cell>
          <cell r="H1350">
            <v>0</v>
          </cell>
          <cell r="I1350">
            <v>0</v>
          </cell>
          <cell r="J1350">
            <v>0</v>
          </cell>
          <cell r="K1350">
            <v>0</v>
          </cell>
          <cell r="L1350">
            <v>0</v>
          </cell>
          <cell r="M1350">
            <v>0</v>
          </cell>
          <cell r="N1350">
            <v>0</v>
          </cell>
          <cell r="O1350">
            <v>0</v>
          </cell>
          <cell r="P1350">
            <v>0</v>
          </cell>
          <cell r="Q1350">
            <v>0</v>
          </cell>
          <cell r="R1350">
            <v>0</v>
          </cell>
          <cell r="S1350">
            <v>0</v>
          </cell>
          <cell r="T1350">
            <v>0</v>
          </cell>
          <cell r="U1350">
            <v>0</v>
          </cell>
          <cell r="V1350">
            <v>0</v>
          </cell>
          <cell r="W1350">
            <v>0</v>
          </cell>
          <cell r="X1350">
            <v>0</v>
          </cell>
          <cell r="Y1350">
            <v>0</v>
          </cell>
          <cell r="Z1350">
            <v>0</v>
          </cell>
          <cell r="AA1350">
            <v>0</v>
          </cell>
          <cell r="AB1350">
            <v>0</v>
          </cell>
          <cell r="AC1350">
            <v>0</v>
          </cell>
          <cell r="AD1350">
            <v>0</v>
          </cell>
          <cell r="AE1350">
            <v>0</v>
          </cell>
          <cell r="AF1350">
            <v>0</v>
          </cell>
        </row>
        <row r="1351">
          <cell r="A1351">
            <v>0</v>
          </cell>
          <cell r="B1351">
            <v>0</v>
          </cell>
          <cell r="C1351">
            <v>0</v>
          </cell>
          <cell r="D1351">
            <v>0</v>
          </cell>
          <cell r="E1351">
            <v>0</v>
          </cell>
          <cell r="F1351">
            <v>0</v>
          </cell>
          <cell r="G1351">
            <v>0</v>
          </cell>
          <cell r="H1351">
            <v>0</v>
          </cell>
          <cell r="I1351">
            <v>0</v>
          </cell>
          <cell r="J1351">
            <v>0</v>
          </cell>
          <cell r="K1351">
            <v>0</v>
          </cell>
          <cell r="L1351">
            <v>0</v>
          </cell>
          <cell r="M1351">
            <v>0</v>
          </cell>
          <cell r="N1351">
            <v>0</v>
          </cell>
          <cell r="O1351">
            <v>0</v>
          </cell>
          <cell r="P1351">
            <v>0</v>
          </cell>
          <cell r="Q1351">
            <v>0</v>
          </cell>
          <cell r="R1351">
            <v>0</v>
          </cell>
          <cell r="S1351">
            <v>0</v>
          </cell>
          <cell r="T1351">
            <v>0</v>
          </cell>
          <cell r="U1351">
            <v>0</v>
          </cell>
          <cell r="V1351">
            <v>0</v>
          </cell>
          <cell r="W1351">
            <v>0</v>
          </cell>
          <cell r="X1351">
            <v>0</v>
          </cell>
          <cell r="Y1351">
            <v>0</v>
          </cell>
          <cell r="Z1351">
            <v>0</v>
          </cell>
          <cell r="AA1351">
            <v>0</v>
          </cell>
          <cell r="AB1351">
            <v>0</v>
          </cell>
          <cell r="AC1351">
            <v>0</v>
          </cell>
          <cell r="AD1351">
            <v>0</v>
          </cell>
          <cell r="AE1351">
            <v>0</v>
          </cell>
          <cell r="AF1351">
            <v>0</v>
          </cell>
        </row>
        <row r="1352">
          <cell r="A1352">
            <v>0</v>
          </cell>
          <cell r="B1352">
            <v>0</v>
          </cell>
          <cell r="C1352">
            <v>0</v>
          </cell>
          <cell r="D1352">
            <v>0</v>
          </cell>
          <cell r="E1352">
            <v>0</v>
          </cell>
          <cell r="F1352">
            <v>0</v>
          </cell>
          <cell r="G1352">
            <v>0</v>
          </cell>
          <cell r="H1352">
            <v>0</v>
          </cell>
          <cell r="I1352">
            <v>0</v>
          </cell>
          <cell r="J1352">
            <v>0</v>
          </cell>
          <cell r="K1352">
            <v>0</v>
          </cell>
          <cell r="L1352">
            <v>0</v>
          </cell>
          <cell r="M1352">
            <v>0</v>
          </cell>
          <cell r="N1352">
            <v>0</v>
          </cell>
          <cell r="O1352">
            <v>0</v>
          </cell>
          <cell r="P1352">
            <v>0</v>
          </cell>
          <cell r="Q1352">
            <v>0</v>
          </cell>
          <cell r="R1352">
            <v>0</v>
          </cell>
          <cell r="S1352">
            <v>0</v>
          </cell>
          <cell r="T1352">
            <v>0</v>
          </cell>
          <cell r="U1352">
            <v>0</v>
          </cell>
          <cell r="V1352">
            <v>0</v>
          </cell>
          <cell r="W1352">
            <v>0</v>
          </cell>
          <cell r="X1352">
            <v>0</v>
          </cell>
          <cell r="Y1352">
            <v>0</v>
          </cell>
          <cell r="Z1352">
            <v>0</v>
          </cell>
          <cell r="AA1352">
            <v>0</v>
          </cell>
          <cell r="AB1352">
            <v>0</v>
          </cell>
          <cell r="AC1352">
            <v>0</v>
          </cell>
          <cell r="AD1352">
            <v>0</v>
          </cell>
          <cell r="AE1352">
            <v>0</v>
          </cell>
          <cell r="AF1352">
            <v>0</v>
          </cell>
        </row>
        <row r="1353">
          <cell r="A1353">
            <v>0</v>
          </cell>
          <cell r="B1353">
            <v>0</v>
          </cell>
          <cell r="C1353">
            <v>0</v>
          </cell>
          <cell r="D1353">
            <v>0</v>
          </cell>
          <cell r="E1353">
            <v>0</v>
          </cell>
          <cell r="F1353">
            <v>0</v>
          </cell>
          <cell r="G1353">
            <v>0</v>
          </cell>
          <cell r="H1353">
            <v>0</v>
          </cell>
          <cell r="I1353">
            <v>0</v>
          </cell>
          <cell r="J1353">
            <v>0</v>
          </cell>
          <cell r="K1353">
            <v>0</v>
          </cell>
          <cell r="L1353">
            <v>0</v>
          </cell>
          <cell r="M1353">
            <v>0</v>
          </cell>
          <cell r="N1353">
            <v>0</v>
          </cell>
          <cell r="O1353">
            <v>0</v>
          </cell>
          <cell r="P1353">
            <v>0</v>
          </cell>
          <cell r="Q1353">
            <v>0</v>
          </cell>
          <cell r="R1353">
            <v>0</v>
          </cell>
          <cell r="S1353">
            <v>0</v>
          </cell>
          <cell r="T1353">
            <v>0</v>
          </cell>
          <cell r="U1353">
            <v>0</v>
          </cell>
          <cell r="V1353">
            <v>0</v>
          </cell>
          <cell r="W1353">
            <v>0</v>
          </cell>
          <cell r="X1353">
            <v>0</v>
          </cell>
          <cell r="Y1353">
            <v>0</v>
          </cell>
          <cell r="Z1353">
            <v>0</v>
          </cell>
          <cell r="AA1353">
            <v>0</v>
          </cell>
          <cell r="AB1353">
            <v>0</v>
          </cell>
          <cell r="AC1353">
            <v>0</v>
          </cell>
          <cell r="AD1353">
            <v>0</v>
          </cell>
          <cell r="AE1353">
            <v>0</v>
          </cell>
          <cell r="AF1353">
            <v>0</v>
          </cell>
        </row>
        <row r="1354">
          <cell r="A1354">
            <v>0</v>
          </cell>
          <cell r="B1354">
            <v>0</v>
          </cell>
          <cell r="C1354">
            <v>0</v>
          </cell>
          <cell r="D1354">
            <v>0</v>
          </cell>
          <cell r="E1354">
            <v>0</v>
          </cell>
          <cell r="F1354">
            <v>0</v>
          </cell>
          <cell r="G1354">
            <v>0</v>
          </cell>
          <cell r="H1354">
            <v>0</v>
          </cell>
          <cell r="I1354">
            <v>0</v>
          </cell>
          <cell r="J1354">
            <v>0</v>
          </cell>
          <cell r="K1354">
            <v>0</v>
          </cell>
          <cell r="L1354">
            <v>0</v>
          </cell>
          <cell r="M1354">
            <v>0</v>
          </cell>
          <cell r="N1354">
            <v>0</v>
          </cell>
          <cell r="O1354">
            <v>0</v>
          </cell>
          <cell r="P1354">
            <v>0</v>
          </cell>
          <cell r="Q1354">
            <v>0</v>
          </cell>
          <cell r="R1354">
            <v>0</v>
          </cell>
          <cell r="S1354">
            <v>0</v>
          </cell>
          <cell r="T1354">
            <v>0</v>
          </cell>
          <cell r="U1354">
            <v>0</v>
          </cell>
          <cell r="V1354">
            <v>0</v>
          </cell>
          <cell r="W1354">
            <v>0</v>
          </cell>
          <cell r="X1354">
            <v>0</v>
          </cell>
          <cell r="Y1354">
            <v>0</v>
          </cell>
          <cell r="Z1354">
            <v>0</v>
          </cell>
          <cell r="AA1354">
            <v>0</v>
          </cell>
          <cell r="AB1354">
            <v>0</v>
          </cell>
          <cell r="AC1354">
            <v>0</v>
          </cell>
          <cell r="AD1354">
            <v>0</v>
          </cell>
          <cell r="AE1354">
            <v>0</v>
          </cell>
          <cell r="AF1354">
            <v>0</v>
          </cell>
        </row>
        <row r="1355">
          <cell r="A1355">
            <v>0</v>
          </cell>
          <cell r="B1355">
            <v>0</v>
          </cell>
          <cell r="C1355">
            <v>0</v>
          </cell>
          <cell r="D1355">
            <v>0</v>
          </cell>
          <cell r="E1355">
            <v>0</v>
          </cell>
          <cell r="F1355">
            <v>0</v>
          </cell>
          <cell r="G1355">
            <v>0</v>
          </cell>
          <cell r="H1355">
            <v>0</v>
          </cell>
          <cell r="I1355">
            <v>0</v>
          </cell>
          <cell r="J1355">
            <v>0</v>
          </cell>
          <cell r="K1355">
            <v>0</v>
          </cell>
          <cell r="L1355">
            <v>0</v>
          </cell>
          <cell r="M1355">
            <v>0</v>
          </cell>
          <cell r="N1355">
            <v>0</v>
          </cell>
          <cell r="O1355">
            <v>0</v>
          </cell>
          <cell r="P1355">
            <v>0</v>
          </cell>
          <cell r="Q1355">
            <v>0</v>
          </cell>
          <cell r="R1355">
            <v>0</v>
          </cell>
          <cell r="S1355">
            <v>0</v>
          </cell>
          <cell r="T1355">
            <v>0</v>
          </cell>
          <cell r="U1355">
            <v>0</v>
          </cell>
          <cell r="V1355">
            <v>0</v>
          </cell>
          <cell r="W1355">
            <v>0</v>
          </cell>
          <cell r="X1355">
            <v>0</v>
          </cell>
          <cell r="Y1355">
            <v>0</v>
          </cell>
          <cell r="Z1355">
            <v>0</v>
          </cell>
          <cell r="AA1355">
            <v>0</v>
          </cell>
          <cell r="AB1355">
            <v>0</v>
          </cell>
          <cell r="AC1355">
            <v>0</v>
          </cell>
          <cell r="AD1355">
            <v>0</v>
          </cell>
          <cell r="AE1355">
            <v>0</v>
          </cell>
          <cell r="AF1355">
            <v>0</v>
          </cell>
        </row>
        <row r="1356">
          <cell r="A1356">
            <v>0</v>
          </cell>
          <cell r="B1356">
            <v>0</v>
          </cell>
          <cell r="C1356">
            <v>0</v>
          </cell>
          <cell r="D1356">
            <v>0</v>
          </cell>
          <cell r="E1356">
            <v>0</v>
          </cell>
          <cell r="F1356">
            <v>0</v>
          </cell>
          <cell r="G1356">
            <v>0</v>
          </cell>
          <cell r="H1356">
            <v>0</v>
          </cell>
          <cell r="I1356">
            <v>0</v>
          </cell>
          <cell r="J1356">
            <v>0</v>
          </cell>
          <cell r="K1356">
            <v>0</v>
          </cell>
          <cell r="L1356">
            <v>0</v>
          </cell>
          <cell r="M1356">
            <v>0</v>
          </cell>
          <cell r="N1356">
            <v>0</v>
          </cell>
          <cell r="O1356">
            <v>0</v>
          </cell>
          <cell r="P1356">
            <v>0</v>
          </cell>
          <cell r="Q1356">
            <v>0</v>
          </cell>
          <cell r="R1356">
            <v>0</v>
          </cell>
          <cell r="S1356">
            <v>0</v>
          </cell>
          <cell r="T1356">
            <v>0</v>
          </cell>
          <cell r="U1356">
            <v>0</v>
          </cell>
          <cell r="V1356">
            <v>0</v>
          </cell>
          <cell r="W1356">
            <v>0</v>
          </cell>
          <cell r="X1356">
            <v>0</v>
          </cell>
          <cell r="Y1356">
            <v>0</v>
          </cell>
          <cell r="Z1356">
            <v>0</v>
          </cell>
          <cell r="AA1356">
            <v>0</v>
          </cell>
          <cell r="AB1356">
            <v>0</v>
          </cell>
          <cell r="AC1356">
            <v>0</v>
          </cell>
          <cell r="AD1356">
            <v>0</v>
          </cell>
          <cell r="AE1356">
            <v>0</v>
          </cell>
          <cell r="AF1356">
            <v>0</v>
          </cell>
        </row>
        <row r="1357">
          <cell r="A1357">
            <v>0</v>
          </cell>
          <cell r="B1357">
            <v>0</v>
          </cell>
          <cell r="C1357">
            <v>0</v>
          </cell>
          <cell r="D1357">
            <v>0</v>
          </cell>
          <cell r="E1357">
            <v>0</v>
          </cell>
          <cell r="F1357">
            <v>0</v>
          </cell>
          <cell r="G1357">
            <v>0</v>
          </cell>
          <cell r="H1357">
            <v>0</v>
          </cell>
          <cell r="I1357">
            <v>0</v>
          </cell>
          <cell r="J1357">
            <v>0</v>
          </cell>
          <cell r="K1357">
            <v>0</v>
          </cell>
          <cell r="L1357">
            <v>0</v>
          </cell>
          <cell r="M1357">
            <v>0</v>
          </cell>
          <cell r="N1357">
            <v>0</v>
          </cell>
          <cell r="O1357">
            <v>0</v>
          </cell>
          <cell r="P1357">
            <v>0</v>
          </cell>
          <cell r="Q1357">
            <v>0</v>
          </cell>
          <cell r="R1357">
            <v>0</v>
          </cell>
          <cell r="S1357">
            <v>0</v>
          </cell>
          <cell r="T1357">
            <v>0</v>
          </cell>
          <cell r="U1357">
            <v>0</v>
          </cell>
          <cell r="V1357">
            <v>0</v>
          </cell>
          <cell r="W1357">
            <v>0</v>
          </cell>
          <cell r="X1357">
            <v>0</v>
          </cell>
          <cell r="Y1357">
            <v>0</v>
          </cell>
          <cell r="Z1357">
            <v>0</v>
          </cell>
          <cell r="AA1357">
            <v>0</v>
          </cell>
          <cell r="AB1357">
            <v>0</v>
          </cell>
          <cell r="AC1357">
            <v>0</v>
          </cell>
          <cell r="AD1357">
            <v>0</v>
          </cell>
          <cell r="AE1357">
            <v>0</v>
          </cell>
          <cell r="AF1357">
            <v>0</v>
          </cell>
        </row>
        <row r="1358">
          <cell r="A1358">
            <v>0</v>
          </cell>
          <cell r="B1358">
            <v>0</v>
          </cell>
          <cell r="C1358">
            <v>0</v>
          </cell>
          <cell r="D1358">
            <v>0</v>
          </cell>
          <cell r="E1358">
            <v>0</v>
          </cell>
          <cell r="F1358">
            <v>0</v>
          </cell>
          <cell r="G1358">
            <v>0</v>
          </cell>
          <cell r="H1358">
            <v>0</v>
          </cell>
          <cell r="I1358">
            <v>0</v>
          </cell>
          <cell r="J1358">
            <v>0</v>
          </cell>
          <cell r="K1358">
            <v>0</v>
          </cell>
          <cell r="L1358">
            <v>0</v>
          </cell>
          <cell r="M1358">
            <v>0</v>
          </cell>
          <cell r="N1358">
            <v>0</v>
          </cell>
          <cell r="O1358">
            <v>0</v>
          </cell>
          <cell r="P1358">
            <v>0</v>
          </cell>
          <cell r="Q1358">
            <v>0</v>
          </cell>
          <cell r="R1358">
            <v>0</v>
          </cell>
          <cell r="S1358">
            <v>0</v>
          </cell>
          <cell r="T1358">
            <v>0</v>
          </cell>
          <cell r="U1358">
            <v>0</v>
          </cell>
          <cell r="V1358">
            <v>0</v>
          </cell>
          <cell r="W1358">
            <v>0</v>
          </cell>
          <cell r="X1358">
            <v>0</v>
          </cell>
          <cell r="Y1358">
            <v>0</v>
          </cell>
          <cell r="Z1358">
            <v>0</v>
          </cell>
          <cell r="AA1358">
            <v>0</v>
          </cell>
          <cell r="AB1358">
            <v>0</v>
          </cell>
          <cell r="AC1358">
            <v>0</v>
          </cell>
          <cell r="AD1358">
            <v>0</v>
          </cell>
          <cell r="AE1358">
            <v>0</v>
          </cell>
          <cell r="AF1358">
            <v>0</v>
          </cell>
        </row>
        <row r="1359">
          <cell r="A1359">
            <v>0</v>
          </cell>
          <cell r="B1359">
            <v>0</v>
          </cell>
          <cell r="C1359">
            <v>0</v>
          </cell>
          <cell r="D1359">
            <v>0</v>
          </cell>
          <cell r="E1359">
            <v>0</v>
          </cell>
          <cell r="F1359">
            <v>0</v>
          </cell>
          <cell r="G1359">
            <v>0</v>
          </cell>
          <cell r="H1359">
            <v>0</v>
          </cell>
          <cell r="I1359">
            <v>0</v>
          </cell>
          <cell r="J1359">
            <v>0</v>
          </cell>
          <cell r="K1359">
            <v>0</v>
          </cell>
          <cell r="L1359">
            <v>0</v>
          </cell>
          <cell r="M1359">
            <v>0</v>
          </cell>
          <cell r="N1359">
            <v>0</v>
          </cell>
          <cell r="O1359">
            <v>0</v>
          </cell>
          <cell r="P1359">
            <v>0</v>
          </cell>
          <cell r="Q1359">
            <v>0</v>
          </cell>
          <cell r="R1359">
            <v>0</v>
          </cell>
          <cell r="S1359">
            <v>0</v>
          </cell>
          <cell r="T1359">
            <v>0</v>
          </cell>
          <cell r="U1359">
            <v>0</v>
          </cell>
          <cell r="V1359">
            <v>0</v>
          </cell>
          <cell r="W1359">
            <v>0</v>
          </cell>
          <cell r="X1359">
            <v>0</v>
          </cell>
          <cell r="Y1359">
            <v>0</v>
          </cell>
          <cell r="Z1359">
            <v>0</v>
          </cell>
          <cell r="AA1359">
            <v>0</v>
          </cell>
          <cell r="AB1359">
            <v>0</v>
          </cell>
          <cell r="AC1359">
            <v>0</v>
          </cell>
          <cell r="AD1359">
            <v>0</v>
          </cell>
          <cell r="AE1359">
            <v>0</v>
          </cell>
          <cell r="AF1359">
            <v>0</v>
          </cell>
        </row>
        <row r="1360">
          <cell r="A1360">
            <v>0</v>
          </cell>
          <cell r="B1360">
            <v>0</v>
          </cell>
          <cell r="C1360">
            <v>0</v>
          </cell>
          <cell r="D1360">
            <v>0</v>
          </cell>
          <cell r="E1360">
            <v>0</v>
          </cell>
          <cell r="F1360">
            <v>0</v>
          </cell>
          <cell r="G1360">
            <v>0</v>
          </cell>
          <cell r="H1360">
            <v>0</v>
          </cell>
          <cell r="I1360">
            <v>0</v>
          </cell>
          <cell r="J1360">
            <v>0</v>
          </cell>
          <cell r="K1360">
            <v>0</v>
          </cell>
          <cell r="L1360">
            <v>0</v>
          </cell>
          <cell r="M1360">
            <v>0</v>
          </cell>
          <cell r="N1360">
            <v>0</v>
          </cell>
          <cell r="O1360">
            <v>0</v>
          </cell>
          <cell r="P1360">
            <v>0</v>
          </cell>
          <cell r="Q1360">
            <v>0</v>
          </cell>
          <cell r="R1360">
            <v>0</v>
          </cell>
          <cell r="S1360">
            <v>0</v>
          </cell>
          <cell r="T1360">
            <v>0</v>
          </cell>
          <cell r="U1360">
            <v>0</v>
          </cell>
          <cell r="V1360">
            <v>0</v>
          </cell>
          <cell r="W1360">
            <v>0</v>
          </cell>
          <cell r="X1360">
            <v>0</v>
          </cell>
          <cell r="Y1360">
            <v>0</v>
          </cell>
          <cell r="Z1360">
            <v>0</v>
          </cell>
          <cell r="AA1360">
            <v>0</v>
          </cell>
          <cell r="AB1360">
            <v>0</v>
          </cell>
          <cell r="AC1360">
            <v>0</v>
          </cell>
          <cell r="AD1360">
            <v>0</v>
          </cell>
          <cell r="AE1360">
            <v>0</v>
          </cell>
          <cell r="AF1360">
            <v>0</v>
          </cell>
        </row>
        <row r="1361">
          <cell r="A1361">
            <v>0</v>
          </cell>
          <cell r="B1361">
            <v>0</v>
          </cell>
          <cell r="C1361">
            <v>0</v>
          </cell>
          <cell r="D1361">
            <v>0</v>
          </cell>
          <cell r="E1361">
            <v>0</v>
          </cell>
          <cell r="F1361">
            <v>0</v>
          </cell>
          <cell r="G1361">
            <v>0</v>
          </cell>
          <cell r="H1361">
            <v>0</v>
          </cell>
          <cell r="I1361">
            <v>0</v>
          </cell>
          <cell r="J1361">
            <v>0</v>
          </cell>
          <cell r="K1361">
            <v>0</v>
          </cell>
          <cell r="L1361">
            <v>0</v>
          </cell>
          <cell r="M1361">
            <v>0</v>
          </cell>
          <cell r="N1361">
            <v>0</v>
          </cell>
          <cell r="O1361">
            <v>0</v>
          </cell>
          <cell r="P1361">
            <v>0</v>
          </cell>
          <cell r="Q1361">
            <v>0</v>
          </cell>
          <cell r="R1361">
            <v>0</v>
          </cell>
          <cell r="S1361">
            <v>0</v>
          </cell>
          <cell r="T1361">
            <v>0</v>
          </cell>
          <cell r="U1361">
            <v>0</v>
          </cell>
          <cell r="V1361">
            <v>0</v>
          </cell>
          <cell r="W1361">
            <v>0</v>
          </cell>
          <cell r="X1361">
            <v>0</v>
          </cell>
          <cell r="Y1361">
            <v>0</v>
          </cell>
          <cell r="Z1361">
            <v>0</v>
          </cell>
          <cell r="AA1361">
            <v>0</v>
          </cell>
          <cell r="AB1361">
            <v>0</v>
          </cell>
          <cell r="AC1361">
            <v>0</v>
          </cell>
          <cell r="AD1361">
            <v>0</v>
          </cell>
          <cell r="AE1361">
            <v>0</v>
          </cell>
          <cell r="AF1361">
            <v>0</v>
          </cell>
        </row>
        <row r="1362">
          <cell r="A1362">
            <v>0</v>
          </cell>
          <cell r="B1362">
            <v>0</v>
          </cell>
          <cell r="C1362">
            <v>0</v>
          </cell>
          <cell r="D1362">
            <v>0</v>
          </cell>
          <cell r="E1362">
            <v>0</v>
          </cell>
          <cell r="F1362">
            <v>0</v>
          </cell>
          <cell r="G1362">
            <v>0</v>
          </cell>
          <cell r="H1362">
            <v>0</v>
          </cell>
          <cell r="I1362">
            <v>0</v>
          </cell>
          <cell r="J1362">
            <v>0</v>
          </cell>
          <cell r="K1362">
            <v>0</v>
          </cell>
          <cell r="L1362">
            <v>0</v>
          </cell>
          <cell r="M1362">
            <v>0</v>
          </cell>
          <cell r="N1362">
            <v>0</v>
          </cell>
          <cell r="O1362">
            <v>0</v>
          </cell>
          <cell r="P1362">
            <v>0</v>
          </cell>
          <cell r="Q1362">
            <v>0</v>
          </cell>
          <cell r="R1362">
            <v>0</v>
          </cell>
          <cell r="S1362">
            <v>0</v>
          </cell>
          <cell r="T1362">
            <v>0</v>
          </cell>
          <cell r="U1362">
            <v>0</v>
          </cell>
          <cell r="V1362">
            <v>0</v>
          </cell>
          <cell r="W1362">
            <v>0</v>
          </cell>
          <cell r="X1362">
            <v>0</v>
          </cell>
          <cell r="Y1362">
            <v>0</v>
          </cell>
          <cell r="Z1362">
            <v>0</v>
          </cell>
          <cell r="AA1362">
            <v>0</v>
          </cell>
          <cell r="AB1362">
            <v>0</v>
          </cell>
          <cell r="AC1362">
            <v>0</v>
          </cell>
          <cell r="AD1362">
            <v>0</v>
          </cell>
          <cell r="AE1362">
            <v>0</v>
          </cell>
          <cell r="AF1362">
            <v>0</v>
          </cell>
        </row>
        <row r="1363">
          <cell r="A1363">
            <v>0</v>
          </cell>
          <cell r="B1363">
            <v>0</v>
          </cell>
          <cell r="C1363">
            <v>0</v>
          </cell>
          <cell r="D1363">
            <v>0</v>
          </cell>
          <cell r="E1363">
            <v>0</v>
          </cell>
          <cell r="F1363">
            <v>0</v>
          </cell>
          <cell r="G1363">
            <v>0</v>
          </cell>
          <cell r="H1363">
            <v>0</v>
          </cell>
          <cell r="I1363">
            <v>0</v>
          </cell>
          <cell r="J1363">
            <v>0</v>
          </cell>
          <cell r="K1363">
            <v>0</v>
          </cell>
          <cell r="L1363">
            <v>0</v>
          </cell>
          <cell r="M1363">
            <v>0</v>
          </cell>
          <cell r="N1363">
            <v>0</v>
          </cell>
          <cell r="O1363">
            <v>0</v>
          </cell>
          <cell r="P1363">
            <v>0</v>
          </cell>
          <cell r="Q1363">
            <v>0</v>
          </cell>
          <cell r="R1363">
            <v>0</v>
          </cell>
          <cell r="S1363">
            <v>0</v>
          </cell>
          <cell r="T1363">
            <v>0</v>
          </cell>
          <cell r="U1363">
            <v>0</v>
          </cell>
          <cell r="V1363">
            <v>0</v>
          </cell>
          <cell r="W1363">
            <v>0</v>
          </cell>
          <cell r="X1363">
            <v>0</v>
          </cell>
          <cell r="Y1363">
            <v>0</v>
          </cell>
          <cell r="Z1363">
            <v>0</v>
          </cell>
          <cell r="AA1363">
            <v>0</v>
          </cell>
          <cell r="AB1363">
            <v>0</v>
          </cell>
          <cell r="AC1363">
            <v>0</v>
          </cell>
          <cell r="AD1363">
            <v>0</v>
          </cell>
          <cell r="AE1363">
            <v>0</v>
          </cell>
          <cell r="AF1363">
            <v>0</v>
          </cell>
        </row>
        <row r="1364">
          <cell r="A1364">
            <v>0</v>
          </cell>
          <cell r="B1364">
            <v>0</v>
          </cell>
          <cell r="C1364">
            <v>0</v>
          </cell>
          <cell r="D1364">
            <v>0</v>
          </cell>
          <cell r="E1364">
            <v>0</v>
          </cell>
          <cell r="F1364">
            <v>0</v>
          </cell>
          <cell r="G1364">
            <v>0</v>
          </cell>
          <cell r="H1364">
            <v>0</v>
          </cell>
          <cell r="I1364">
            <v>0</v>
          </cell>
          <cell r="J1364">
            <v>0</v>
          </cell>
          <cell r="K1364">
            <v>0</v>
          </cell>
          <cell r="L1364">
            <v>0</v>
          </cell>
          <cell r="M1364">
            <v>0</v>
          </cell>
          <cell r="N1364">
            <v>0</v>
          </cell>
          <cell r="O1364">
            <v>0</v>
          </cell>
          <cell r="P1364">
            <v>0</v>
          </cell>
          <cell r="Q1364">
            <v>0</v>
          </cell>
          <cell r="R1364">
            <v>0</v>
          </cell>
          <cell r="S1364">
            <v>0</v>
          </cell>
          <cell r="T1364">
            <v>0</v>
          </cell>
          <cell r="U1364">
            <v>0</v>
          </cell>
          <cell r="V1364">
            <v>0</v>
          </cell>
          <cell r="W1364">
            <v>0</v>
          </cell>
          <cell r="X1364">
            <v>0</v>
          </cell>
          <cell r="Y1364">
            <v>0</v>
          </cell>
          <cell r="Z1364">
            <v>0</v>
          </cell>
          <cell r="AA1364">
            <v>0</v>
          </cell>
          <cell r="AB1364">
            <v>0</v>
          </cell>
          <cell r="AC1364">
            <v>0</v>
          </cell>
          <cell r="AD1364">
            <v>0</v>
          </cell>
          <cell r="AE1364">
            <v>0</v>
          </cell>
          <cell r="AF1364">
            <v>0</v>
          </cell>
        </row>
        <row r="1365">
          <cell r="A1365">
            <v>0</v>
          </cell>
          <cell r="B1365">
            <v>0</v>
          </cell>
          <cell r="C1365">
            <v>0</v>
          </cell>
          <cell r="D1365">
            <v>0</v>
          </cell>
          <cell r="E1365">
            <v>0</v>
          </cell>
          <cell r="F1365">
            <v>0</v>
          </cell>
          <cell r="G1365">
            <v>0</v>
          </cell>
          <cell r="H1365">
            <v>0</v>
          </cell>
          <cell r="I1365">
            <v>0</v>
          </cell>
          <cell r="J1365">
            <v>0</v>
          </cell>
          <cell r="K1365">
            <v>0</v>
          </cell>
          <cell r="L1365">
            <v>0</v>
          </cell>
          <cell r="M1365">
            <v>0</v>
          </cell>
          <cell r="N1365">
            <v>0</v>
          </cell>
          <cell r="O1365">
            <v>0</v>
          </cell>
          <cell r="P1365">
            <v>0</v>
          </cell>
          <cell r="Q1365">
            <v>0</v>
          </cell>
          <cell r="R1365">
            <v>0</v>
          </cell>
          <cell r="S1365">
            <v>0</v>
          </cell>
          <cell r="T1365">
            <v>0</v>
          </cell>
          <cell r="U1365">
            <v>0</v>
          </cell>
          <cell r="V1365">
            <v>0</v>
          </cell>
          <cell r="W1365">
            <v>0</v>
          </cell>
          <cell r="X1365">
            <v>0</v>
          </cell>
          <cell r="Y1365">
            <v>0</v>
          </cell>
          <cell r="Z1365">
            <v>0</v>
          </cell>
          <cell r="AA1365">
            <v>0</v>
          </cell>
          <cell r="AB1365">
            <v>0</v>
          </cell>
          <cell r="AC1365">
            <v>0</v>
          </cell>
          <cell r="AD1365">
            <v>0</v>
          </cell>
          <cell r="AE1365">
            <v>0</v>
          </cell>
          <cell r="AF1365">
            <v>0</v>
          </cell>
        </row>
        <row r="1366">
          <cell r="A1366">
            <v>0</v>
          </cell>
          <cell r="B1366">
            <v>0</v>
          </cell>
          <cell r="C1366">
            <v>0</v>
          </cell>
          <cell r="D1366">
            <v>0</v>
          </cell>
          <cell r="E1366">
            <v>0</v>
          </cell>
          <cell r="F1366">
            <v>0</v>
          </cell>
          <cell r="G1366">
            <v>0</v>
          </cell>
          <cell r="H1366">
            <v>0</v>
          </cell>
          <cell r="I1366">
            <v>0</v>
          </cell>
          <cell r="J1366">
            <v>0</v>
          </cell>
          <cell r="K1366">
            <v>0</v>
          </cell>
          <cell r="L1366">
            <v>0</v>
          </cell>
          <cell r="M1366">
            <v>0</v>
          </cell>
          <cell r="N1366">
            <v>0</v>
          </cell>
          <cell r="O1366">
            <v>0</v>
          </cell>
          <cell r="P1366">
            <v>0</v>
          </cell>
          <cell r="Q1366">
            <v>0</v>
          </cell>
          <cell r="R1366">
            <v>0</v>
          </cell>
          <cell r="S1366">
            <v>0</v>
          </cell>
          <cell r="T1366">
            <v>0</v>
          </cell>
          <cell r="U1366">
            <v>0</v>
          </cell>
          <cell r="V1366">
            <v>0</v>
          </cell>
          <cell r="W1366">
            <v>0</v>
          </cell>
          <cell r="X1366">
            <v>0</v>
          </cell>
          <cell r="Y1366">
            <v>0</v>
          </cell>
          <cell r="Z1366">
            <v>0</v>
          </cell>
          <cell r="AA1366">
            <v>0</v>
          </cell>
          <cell r="AB1366">
            <v>0</v>
          </cell>
          <cell r="AC1366">
            <v>0</v>
          </cell>
          <cell r="AD1366">
            <v>0</v>
          </cell>
          <cell r="AE1366">
            <v>0</v>
          </cell>
          <cell r="AF1366">
            <v>0</v>
          </cell>
        </row>
        <row r="1367">
          <cell r="A1367">
            <v>0</v>
          </cell>
          <cell r="B1367">
            <v>0</v>
          </cell>
          <cell r="C1367">
            <v>0</v>
          </cell>
          <cell r="D1367">
            <v>0</v>
          </cell>
          <cell r="E1367">
            <v>0</v>
          </cell>
          <cell r="F1367">
            <v>0</v>
          </cell>
          <cell r="G1367">
            <v>0</v>
          </cell>
          <cell r="H1367">
            <v>0</v>
          </cell>
          <cell r="I1367">
            <v>0</v>
          </cell>
          <cell r="J1367">
            <v>0</v>
          </cell>
          <cell r="K1367">
            <v>0</v>
          </cell>
          <cell r="L1367">
            <v>0</v>
          </cell>
          <cell r="M1367">
            <v>0</v>
          </cell>
          <cell r="N1367">
            <v>0</v>
          </cell>
          <cell r="O1367">
            <v>0</v>
          </cell>
          <cell r="P1367">
            <v>0</v>
          </cell>
          <cell r="Q1367">
            <v>0</v>
          </cell>
          <cell r="R1367">
            <v>0</v>
          </cell>
          <cell r="S1367">
            <v>0</v>
          </cell>
          <cell r="T1367">
            <v>0</v>
          </cell>
          <cell r="U1367">
            <v>0</v>
          </cell>
          <cell r="V1367">
            <v>0</v>
          </cell>
          <cell r="W1367">
            <v>0</v>
          </cell>
          <cell r="X1367">
            <v>0</v>
          </cell>
          <cell r="Y1367">
            <v>0</v>
          </cell>
          <cell r="Z1367">
            <v>0</v>
          </cell>
          <cell r="AA1367">
            <v>0</v>
          </cell>
          <cell r="AB1367">
            <v>0</v>
          </cell>
          <cell r="AC1367">
            <v>0</v>
          </cell>
          <cell r="AD1367">
            <v>0</v>
          </cell>
          <cell r="AE1367">
            <v>0</v>
          </cell>
          <cell r="AF1367">
            <v>0</v>
          </cell>
        </row>
        <row r="1368">
          <cell r="A1368">
            <v>0</v>
          </cell>
          <cell r="B1368">
            <v>0</v>
          </cell>
          <cell r="C1368">
            <v>0</v>
          </cell>
          <cell r="D1368">
            <v>0</v>
          </cell>
          <cell r="E1368">
            <v>0</v>
          </cell>
          <cell r="F1368">
            <v>0</v>
          </cell>
          <cell r="G1368">
            <v>0</v>
          </cell>
          <cell r="H1368">
            <v>0</v>
          </cell>
          <cell r="I1368">
            <v>0</v>
          </cell>
          <cell r="J1368">
            <v>0</v>
          </cell>
          <cell r="K1368">
            <v>0</v>
          </cell>
          <cell r="L1368">
            <v>0</v>
          </cell>
          <cell r="M1368">
            <v>0</v>
          </cell>
          <cell r="N1368">
            <v>0</v>
          </cell>
          <cell r="O1368">
            <v>0</v>
          </cell>
          <cell r="P1368">
            <v>0</v>
          </cell>
          <cell r="Q1368">
            <v>0</v>
          </cell>
          <cell r="R1368">
            <v>0</v>
          </cell>
          <cell r="S1368">
            <v>0</v>
          </cell>
          <cell r="T1368">
            <v>0</v>
          </cell>
          <cell r="U1368">
            <v>0</v>
          </cell>
          <cell r="V1368">
            <v>0</v>
          </cell>
          <cell r="W1368">
            <v>0</v>
          </cell>
          <cell r="X1368">
            <v>0</v>
          </cell>
          <cell r="Y1368">
            <v>0</v>
          </cell>
          <cell r="Z1368">
            <v>0</v>
          </cell>
          <cell r="AA1368">
            <v>0</v>
          </cell>
          <cell r="AB1368">
            <v>0</v>
          </cell>
          <cell r="AC1368">
            <v>0</v>
          </cell>
          <cell r="AD1368">
            <v>0</v>
          </cell>
          <cell r="AE1368">
            <v>0</v>
          </cell>
          <cell r="AF1368">
            <v>0</v>
          </cell>
        </row>
        <row r="1369">
          <cell r="A1369">
            <v>0</v>
          </cell>
          <cell r="B1369">
            <v>0</v>
          </cell>
          <cell r="C1369">
            <v>0</v>
          </cell>
          <cell r="D1369">
            <v>0</v>
          </cell>
          <cell r="E1369">
            <v>0</v>
          </cell>
          <cell r="F1369">
            <v>0</v>
          </cell>
          <cell r="G1369">
            <v>0</v>
          </cell>
          <cell r="H1369">
            <v>0</v>
          </cell>
          <cell r="I1369">
            <v>0</v>
          </cell>
          <cell r="J1369">
            <v>0</v>
          </cell>
          <cell r="K1369">
            <v>0</v>
          </cell>
          <cell r="L1369">
            <v>0</v>
          </cell>
          <cell r="M1369">
            <v>0</v>
          </cell>
          <cell r="N1369">
            <v>0</v>
          </cell>
          <cell r="O1369">
            <v>0</v>
          </cell>
          <cell r="P1369">
            <v>0</v>
          </cell>
          <cell r="Q1369">
            <v>0</v>
          </cell>
          <cell r="R1369">
            <v>0</v>
          </cell>
          <cell r="S1369">
            <v>0</v>
          </cell>
          <cell r="T1369">
            <v>0</v>
          </cell>
          <cell r="U1369">
            <v>0</v>
          </cell>
          <cell r="V1369">
            <v>0</v>
          </cell>
          <cell r="W1369">
            <v>0</v>
          </cell>
          <cell r="X1369">
            <v>0</v>
          </cell>
          <cell r="Y1369">
            <v>0</v>
          </cell>
          <cell r="Z1369">
            <v>0</v>
          </cell>
          <cell r="AA1369">
            <v>0</v>
          </cell>
          <cell r="AB1369">
            <v>0</v>
          </cell>
          <cell r="AC1369">
            <v>0</v>
          </cell>
          <cell r="AD1369">
            <v>0</v>
          </cell>
          <cell r="AE1369">
            <v>0</v>
          </cell>
          <cell r="AF1369">
            <v>0</v>
          </cell>
        </row>
        <row r="1370">
          <cell r="A1370">
            <v>0</v>
          </cell>
          <cell r="B1370">
            <v>0</v>
          </cell>
          <cell r="C1370">
            <v>0</v>
          </cell>
          <cell r="D1370">
            <v>0</v>
          </cell>
          <cell r="E1370">
            <v>0</v>
          </cell>
          <cell r="F1370">
            <v>0</v>
          </cell>
          <cell r="G1370">
            <v>0</v>
          </cell>
          <cell r="H1370">
            <v>0</v>
          </cell>
          <cell r="I1370">
            <v>0</v>
          </cell>
          <cell r="J1370">
            <v>0</v>
          </cell>
          <cell r="K1370">
            <v>0</v>
          </cell>
          <cell r="L1370">
            <v>0</v>
          </cell>
          <cell r="M1370">
            <v>0</v>
          </cell>
          <cell r="N1370">
            <v>0</v>
          </cell>
          <cell r="O1370">
            <v>0</v>
          </cell>
          <cell r="P1370">
            <v>0</v>
          </cell>
          <cell r="Q1370">
            <v>0</v>
          </cell>
          <cell r="R1370">
            <v>0</v>
          </cell>
          <cell r="S1370">
            <v>0</v>
          </cell>
          <cell r="T1370">
            <v>0</v>
          </cell>
          <cell r="U1370">
            <v>0</v>
          </cell>
          <cell r="V1370">
            <v>0</v>
          </cell>
          <cell r="W1370">
            <v>0</v>
          </cell>
          <cell r="X1370">
            <v>0</v>
          </cell>
          <cell r="Y1370">
            <v>0</v>
          </cell>
          <cell r="Z1370">
            <v>0</v>
          </cell>
          <cell r="AA1370">
            <v>0</v>
          </cell>
          <cell r="AB1370">
            <v>0</v>
          </cell>
          <cell r="AC1370">
            <v>0</v>
          </cell>
          <cell r="AD1370">
            <v>0</v>
          </cell>
          <cell r="AE1370">
            <v>0</v>
          </cell>
          <cell r="AF1370">
            <v>0</v>
          </cell>
        </row>
        <row r="1371">
          <cell r="A1371">
            <v>0</v>
          </cell>
          <cell r="B1371">
            <v>0</v>
          </cell>
          <cell r="C1371">
            <v>0</v>
          </cell>
          <cell r="D1371">
            <v>0</v>
          </cell>
          <cell r="E1371">
            <v>0</v>
          </cell>
          <cell r="F1371">
            <v>0</v>
          </cell>
          <cell r="G1371">
            <v>0</v>
          </cell>
          <cell r="H1371">
            <v>0</v>
          </cell>
          <cell r="I1371">
            <v>0</v>
          </cell>
          <cell r="J1371">
            <v>0</v>
          </cell>
          <cell r="K1371">
            <v>0</v>
          </cell>
          <cell r="L1371">
            <v>0</v>
          </cell>
          <cell r="M1371">
            <v>0</v>
          </cell>
          <cell r="N1371">
            <v>0</v>
          </cell>
          <cell r="O1371">
            <v>0</v>
          </cell>
          <cell r="P1371">
            <v>0</v>
          </cell>
          <cell r="Q1371">
            <v>0</v>
          </cell>
          <cell r="R1371">
            <v>0</v>
          </cell>
          <cell r="S1371">
            <v>0</v>
          </cell>
          <cell r="T1371">
            <v>0</v>
          </cell>
          <cell r="U1371">
            <v>0</v>
          </cell>
          <cell r="V1371">
            <v>0</v>
          </cell>
          <cell r="W1371">
            <v>0</v>
          </cell>
          <cell r="X1371">
            <v>0</v>
          </cell>
          <cell r="Y1371">
            <v>0</v>
          </cell>
          <cell r="Z1371">
            <v>0</v>
          </cell>
          <cell r="AA1371">
            <v>0</v>
          </cell>
          <cell r="AB1371">
            <v>0</v>
          </cell>
          <cell r="AC1371">
            <v>0</v>
          </cell>
          <cell r="AD1371">
            <v>0</v>
          </cell>
          <cell r="AE1371">
            <v>0</v>
          </cell>
          <cell r="AF1371">
            <v>0</v>
          </cell>
        </row>
        <row r="1372">
          <cell r="A1372">
            <v>0</v>
          </cell>
          <cell r="B1372">
            <v>0</v>
          </cell>
          <cell r="C1372">
            <v>0</v>
          </cell>
          <cell r="D1372">
            <v>0</v>
          </cell>
          <cell r="E1372">
            <v>0</v>
          </cell>
          <cell r="F1372">
            <v>0</v>
          </cell>
          <cell r="G1372">
            <v>0</v>
          </cell>
          <cell r="H1372">
            <v>0</v>
          </cell>
          <cell r="I1372">
            <v>0</v>
          </cell>
          <cell r="J1372">
            <v>0</v>
          </cell>
          <cell r="K1372">
            <v>0</v>
          </cell>
          <cell r="L1372">
            <v>0</v>
          </cell>
          <cell r="M1372">
            <v>0</v>
          </cell>
          <cell r="N1372">
            <v>0</v>
          </cell>
          <cell r="O1372">
            <v>0</v>
          </cell>
          <cell r="P1372">
            <v>0</v>
          </cell>
          <cell r="Q1372">
            <v>0</v>
          </cell>
          <cell r="R1372">
            <v>0</v>
          </cell>
          <cell r="S1372">
            <v>0</v>
          </cell>
          <cell r="T1372">
            <v>0</v>
          </cell>
          <cell r="U1372">
            <v>0</v>
          </cell>
          <cell r="V1372">
            <v>0</v>
          </cell>
          <cell r="W1372">
            <v>0</v>
          </cell>
          <cell r="X1372">
            <v>0</v>
          </cell>
          <cell r="Y1372">
            <v>0</v>
          </cell>
          <cell r="Z1372">
            <v>0</v>
          </cell>
          <cell r="AA1372">
            <v>0</v>
          </cell>
          <cell r="AB1372">
            <v>0</v>
          </cell>
          <cell r="AC1372">
            <v>0</v>
          </cell>
          <cell r="AD1372">
            <v>0</v>
          </cell>
          <cell r="AE1372">
            <v>0</v>
          </cell>
          <cell r="AF1372">
            <v>0</v>
          </cell>
        </row>
        <row r="1373">
          <cell r="A1373">
            <v>0</v>
          </cell>
          <cell r="B1373">
            <v>0</v>
          </cell>
          <cell r="C1373">
            <v>0</v>
          </cell>
          <cell r="D1373">
            <v>0</v>
          </cell>
          <cell r="E1373">
            <v>0</v>
          </cell>
          <cell r="F1373">
            <v>0</v>
          </cell>
          <cell r="G1373">
            <v>0</v>
          </cell>
          <cell r="H1373">
            <v>0</v>
          </cell>
          <cell r="I1373">
            <v>0</v>
          </cell>
          <cell r="J1373">
            <v>0</v>
          </cell>
          <cell r="K1373">
            <v>0</v>
          </cell>
          <cell r="L1373">
            <v>0</v>
          </cell>
          <cell r="M1373">
            <v>0</v>
          </cell>
          <cell r="N1373">
            <v>0</v>
          </cell>
          <cell r="O1373">
            <v>0</v>
          </cell>
          <cell r="P1373">
            <v>0</v>
          </cell>
          <cell r="Q1373">
            <v>0</v>
          </cell>
          <cell r="R1373">
            <v>0</v>
          </cell>
          <cell r="S1373">
            <v>0</v>
          </cell>
          <cell r="T1373">
            <v>0</v>
          </cell>
          <cell r="U1373">
            <v>0</v>
          </cell>
          <cell r="V1373">
            <v>0</v>
          </cell>
          <cell r="W1373">
            <v>0</v>
          </cell>
          <cell r="X1373">
            <v>0</v>
          </cell>
          <cell r="Y1373">
            <v>0</v>
          </cell>
          <cell r="Z1373">
            <v>0</v>
          </cell>
          <cell r="AA1373">
            <v>0</v>
          </cell>
          <cell r="AB1373">
            <v>0</v>
          </cell>
          <cell r="AC1373">
            <v>0</v>
          </cell>
          <cell r="AD1373">
            <v>0</v>
          </cell>
          <cell r="AE1373">
            <v>0</v>
          </cell>
          <cell r="AF1373">
            <v>0</v>
          </cell>
        </row>
        <row r="1374">
          <cell r="A1374">
            <v>0</v>
          </cell>
          <cell r="B1374">
            <v>0</v>
          </cell>
          <cell r="C1374">
            <v>0</v>
          </cell>
          <cell r="D1374">
            <v>0</v>
          </cell>
          <cell r="E1374">
            <v>0</v>
          </cell>
          <cell r="F1374">
            <v>0</v>
          </cell>
          <cell r="G1374">
            <v>0</v>
          </cell>
          <cell r="H1374">
            <v>0</v>
          </cell>
          <cell r="I1374">
            <v>0</v>
          </cell>
          <cell r="J1374">
            <v>0</v>
          </cell>
          <cell r="K1374">
            <v>0</v>
          </cell>
          <cell r="L1374">
            <v>0</v>
          </cell>
          <cell r="M1374">
            <v>0</v>
          </cell>
          <cell r="N1374">
            <v>0</v>
          </cell>
          <cell r="O1374">
            <v>0</v>
          </cell>
          <cell r="P1374">
            <v>0</v>
          </cell>
          <cell r="Q1374">
            <v>0</v>
          </cell>
          <cell r="R1374">
            <v>0</v>
          </cell>
          <cell r="S1374">
            <v>0</v>
          </cell>
          <cell r="T1374">
            <v>0</v>
          </cell>
          <cell r="U1374">
            <v>0</v>
          </cell>
          <cell r="V1374">
            <v>0</v>
          </cell>
          <cell r="W1374">
            <v>0</v>
          </cell>
          <cell r="X1374">
            <v>0</v>
          </cell>
          <cell r="Y1374">
            <v>0</v>
          </cell>
          <cell r="Z1374">
            <v>0</v>
          </cell>
          <cell r="AA1374">
            <v>0</v>
          </cell>
          <cell r="AB1374">
            <v>0</v>
          </cell>
          <cell r="AC1374">
            <v>0</v>
          </cell>
          <cell r="AD1374">
            <v>0</v>
          </cell>
          <cell r="AE1374">
            <v>0</v>
          </cell>
          <cell r="AF1374">
            <v>0</v>
          </cell>
        </row>
        <row r="1375">
          <cell r="A1375">
            <v>0</v>
          </cell>
          <cell r="B1375">
            <v>0</v>
          </cell>
          <cell r="C1375">
            <v>0</v>
          </cell>
          <cell r="D1375">
            <v>0</v>
          </cell>
          <cell r="E1375">
            <v>0</v>
          </cell>
          <cell r="F1375">
            <v>0</v>
          </cell>
          <cell r="G1375">
            <v>0</v>
          </cell>
          <cell r="H1375">
            <v>0</v>
          </cell>
          <cell r="I1375">
            <v>0</v>
          </cell>
          <cell r="J1375">
            <v>0</v>
          </cell>
          <cell r="K1375">
            <v>0</v>
          </cell>
          <cell r="L1375">
            <v>0</v>
          </cell>
          <cell r="M1375">
            <v>0</v>
          </cell>
          <cell r="N1375">
            <v>0</v>
          </cell>
          <cell r="O1375">
            <v>0</v>
          </cell>
          <cell r="P1375">
            <v>0</v>
          </cell>
          <cell r="Q1375">
            <v>0</v>
          </cell>
          <cell r="R1375">
            <v>0</v>
          </cell>
          <cell r="S1375">
            <v>0</v>
          </cell>
          <cell r="T1375">
            <v>0</v>
          </cell>
          <cell r="U1375">
            <v>0</v>
          </cell>
          <cell r="V1375">
            <v>0</v>
          </cell>
          <cell r="W1375">
            <v>0</v>
          </cell>
          <cell r="X1375">
            <v>0</v>
          </cell>
          <cell r="Y1375">
            <v>0</v>
          </cell>
          <cell r="Z1375">
            <v>0</v>
          </cell>
          <cell r="AA1375">
            <v>0</v>
          </cell>
          <cell r="AB1375">
            <v>0</v>
          </cell>
          <cell r="AC1375">
            <v>0</v>
          </cell>
          <cell r="AD1375">
            <v>0</v>
          </cell>
          <cell r="AE1375">
            <v>0</v>
          </cell>
          <cell r="AF1375">
            <v>0</v>
          </cell>
        </row>
        <row r="1376">
          <cell r="A1376">
            <v>0</v>
          </cell>
          <cell r="B1376">
            <v>0</v>
          </cell>
          <cell r="C1376">
            <v>0</v>
          </cell>
          <cell r="D1376">
            <v>0</v>
          </cell>
          <cell r="E1376">
            <v>0</v>
          </cell>
          <cell r="F1376">
            <v>0</v>
          </cell>
          <cell r="G1376">
            <v>0</v>
          </cell>
          <cell r="H1376">
            <v>0</v>
          </cell>
          <cell r="I1376">
            <v>0</v>
          </cell>
          <cell r="J1376">
            <v>0</v>
          </cell>
          <cell r="K1376">
            <v>0</v>
          </cell>
          <cell r="L1376">
            <v>0</v>
          </cell>
          <cell r="M1376">
            <v>0</v>
          </cell>
          <cell r="N1376">
            <v>0</v>
          </cell>
          <cell r="O1376">
            <v>0</v>
          </cell>
          <cell r="P1376">
            <v>0</v>
          </cell>
          <cell r="Q1376">
            <v>0</v>
          </cell>
          <cell r="R1376">
            <v>0</v>
          </cell>
          <cell r="S1376">
            <v>0</v>
          </cell>
          <cell r="T1376">
            <v>0</v>
          </cell>
          <cell r="U1376">
            <v>0</v>
          </cell>
          <cell r="V1376">
            <v>0</v>
          </cell>
          <cell r="W1376">
            <v>0</v>
          </cell>
          <cell r="X1376">
            <v>0</v>
          </cell>
          <cell r="Y1376">
            <v>0</v>
          </cell>
          <cell r="Z1376">
            <v>0</v>
          </cell>
          <cell r="AA1376">
            <v>0</v>
          </cell>
          <cell r="AB1376">
            <v>0</v>
          </cell>
          <cell r="AC1376">
            <v>0</v>
          </cell>
          <cell r="AD1376">
            <v>0</v>
          </cell>
          <cell r="AE1376">
            <v>0</v>
          </cell>
          <cell r="AF1376">
            <v>0</v>
          </cell>
        </row>
        <row r="1377">
          <cell r="A1377">
            <v>0</v>
          </cell>
          <cell r="B1377">
            <v>0</v>
          </cell>
          <cell r="C1377">
            <v>0</v>
          </cell>
          <cell r="D1377">
            <v>0</v>
          </cell>
          <cell r="E1377">
            <v>0</v>
          </cell>
          <cell r="F1377">
            <v>0</v>
          </cell>
          <cell r="G1377">
            <v>0</v>
          </cell>
          <cell r="H1377">
            <v>0</v>
          </cell>
          <cell r="I1377">
            <v>0</v>
          </cell>
          <cell r="J1377">
            <v>0</v>
          </cell>
          <cell r="K1377">
            <v>0</v>
          </cell>
          <cell r="L1377">
            <v>0</v>
          </cell>
          <cell r="M1377">
            <v>0</v>
          </cell>
          <cell r="N1377">
            <v>0</v>
          </cell>
          <cell r="O1377">
            <v>0</v>
          </cell>
          <cell r="P1377">
            <v>0</v>
          </cell>
          <cell r="Q1377">
            <v>0</v>
          </cell>
          <cell r="R1377">
            <v>0</v>
          </cell>
          <cell r="S1377">
            <v>0</v>
          </cell>
          <cell r="T1377">
            <v>0</v>
          </cell>
          <cell r="U1377">
            <v>0</v>
          </cell>
          <cell r="V1377">
            <v>0</v>
          </cell>
          <cell r="W1377">
            <v>0</v>
          </cell>
          <cell r="X1377">
            <v>0</v>
          </cell>
          <cell r="Y1377">
            <v>0</v>
          </cell>
          <cell r="Z1377">
            <v>0</v>
          </cell>
          <cell r="AA1377">
            <v>0</v>
          </cell>
          <cell r="AB1377">
            <v>0</v>
          </cell>
          <cell r="AC1377">
            <v>0</v>
          </cell>
          <cell r="AD1377">
            <v>0</v>
          </cell>
          <cell r="AE1377">
            <v>0</v>
          </cell>
          <cell r="AF1377">
            <v>0</v>
          </cell>
        </row>
        <row r="1378">
          <cell r="A1378">
            <v>0</v>
          </cell>
          <cell r="B1378">
            <v>0</v>
          </cell>
          <cell r="C1378">
            <v>0</v>
          </cell>
          <cell r="D1378">
            <v>0</v>
          </cell>
          <cell r="E1378">
            <v>0</v>
          </cell>
          <cell r="F1378">
            <v>0</v>
          </cell>
          <cell r="G1378">
            <v>0</v>
          </cell>
          <cell r="H1378">
            <v>0</v>
          </cell>
          <cell r="I1378">
            <v>0</v>
          </cell>
          <cell r="J1378">
            <v>0</v>
          </cell>
          <cell r="K1378">
            <v>0</v>
          </cell>
          <cell r="L1378">
            <v>0</v>
          </cell>
          <cell r="M1378">
            <v>0</v>
          </cell>
          <cell r="N1378">
            <v>0</v>
          </cell>
          <cell r="O1378">
            <v>0</v>
          </cell>
          <cell r="P1378">
            <v>0</v>
          </cell>
          <cell r="Q1378">
            <v>0</v>
          </cell>
          <cell r="R1378">
            <v>0</v>
          </cell>
          <cell r="S1378">
            <v>0</v>
          </cell>
          <cell r="T1378">
            <v>0</v>
          </cell>
          <cell r="U1378">
            <v>0</v>
          </cell>
          <cell r="V1378">
            <v>0</v>
          </cell>
          <cell r="W1378">
            <v>0</v>
          </cell>
          <cell r="X1378">
            <v>0</v>
          </cell>
          <cell r="Y1378">
            <v>0</v>
          </cell>
          <cell r="Z1378">
            <v>0</v>
          </cell>
          <cell r="AA1378">
            <v>0</v>
          </cell>
          <cell r="AB1378">
            <v>0</v>
          </cell>
          <cell r="AC1378">
            <v>0</v>
          </cell>
          <cell r="AD1378">
            <v>0</v>
          </cell>
          <cell r="AE1378">
            <v>0</v>
          </cell>
          <cell r="AF1378">
            <v>0</v>
          </cell>
        </row>
        <row r="1379">
          <cell r="A1379">
            <v>0</v>
          </cell>
          <cell r="B1379">
            <v>0</v>
          </cell>
          <cell r="C1379">
            <v>0</v>
          </cell>
          <cell r="D1379">
            <v>0</v>
          </cell>
          <cell r="E1379">
            <v>0</v>
          </cell>
          <cell r="F1379">
            <v>0</v>
          </cell>
          <cell r="G1379">
            <v>0</v>
          </cell>
          <cell r="H1379">
            <v>0</v>
          </cell>
          <cell r="I1379">
            <v>0</v>
          </cell>
          <cell r="J1379">
            <v>0</v>
          </cell>
          <cell r="K1379">
            <v>0</v>
          </cell>
          <cell r="L1379">
            <v>0</v>
          </cell>
          <cell r="M1379">
            <v>0</v>
          </cell>
          <cell r="N1379">
            <v>0</v>
          </cell>
          <cell r="O1379">
            <v>0</v>
          </cell>
          <cell r="P1379">
            <v>0</v>
          </cell>
          <cell r="Q1379">
            <v>0</v>
          </cell>
          <cell r="R1379">
            <v>0</v>
          </cell>
          <cell r="S1379">
            <v>0</v>
          </cell>
          <cell r="T1379">
            <v>0</v>
          </cell>
          <cell r="U1379">
            <v>0</v>
          </cell>
          <cell r="V1379">
            <v>0</v>
          </cell>
          <cell r="W1379">
            <v>0</v>
          </cell>
          <cell r="X1379">
            <v>0</v>
          </cell>
          <cell r="Y1379">
            <v>0</v>
          </cell>
          <cell r="Z1379">
            <v>0</v>
          </cell>
          <cell r="AA1379">
            <v>0</v>
          </cell>
          <cell r="AB1379">
            <v>0</v>
          </cell>
          <cell r="AC1379">
            <v>0</v>
          </cell>
          <cell r="AD1379">
            <v>0</v>
          </cell>
          <cell r="AE1379">
            <v>0</v>
          </cell>
          <cell r="AF1379">
            <v>0</v>
          </cell>
        </row>
        <row r="1380">
          <cell r="A1380">
            <v>0</v>
          </cell>
          <cell r="B1380">
            <v>0</v>
          </cell>
          <cell r="C1380">
            <v>0</v>
          </cell>
          <cell r="D1380">
            <v>0</v>
          </cell>
          <cell r="E1380">
            <v>0</v>
          </cell>
          <cell r="F1380">
            <v>0</v>
          </cell>
          <cell r="G1380">
            <v>0</v>
          </cell>
          <cell r="H1380">
            <v>0</v>
          </cell>
          <cell r="I1380">
            <v>0</v>
          </cell>
          <cell r="J1380">
            <v>0</v>
          </cell>
          <cell r="K1380">
            <v>0</v>
          </cell>
          <cell r="L1380">
            <v>0</v>
          </cell>
          <cell r="M1380">
            <v>0</v>
          </cell>
          <cell r="N1380">
            <v>0</v>
          </cell>
          <cell r="O1380">
            <v>0</v>
          </cell>
          <cell r="P1380">
            <v>0</v>
          </cell>
          <cell r="Q1380">
            <v>0</v>
          </cell>
          <cell r="R1380">
            <v>0</v>
          </cell>
          <cell r="S1380">
            <v>0</v>
          </cell>
          <cell r="T1380">
            <v>0</v>
          </cell>
          <cell r="U1380">
            <v>0</v>
          </cell>
          <cell r="V1380">
            <v>0</v>
          </cell>
          <cell r="W1380">
            <v>0</v>
          </cell>
          <cell r="X1380">
            <v>0</v>
          </cell>
          <cell r="Y1380">
            <v>0</v>
          </cell>
          <cell r="Z1380">
            <v>0</v>
          </cell>
          <cell r="AA1380">
            <v>0</v>
          </cell>
          <cell r="AB1380">
            <v>0</v>
          </cell>
          <cell r="AC1380">
            <v>0</v>
          </cell>
          <cell r="AD1380">
            <v>0</v>
          </cell>
          <cell r="AE1380">
            <v>0</v>
          </cell>
          <cell r="AF1380">
            <v>0</v>
          </cell>
        </row>
        <row r="1381">
          <cell r="A1381">
            <v>0</v>
          </cell>
          <cell r="B1381">
            <v>0</v>
          </cell>
          <cell r="C1381">
            <v>0</v>
          </cell>
          <cell r="D1381">
            <v>0</v>
          </cell>
          <cell r="E1381">
            <v>0</v>
          </cell>
          <cell r="F1381">
            <v>0</v>
          </cell>
          <cell r="G1381">
            <v>0</v>
          </cell>
          <cell r="H1381">
            <v>0</v>
          </cell>
          <cell r="I1381">
            <v>0</v>
          </cell>
          <cell r="J1381">
            <v>0</v>
          </cell>
          <cell r="K1381">
            <v>0</v>
          </cell>
          <cell r="L1381">
            <v>0</v>
          </cell>
          <cell r="M1381">
            <v>0</v>
          </cell>
          <cell r="N1381">
            <v>0</v>
          </cell>
          <cell r="O1381">
            <v>0</v>
          </cell>
          <cell r="P1381">
            <v>0</v>
          </cell>
          <cell r="Q1381">
            <v>0</v>
          </cell>
          <cell r="R1381">
            <v>0</v>
          </cell>
          <cell r="S1381">
            <v>0</v>
          </cell>
          <cell r="T1381">
            <v>0</v>
          </cell>
          <cell r="U1381">
            <v>0</v>
          </cell>
          <cell r="V1381">
            <v>0</v>
          </cell>
          <cell r="W1381">
            <v>0</v>
          </cell>
          <cell r="X1381">
            <v>0</v>
          </cell>
          <cell r="Y1381">
            <v>0</v>
          </cell>
          <cell r="Z1381">
            <v>0</v>
          </cell>
          <cell r="AA1381">
            <v>0</v>
          </cell>
          <cell r="AB1381">
            <v>0</v>
          </cell>
          <cell r="AC1381">
            <v>0</v>
          </cell>
          <cell r="AD1381">
            <v>0</v>
          </cell>
          <cell r="AE1381">
            <v>0</v>
          </cell>
          <cell r="AF1381">
            <v>0</v>
          </cell>
        </row>
        <row r="1382">
          <cell r="A1382">
            <v>0</v>
          </cell>
          <cell r="B1382">
            <v>0</v>
          </cell>
          <cell r="C1382">
            <v>0</v>
          </cell>
          <cell r="D1382">
            <v>0</v>
          </cell>
          <cell r="E1382">
            <v>0</v>
          </cell>
          <cell r="F1382">
            <v>0</v>
          </cell>
          <cell r="G1382">
            <v>0</v>
          </cell>
          <cell r="H1382">
            <v>0</v>
          </cell>
          <cell r="I1382">
            <v>0</v>
          </cell>
          <cell r="J1382">
            <v>0</v>
          </cell>
          <cell r="K1382">
            <v>0</v>
          </cell>
          <cell r="L1382">
            <v>0</v>
          </cell>
          <cell r="M1382">
            <v>0</v>
          </cell>
          <cell r="N1382">
            <v>0</v>
          </cell>
          <cell r="O1382">
            <v>0</v>
          </cell>
          <cell r="P1382">
            <v>0</v>
          </cell>
          <cell r="Q1382">
            <v>0</v>
          </cell>
          <cell r="R1382">
            <v>0</v>
          </cell>
          <cell r="S1382">
            <v>0</v>
          </cell>
          <cell r="T1382">
            <v>0</v>
          </cell>
          <cell r="U1382">
            <v>0</v>
          </cell>
          <cell r="V1382">
            <v>0</v>
          </cell>
          <cell r="W1382">
            <v>0</v>
          </cell>
          <cell r="X1382">
            <v>0</v>
          </cell>
          <cell r="Y1382">
            <v>0</v>
          </cell>
          <cell r="Z1382">
            <v>0</v>
          </cell>
          <cell r="AA1382">
            <v>0</v>
          </cell>
          <cell r="AB1382">
            <v>0</v>
          </cell>
          <cell r="AC1382">
            <v>0</v>
          </cell>
          <cell r="AD1382">
            <v>0</v>
          </cell>
          <cell r="AE1382">
            <v>0</v>
          </cell>
          <cell r="AF1382">
            <v>0</v>
          </cell>
        </row>
        <row r="1383">
          <cell r="A1383">
            <v>0</v>
          </cell>
          <cell r="B1383">
            <v>0</v>
          </cell>
          <cell r="C1383">
            <v>0</v>
          </cell>
          <cell r="D1383">
            <v>0</v>
          </cell>
          <cell r="E1383">
            <v>0</v>
          </cell>
          <cell r="F1383">
            <v>0</v>
          </cell>
          <cell r="G1383">
            <v>0</v>
          </cell>
          <cell r="H1383">
            <v>0</v>
          </cell>
          <cell r="I1383">
            <v>0</v>
          </cell>
          <cell r="J1383">
            <v>0</v>
          </cell>
          <cell r="K1383">
            <v>0</v>
          </cell>
          <cell r="L1383">
            <v>0</v>
          </cell>
          <cell r="M1383">
            <v>0</v>
          </cell>
          <cell r="N1383">
            <v>0</v>
          </cell>
          <cell r="O1383">
            <v>0</v>
          </cell>
          <cell r="P1383">
            <v>0</v>
          </cell>
          <cell r="Q1383">
            <v>0</v>
          </cell>
          <cell r="R1383">
            <v>0</v>
          </cell>
          <cell r="S1383">
            <v>0</v>
          </cell>
          <cell r="T1383">
            <v>0</v>
          </cell>
          <cell r="U1383">
            <v>0</v>
          </cell>
          <cell r="V1383">
            <v>0</v>
          </cell>
          <cell r="W1383">
            <v>0</v>
          </cell>
          <cell r="X1383">
            <v>0</v>
          </cell>
          <cell r="Y1383">
            <v>0</v>
          </cell>
          <cell r="Z1383">
            <v>0</v>
          </cell>
          <cell r="AA1383">
            <v>0</v>
          </cell>
          <cell r="AB1383">
            <v>0</v>
          </cell>
          <cell r="AC1383">
            <v>0</v>
          </cell>
          <cell r="AD1383">
            <v>0</v>
          </cell>
          <cell r="AE1383">
            <v>0</v>
          </cell>
          <cell r="AF1383">
            <v>0</v>
          </cell>
        </row>
        <row r="1384">
          <cell r="A1384">
            <v>0</v>
          </cell>
          <cell r="B1384">
            <v>0</v>
          </cell>
          <cell r="C1384">
            <v>0</v>
          </cell>
          <cell r="D1384">
            <v>0</v>
          </cell>
          <cell r="E1384">
            <v>0</v>
          </cell>
          <cell r="F1384">
            <v>0</v>
          </cell>
          <cell r="G1384">
            <v>0</v>
          </cell>
          <cell r="H1384">
            <v>0</v>
          </cell>
          <cell r="I1384">
            <v>0</v>
          </cell>
          <cell r="J1384">
            <v>0</v>
          </cell>
          <cell r="K1384">
            <v>0</v>
          </cell>
          <cell r="L1384">
            <v>0</v>
          </cell>
          <cell r="M1384">
            <v>0</v>
          </cell>
          <cell r="N1384">
            <v>0</v>
          </cell>
          <cell r="O1384">
            <v>0</v>
          </cell>
          <cell r="P1384">
            <v>0</v>
          </cell>
          <cell r="Q1384">
            <v>0</v>
          </cell>
          <cell r="R1384">
            <v>0</v>
          </cell>
          <cell r="S1384">
            <v>0</v>
          </cell>
          <cell r="T1384">
            <v>0</v>
          </cell>
          <cell r="U1384">
            <v>0</v>
          </cell>
          <cell r="V1384">
            <v>0</v>
          </cell>
          <cell r="W1384">
            <v>0</v>
          </cell>
          <cell r="X1384">
            <v>0</v>
          </cell>
          <cell r="Y1384">
            <v>0</v>
          </cell>
          <cell r="Z1384">
            <v>0</v>
          </cell>
          <cell r="AA1384">
            <v>0</v>
          </cell>
          <cell r="AB1384">
            <v>0</v>
          </cell>
          <cell r="AC1384">
            <v>0</v>
          </cell>
          <cell r="AD1384">
            <v>0</v>
          </cell>
          <cell r="AE1384">
            <v>0</v>
          </cell>
          <cell r="AF1384">
            <v>0</v>
          </cell>
        </row>
        <row r="1385">
          <cell r="A1385">
            <v>0</v>
          </cell>
          <cell r="B1385">
            <v>0</v>
          </cell>
          <cell r="C1385">
            <v>0</v>
          </cell>
          <cell r="D1385">
            <v>0</v>
          </cell>
          <cell r="E1385">
            <v>0</v>
          </cell>
          <cell r="F1385">
            <v>0</v>
          </cell>
          <cell r="G1385">
            <v>0</v>
          </cell>
          <cell r="H1385">
            <v>0</v>
          </cell>
          <cell r="I1385">
            <v>0</v>
          </cell>
          <cell r="J1385">
            <v>0</v>
          </cell>
          <cell r="K1385">
            <v>0</v>
          </cell>
          <cell r="L1385">
            <v>0</v>
          </cell>
          <cell r="M1385">
            <v>0</v>
          </cell>
          <cell r="N1385">
            <v>0</v>
          </cell>
          <cell r="O1385">
            <v>0</v>
          </cell>
          <cell r="P1385">
            <v>0</v>
          </cell>
          <cell r="Q1385">
            <v>0</v>
          </cell>
          <cell r="R1385">
            <v>0</v>
          </cell>
          <cell r="S1385">
            <v>0</v>
          </cell>
          <cell r="T1385">
            <v>0</v>
          </cell>
          <cell r="U1385">
            <v>0</v>
          </cell>
          <cell r="V1385">
            <v>0</v>
          </cell>
          <cell r="W1385">
            <v>0</v>
          </cell>
          <cell r="X1385">
            <v>0</v>
          </cell>
          <cell r="Y1385">
            <v>0</v>
          </cell>
          <cell r="Z1385">
            <v>0</v>
          </cell>
          <cell r="AA1385">
            <v>0</v>
          </cell>
          <cell r="AB1385">
            <v>0</v>
          </cell>
          <cell r="AC1385">
            <v>0</v>
          </cell>
          <cell r="AD1385">
            <v>0</v>
          </cell>
          <cell r="AE1385">
            <v>0</v>
          </cell>
          <cell r="AF1385">
            <v>0</v>
          </cell>
        </row>
        <row r="1386">
          <cell r="A1386">
            <v>0</v>
          </cell>
          <cell r="B1386">
            <v>0</v>
          </cell>
          <cell r="C1386">
            <v>0</v>
          </cell>
          <cell r="D1386">
            <v>0</v>
          </cell>
          <cell r="E1386">
            <v>0</v>
          </cell>
          <cell r="F1386">
            <v>0</v>
          </cell>
          <cell r="G1386">
            <v>0</v>
          </cell>
          <cell r="H1386">
            <v>0</v>
          </cell>
          <cell r="I1386">
            <v>0</v>
          </cell>
          <cell r="J1386">
            <v>0</v>
          </cell>
          <cell r="K1386">
            <v>0</v>
          </cell>
          <cell r="L1386">
            <v>0</v>
          </cell>
          <cell r="M1386">
            <v>0</v>
          </cell>
          <cell r="N1386">
            <v>0</v>
          </cell>
          <cell r="O1386">
            <v>0</v>
          </cell>
          <cell r="P1386">
            <v>0</v>
          </cell>
          <cell r="Q1386">
            <v>0</v>
          </cell>
          <cell r="R1386">
            <v>0</v>
          </cell>
          <cell r="S1386">
            <v>0</v>
          </cell>
          <cell r="T1386">
            <v>0</v>
          </cell>
          <cell r="U1386">
            <v>0</v>
          </cell>
          <cell r="V1386">
            <v>0</v>
          </cell>
          <cell r="W1386">
            <v>0</v>
          </cell>
          <cell r="X1386">
            <v>0</v>
          </cell>
          <cell r="Y1386">
            <v>0</v>
          </cell>
          <cell r="Z1386">
            <v>0</v>
          </cell>
          <cell r="AA1386">
            <v>0</v>
          </cell>
          <cell r="AB1386">
            <v>0</v>
          </cell>
          <cell r="AC1386">
            <v>0</v>
          </cell>
          <cell r="AD1386">
            <v>0</v>
          </cell>
          <cell r="AE1386">
            <v>0</v>
          </cell>
          <cell r="AF1386">
            <v>0</v>
          </cell>
        </row>
        <row r="1387">
          <cell r="A1387">
            <v>0</v>
          </cell>
          <cell r="B1387">
            <v>0</v>
          </cell>
          <cell r="C1387">
            <v>0</v>
          </cell>
          <cell r="D1387">
            <v>0</v>
          </cell>
          <cell r="E1387">
            <v>0</v>
          </cell>
          <cell r="F1387">
            <v>0</v>
          </cell>
          <cell r="G1387">
            <v>0</v>
          </cell>
          <cell r="H1387">
            <v>0</v>
          </cell>
          <cell r="I1387">
            <v>0</v>
          </cell>
          <cell r="J1387">
            <v>0</v>
          </cell>
          <cell r="K1387">
            <v>0</v>
          </cell>
          <cell r="L1387">
            <v>0</v>
          </cell>
          <cell r="M1387">
            <v>0</v>
          </cell>
          <cell r="N1387">
            <v>0</v>
          </cell>
          <cell r="O1387">
            <v>0</v>
          </cell>
          <cell r="P1387">
            <v>0</v>
          </cell>
          <cell r="Q1387">
            <v>0</v>
          </cell>
          <cell r="R1387">
            <v>0</v>
          </cell>
          <cell r="S1387">
            <v>0</v>
          </cell>
          <cell r="T1387">
            <v>0</v>
          </cell>
          <cell r="U1387">
            <v>0</v>
          </cell>
          <cell r="V1387">
            <v>0</v>
          </cell>
          <cell r="W1387">
            <v>0</v>
          </cell>
          <cell r="X1387">
            <v>0</v>
          </cell>
          <cell r="Y1387">
            <v>0</v>
          </cell>
          <cell r="Z1387">
            <v>0</v>
          </cell>
          <cell r="AA1387">
            <v>0</v>
          </cell>
          <cell r="AB1387">
            <v>0</v>
          </cell>
          <cell r="AC1387">
            <v>0</v>
          </cell>
          <cell r="AD1387">
            <v>0</v>
          </cell>
          <cell r="AE1387">
            <v>0</v>
          </cell>
          <cell r="AF1387">
            <v>0</v>
          </cell>
        </row>
        <row r="1388">
          <cell r="A1388">
            <v>0</v>
          </cell>
          <cell r="B1388">
            <v>0</v>
          </cell>
          <cell r="C1388">
            <v>0</v>
          </cell>
          <cell r="D1388">
            <v>0</v>
          </cell>
          <cell r="E1388">
            <v>0</v>
          </cell>
          <cell r="F1388">
            <v>0</v>
          </cell>
          <cell r="G1388">
            <v>0</v>
          </cell>
          <cell r="H1388">
            <v>0</v>
          </cell>
          <cell r="I1388">
            <v>0</v>
          </cell>
          <cell r="J1388">
            <v>0</v>
          </cell>
          <cell r="K1388">
            <v>0</v>
          </cell>
          <cell r="L1388">
            <v>0</v>
          </cell>
          <cell r="M1388">
            <v>0</v>
          </cell>
          <cell r="N1388">
            <v>0</v>
          </cell>
          <cell r="O1388">
            <v>0</v>
          </cell>
          <cell r="P1388">
            <v>0</v>
          </cell>
          <cell r="Q1388">
            <v>0</v>
          </cell>
          <cell r="R1388">
            <v>0</v>
          </cell>
          <cell r="S1388">
            <v>0</v>
          </cell>
          <cell r="T1388">
            <v>0</v>
          </cell>
          <cell r="U1388">
            <v>0</v>
          </cell>
          <cell r="V1388">
            <v>0</v>
          </cell>
          <cell r="W1388">
            <v>0</v>
          </cell>
          <cell r="X1388">
            <v>0</v>
          </cell>
          <cell r="Y1388">
            <v>0</v>
          </cell>
          <cell r="Z1388">
            <v>0</v>
          </cell>
          <cell r="AA1388">
            <v>0</v>
          </cell>
          <cell r="AB1388">
            <v>0</v>
          </cell>
          <cell r="AC1388">
            <v>0</v>
          </cell>
          <cell r="AD1388">
            <v>0</v>
          </cell>
          <cell r="AE1388">
            <v>0</v>
          </cell>
          <cell r="AF1388">
            <v>0</v>
          </cell>
        </row>
        <row r="1389">
          <cell r="A1389">
            <v>0</v>
          </cell>
          <cell r="B1389">
            <v>0</v>
          </cell>
          <cell r="C1389">
            <v>0</v>
          </cell>
          <cell r="D1389">
            <v>0</v>
          </cell>
          <cell r="E1389">
            <v>0</v>
          </cell>
          <cell r="F1389">
            <v>0</v>
          </cell>
          <cell r="G1389">
            <v>0</v>
          </cell>
          <cell r="H1389">
            <v>0</v>
          </cell>
          <cell r="I1389">
            <v>0</v>
          </cell>
          <cell r="J1389">
            <v>0</v>
          </cell>
          <cell r="K1389">
            <v>0</v>
          </cell>
          <cell r="L1389">
            <v>0</v>
          </cell>
          <cell r="M1389">
            <v>0</v>
          </cell>
          <cell r="N1389">
            <v>0</v>
          </cell>
          <cell r="O1389">
            <v>0</v>
          </cell>
          <cell r="P1389">
            <v>0</v>
          </cell>
          <cell r="Q1389">
            <v>0</v>
          </cell>
          <cell r="R1389">
            <v>0</v>
          </cell>
          <cell r="S1389">
            <v>0</v>
          </cell>
          <cell r="T1389">
            <v>0</v>
          </cell>
          <cell r="U1389">
            <v>0</v>
          </cell>
          <cell r="V1389">
            <v>0</v>
          </cell>
          <cell r="W1389">
            <v>0</v>
          </cell>
          <cell r="X1389">
            <v>0</v>
          </cell>
          <cell r="Y1389">
            <v>0</v>
          </cell>
          <cell r="Z1389">
            <v>0</v>
          </cell>
          <cell r="AA1389">
            <v>0</v>
          </cell>
          <cell r="AB1389">
            <v>0</v>
          </cell>
          <cell r="AC1389">
            <v>0</v>
          </cell>
          <cell r="AD1389">
            <v>0</v>
          </cell>
          <cell r="AE1389">
            <v>0</v>
          </cell>
          <cell r="AF1389">
            <v>0</v>
          </cell>
        </row>
        <row r="1390">
          <cell r="A1390">
            <v>0</v>
          </cell>
          <cell r="B1390">
            <v>0</v>
          </cell>
          <cell r="C1390">
            <v>0</v>
          </cell>
          <cell r="D1390">
            <v>0</v>
          </cell>
          <cell r="E1390">
            <v>0</v>
          </cell>
          <cell r="F1390">
            <v>0</v>
          </cell>
          <cell r="G1390">
            <v>0</v>
          </cell>
          <cell r="H1390">
            <v>0</v>
          </cell>
          <cell r="I1390">
            <v>0</v>
          </cell>
          <cell r="J1390">
            <v>0</v>
          </cell>
          <cell r="K1390">
            <v>0</v>
          </cell>
          <cell r="L1390">
            <v>0</v>
          </cell>
          <cell r="M1390">
            <v>0</v>
          </cell>
          <cell r="N1390">
            <v>0</v>
          </cell>
          <cell r="O1390">
            <v>0</v>
          </cell>
          <cell r="P1390">
            <v>0</v>
          </cell>
          <cell r="Q1390">
            <v>0</v>
          </cell>
          <cell r="R1390">
            <v>0</v>
          </cell>
          <cell r="S1390">
            <v>0</v>
          </cell>
          <cell r="T1390">
            <v>0</v>
          </cell>
          <cell r="U1390">
            <v>0</v>
          </cell>
          <cell r="V1390">
            <v>0</v>
          </cell>
          <cell r="W1390">
            <v>0</v>
          </cell>
          <cell r="X1390">
            <v>0</v>
          </cell>
          <cell r="Y1390">
            <v>0</v>
          </cell>
          <cell r="Z1390">
            <v>0</v>
          </cell>
          <cell r="AA1390">
            <v>0</v>
          </cell>
          <cell r="AB1390">
            <v>0</v>
          </cell>
          <cell r="AC1390">
            <v>0</v>
          </cell>
          <cell r="AD1390">
            <v>0</v>
          </cell>
          <cell r="AE1390">
            <v>0</v>
          </cell>
          <cell r="AF1390">
            <v>0</v>
          </cell>
        </row>
        <row r="1391">
          <cell r="A1391">
            <v>0</v>
          </cell>
          <cell r="B1391">
            <v>0</v>
          </cell>
          <cell r="C1391">
            <v>0</v>
          </cell>
          <cell r="D1391">
            <v>0</v>
          </cell>
          <cell r="E1391">
            <v>0</v>
          </cell>
          <cell r="F1391">
            <v>0</v>
          </cell>
          <cell r="G1391">
            <v>0</v>
          </cell>
          <cell r="H1391">
            <v>0</v>
          </cell>
          <cell r="I1391">
            <v>0</v>
          </cell>
          <cell r="J1391">
            <v>0</v>
          </cell>
          <cell r="K1391">
            <v>0</v>
          </cell>
          <cell r="L1391">
            <v>0</v>
          </cell>
          <cell r="M1391">
            <v>0</v>
          </cell>
          <cell r="N1391">
            <v>0</v>
          </cell>
          <cell r="O1391">
            <v>0</v>
          </cell>
          <cell r="P1391">
            <v>0</v>
          </cell>
          <cell r="Q1391">
            <v>0</v>
          </cell>
          <cell r="R1391">
            <v>0</v>
          </cell>
          <cell r="S1391">
            <v>0</v>
          </cell>
          <cell r="T1391">
            <v>0</v>
          </cell>
          <cell r="U1391">
            <v>0</v>
          </cell>
          <cell r="V1391">
            <v>0</v>
          </cell>
          <cell r="W1391">
            <v>0</v>
          </cell>
          <cell r="X1391">
            <v>0</v>
          </cell>
          <cell r="Y1391">
            <v>0</v>
          </cell>
          <cell r="Z1391">
            <v>0</v>
          </cell>
          <cell r="AA1391">
            <v>0</v>
          </cell>
          <cell r="AB1391">
            <v>0</v>
          </cell>
          <cell r="AC1391">
            <v>0</v>
          </cell>
          <cell r="AD1391">
            <v>0</v>
          </cell>
          <cell r="AE1391">
            <v>0</v>
          </cell>
          <cell r="AF1391">
            <v>0</v>
          </cell>
        </row>
        <row r="1392">
          <cell r="A1392">
            <v>0</v>
          </cell>
          <cell r="B1392">
            <v>0</v>
          </cell>
          <cell r="C1392">
            <v>0</v>
          </cell>
          <cell r="D1392">
            <v>0</v>
          </cell>
          <cell r="E1392">
            <v>0</v>
          </cell>
          <cell r="F1392">
            <v>0</v>
          </cell>
          <cell r="G1392">
            <v>0</v>
          </cell>
          <cell r="H1392">
            <v>0</v>
          </cell>
          <cell r="I1392">
            <v>0</v>
          </cell>
          <cell r="J1392">
            <v>0</v>
          </cell>
          <cell r="K1392">
            <v>0</v>
          </cell>
          <cell r="L1392">
            <v>0</v>
          </cell>
          <cell r="M1392">
            <v>0</v>
          </cell>
          <cell r="N1392">
            <v>0</v>
          </cell>
          <cell r="O1392">
            <v>0</v>
          </cell>
          <cell r="P1392">
            <v>0</v>
          </cell>
          <cell r="Q1392">
            <v>0</v>
          </cell>
          <cell r="R1392">
            <v>0</v>
          </cell>
          <cell r="S1392">
            <v>0</v>
          </cell>
          <cell r="T1392">
            <v>0</v>
          </cell>
          <cell r="U1392">
            <v>0</v>
          </cell>
          <cell r="V1392">
            <v>0</v>
          </cell>
          <cell r="W1392">
            <v>0</v>
          </cell>
          <cell r="X1392">
            <v>0</v>
          </cell>
          <cell r="Y1392">
            <v>0</v>
          </cell>
          <cell r="Z1392">
            <v>0</v>
          </cell>
          <cell r="AA1392">
            <v>0</v>
          </cell>
          <cell r="AB1392">
            <v>0</v>
          </cell>
          <cell r="AC1392">
            <v>0</v>
          </cell>
          <cell r="AD1392">
            <v>0</v>
          </cell>
          <cell r="AE1392">
            <v>0</v>
          </cell>
          <cell r="AF1392">
            <v>0</v>
          </cell>
        </row>
        <row r="1393">
          <cell r="A1393">
            <v>0</v>
          </cell>
          <cell r="B1393">
            <v>0</v>
          </cell>
          <cell r="C1393">
            <v>0</v>
          </cell>
          <cell r="D1393">
            <v>0</v>
          </cell>
          <cell r="E1393">
            <v>0</v>
          </cell>
          <cell r="F1393">
            <v>0</v>
          </cell>
          <cell r="G1393">
            <v>0</v>
          </cell>
          <cell r="H1393">
            <v>0</v>
          </cell>
          <cell r="I1393">
            <v>0</v>
          </cell>
          <cell r="J1393">
            <v>0</v>
          </cell>
          <cell r="K1393">
            <v>0</v>
          </cell>
          <cell r="L1393">
            <v>0</v>
          </cell>
          <cell r="M1393">
            <v>0</v>
          </cell>
          <cell r="N1393">
            <v>0</v>
          </cell>
          <cell r="O1393">
            <v>0</v>
          </cell>
          <cell r="P1393">
            <v>0</v>
          </cell>
          <cell r="Q1393">
            <v>0</v>
          </cell>
          <cell r="R1393">
            <v>0</v>
          </cell>
          <cell r="S1393">
            <v>0</v>
          </cell>
          <cell r="T1393">
            <v>0</v>
          </cell>
          <cell r="U1393">
            <v>0</v>
          </cell>
          <cell r="V1393">
            <v>0</v>
          </cell>
          <cell r="W1393">
            <v>0</v>
          </cell>
          <cell r="X1393">
            <v>0</v>
          </cell>
          <cell r="Y1393">
            <v>0</v>
          </cell>
          <cell r="Z1393">
            <v>0</v>
          </cell>
          <cell r="AA1393">
            <v>0</v>
          </cell>
          <cell r="AB1393">
            <v>0</v>
          </cell>
          <cell r="AC1393">
            <v>0</v>
          </cell>
          <cell r="AD1393">
            <v>0</v>
          </cell>
          <cell r="AE1393">
            <v>0</v>
          </cell>
          <cell r="AF1393">
            <v>0</v>
          </cell>
        </row>
        <row r="1394">
          <cell r="A1394">
            <v>0</v>
          </cell>
          <cell r="B1394">
            <v>0</v>
          </cell>
          <cell r="C1394">
            <v>0</v>
          </cell>
          <cell r="D1394">
            <v>0</v>
          </cell>
          <cell r="E1394">
            <v>0</v>
          </cell>
          <cell r="F1394">
            <v>0</v>
          </cell>
          <cell r="G1394">
            <v>0</v>
          </cell>
          <cell r="H1394">
            <v>0</v>
          </cell>
          <cell r="I1394">
            <v>0</v>
          </cell>
          <cell r="J1394">
            <v>0</v>
          </cell>
          <cell r="K1394">
            <v>0</v>
          </cell>
          <cell r="L1394">
            <v>0</v>
          </cell>
          <cell r="M1394">
            <v>0</v>
          </cell>
          <cell r="N1394">
            <v>0</v>
          </cell>
          <cell r="O1394">
            <v>0</v>
          </cell>
          <cell r="P1394">
            <v>0</v>
          </cell>
          <cell r="Q1394">
            <v>0</v>
          </cell>
          <cell r="R1394">
            <v>0</v>
          </cell>
          <cell r="S1394">
            <v>0</v>
          </cell>
          <cell r="T1394">
            <v>0</v>
          </cell>
          <cell r="U1394">
            <v>0</v>
          </cell>
          <cell r="V1394">
            <v>0</v>
          </cell>
          <cell r="W1394">
            <v>0</v>
          </cell>
          <cell r="X1394">
            <v>0</v>
          </cell>
          <cell r="Y1394">
            <v>0</v>
          </cell>
          <cell r="Z1394">
            <v>0</v>
          </cell>
          <cell r="AA1394">
            <v>0</v>
          </cell>
          <cell r="AB1394">
            <v>0</v>
          </cell>
          <cell r="AC1394">
            <v>0</v>
          </cell>
          <cell r="AD1394">
            <v>0</v>
          </cell>
          <cell r="AE1394">
            <v>0</v>
          </cell>
          <cell r="AF1394">
            <v>0</v>
          </cell>
        </row>
        <row r="1395">
          <cell r="A1395">
            <v>0</v>
          </cell>
          <cell r="B1395">
            <v>0</v>
          </cell>
          <cell r="C1395">
            <v>0</v>
          </cell>
          <cell r="D1395">
            <v>0</v>
          </cell>
          <cell r="E1395">
            <v>0</v>
          </cell>
          <cell r="F1395">
            <v>0</v>
          </cell>
          <cell r="G1395">
            <v>0</v>
          </cell>
          <cell r="H1395">
            <v>0</v>
          </cell>
          <cell r="I1395">
            <v>0</v>
          </cell>
          <cell r="J1395">
            <v>0</v>
          </cell>
          <cell r="K1395">
            <v>0</v>
          </cell>
          <cell r="L1395">
            <v>0</v>
          </cell>
          <cell r="M1395">
            <v>0</v>
          </cell>
          <cell r="N1395">
            <v>0</v>
          </cell>
          <cell r="O1395">
            <v>0</v>
          </cell>
          <cell r="P1395">
            <v>0</v>
          </cell>
          <cell r="Q1395">
            <v>0</v>
          </cell>
          <cell r="R1395">
            <v>0</v>
          </cell>
          <cell r="S1395">
            <v>0</v>
          </cell>
          <cell r="T1395">
            <v>0</v>
          </cell>
          <cell r="U1395">
            <v>0</v>
          </cell>
          <cell r="V1395">
            <v>0</v>
          </cell>
          <cell r="W1395">
            <v>0</v>
          </cell>
          <cell r="X1395">
            <v>0</v>
          </cell>
          <cell r="Y1395">
            <v>0</v>
          </cell>
          <cell r="Z1395">
            <v>0</v>
          </cell>
          <cell r="AA1395">
            <v>0</v>
          </cell>
          <cell r="AB1395">
            <v>0</v>
          </cell>
          <cell r="AC1395">
            <v>0</v>
          </cell>
          <cell r="AD1395">
            <v>0</v>
          </cell>
          <cell r="AE1395">
            <v>0</v>
          </cell>
          <cell r="AF1395">
            <v>0</v>
          </cell>
        </row>
        <row r="1396">
          <cell r="A1396">
            <v>0</v>
          </cell>
          <cell r="B1396">
            <v>0</v>
          </cell>
          <cell r="C1396">
            <v>0</v>
          </cell>
          <cell r="D1396">
            <v>0</v>
          </cell>
          <cell r="E1396">
            <v>0</v>
          </cell>
          <cell r="F1396">
            <v>0</v>
          </cell>
          <cell r="G1396">
            <v>0</v>
          </cell>
          <cell r="H1396">
            <v>0</v>
          </cell>
          <cell r="I1396">
            <v>0</v>
          </cell>
          <cell r="J1396">
            <v>0</v>
          </cell>
          <cell r="K1396">
            <v>0</v>
          </cell>
          <cell r="L1396">
            <v>0</v>
          </cell>
          <cell r="M1396">
            <v>0</v>
          </cell>
          <cell r="N1396">
            <v>0</v>
          </cell>
          <cell r="O1396">
            <v>0</v>
          </cell>
          <cell r="P1396">
            <v>0</v>
          </cell>
          <cell r="Q1396">
            <v>0</v>
          </cell>
          <cell r="R1396">
            <v>0</v>
          </cell>
          <cell r="S1396">
            <v>0</v>
          </cell>
          <cell r="T1396">
            <v>0</v>
          </cell>
          <cell r="U1396">
            <v>0</v>
          </cell>
          <cell r="V1396">
            <v>0</v>
          </cell>
          <cell r="W1396">
            <v>0</v>
          </cell>
          <cell r="X1396">
            <v>0</v>
          </cell>
          <cell r="Y1396">
            <v>0</v>
          </cell>
          <cell r="Z1396">
            <v>0</v>
          </cell>
          <cell r="AA1396">
            <v>0</v>
          </cell>
          <cell r="AB1396">
            <v>0</v>
          </cell>
          <cell r="AC1396">
            <v>0</v>
          </cell>
          <cell r="AD1396">
            <v>0</v>
          </cell>
          <cell r="AE1396">
            <v>0</v>
          </cell>
          <cell r="AF1396">
            <v>0</v>
          </cell>
        </row>
        <row r="1397">
          <cell r="A1397">
            <v>0</v>
          </cell>
          <cell r="B1397">
            <v>0</v>
          </cell>
          <cell r="C1397">
            <v>0</v>
          </cell>
          <cell r="D1397">
            <v>0</v>
          </cell>
          <cell r="E1397">
            <v>0</v>
          </cell>
          <cell r="F1397">
            <v>0</v>
          </cell>
          <cell r="G1397">
            <v>0</v>
          </cell>
          <cell r="H1397">
            <v>0</v>
          </cell>
          <cell r="I1397">
            <v>0</v>
          </cell>
          <cell r="J1397">
            <v>0</v>
          </cell>
          <cell r="K1397">
            <v>0</v>
          </cell>
          <cell r="L1397">
            <v>0</v>
          </cell>
          <cell r="M1397">
            <v>0</v>
          </cell>
          <cell r="N1397">
            <v>0</v>
          </cell>
          <cell r="O1397">
            <v>0</v>
          </cell>
          <cell r="P1397">
            <v>0</v>
          </cell>
          <cell r="Q1397">
            <v>0</v>
          </cell>
          <cell r="R1397">
            <v>0</v>
          </cell>
          <cell r="S1397">
            <v>0</v>
          </cell>
          <cell r="T1397">
            <v>0</v>
          </cell>
          <cell r="U1397">
            <v>0</v>
          </cell>
          <cell r="V1397">
            <v>0</v>
          </cell>
          <cell r="W1397">
            <v>0</v>
          </cell>
          <cell r="X1397">
            <v>0</v>
          </cell>
          <cell r="Y1397">
            <v>0</v>
          </cell>
          <cell r="Z1397">
            <v>0</v>
          </cell>
          <cell r="AA1397">
            <v>0</v>
          </cell>
          <cell r="AB1397">
            <v>0</v>
          </cell>
          <cell r="AC1397">
            <v>0</v>
          </cell>
          <cell r="AD1397">
            <v>0</v>
          </cell>
          <cell r="AE1397">
            <v>0</v>
          </cell>
          <cell r="AF1397">
            <v>0</v>
          </cell>
        </row>
        <row r="1398">
          <cell r="A1398">
            <v>0</v>
          </cell>
          <cell r="B1398">
            <v>0</v>
          </cell>
          <cell r="C1398">
            <v>0</v>
          </cell>
          <cell r="D1398">
            <v>0</v>
          </cell>
          <cell r="E1398">
            <v>0</v>
          </cell>
          <cell r="F1398">
            <v>0</v>
          </cell>
          <cell r="G1398">
            <v>0</v>
          </cell>
          <cell r="H1398">
            <v>0</v>
          </cell>
          <cell r="I1398">
            <v>0</v>
          </cell>
          <cell r="J1398">
            <v>0</v>
          </cell>
          <cell r="K1398">
            <v>0</v>
          </cell>
          <cell r="L1398">
            <v>0</v>
          </cell>
          <cell r="M1398">
            <v>0</v>
          </cell>
          <cell r="N1398">
            <v>0</v>
          </cell>
          <cell r="O1398">
            <v>0</v>
          </cell>
          <cell r="P1398">
            <v>0</v>
          </cell>
          <cell r="Q1398">
            <v>0</v>
          </cell>
          <cell r="R1398">
            <v>0</v>
          </cell>
          <cell r="S1398">
            <v>0</v>
          </cell>
          <cell r="T1398">
            <v>0</v>
          </cell>
          <cell r="U1398">
            <v>0</v>
          </cell>
          <cell r="V1398">
            <v>0</v>
          </cell>
          <cell r="W1398">
            <v>0</v>
          </cell>
          <cell r="X1398">
            <v>0</v>
          </cell>
          <cell r="Y1398">
            <v>0</v>
          </cell>
          <cell r="Z1398">
            <v>0</v>
          </cell>
          <cell r="AA1398">
            <v>0</v>
          </cell>
          <cell r="AB1398">
            <v>0</v>
          </cell>
          <cell r="AC1398">
            <v>0</v>
          </cell>
          <cell r="AD1398">
            <v>0</v>
          </cell>
          <cell r="AE1398">
            <v>0</v>
          </cell>
          <cell r="AF1398">
            <v>0</v>
          </cell>
        </row>
        <row r="1399">
          <cell r="A1399">
            <v>0</v>
          </cell>
          <cell r="B1399">
            <v>0</v>
          </cell>
          <cell r="C1399">
            <v>0</v>
          </cell>
          <cell r="D1399">
            <v>0</v>
          </cell>
          <cell r="E1399">
            <v>0</v>
          </cell>
          <cell r="F1399">
            <v>0</v>
          </cell>
          <cell r="G1399">
            <v>0</v>
          </cell>
          <cell r="H1399">
            <v>0</v>
          </cell>
          <cell r="I1399">
            <v>0</v>
          </cell>
          <cell r="J1399">
            <v>0</v>
          </cell>
          <cell r="K1399">
            <v>0</v>
          </cell>
          <cell r="L1399">
            <v>0</v>
          </cell>
          <cell r="M1399">
            <v>0</v>
          </cell>
          <cell r="N1399">
            <v>0</v>
          </cell>
          <cell r="O1399">
            <v>0</v>
          </cell>
          <cell r="P1399">
            <v>0</v>
          </cell>
          <cell r="Q1399">
            <v>0</v>
          </cell>
          <cell r="R1399">
            <v>0</v>
          </cell>
          <cell r="S1399">
            <v>0</v>
          </cell>
          <cell r="T1399">
            <v>0</v>
          </cell>
          <cell r="U1399">
            <v>0</v>
          </cell>
          <cell r="V1399">
            <v>0</v>
          </cell>
          <cell r="W1399">
            <v>0</v>
          </cell>
          <cell r="X1399">
            <v>0</v>
          </cell>
          <cell r="Y1399">
            <v>0</v>
          </cell>
          <cell r="Z1399">
            <v>0</v>
          </cell>
          <cell r="AA1399">
            <v>0</v>
          </cell>
          <cell r="AB1399">
            <v>0</v>
          </cell>
          <cell r="AC1399">
            <v>0</v>
          </cell>
          <cell r="AD1399">
            <v>0</v>
          </cell>
          <cell r="AE1399">
            <v>0</v>
          </cell>
          <cell r="AF1399">
            <v>0</v>
          </cell>
        </row>
        <row r="1400">
          <cell r="A1400">
            <v>0</v>
          </cell>
          <cell r="B1400">
            <v>0</v>
          </cell>
          <cell r="C1400">
            <v>0</v>
          </cell>
          <cell r="D1400">
            <v>0</v>
          </cell>
          <cell r="E1400">
            <v>0</v>
          </cell>
          <cell r="F1400">
            <v>0</v>
          </cell>
          <cell r="G1400">
            <v>0</v>
          </cell>
          <cell r="H1400">
            <v>0</v>
          </cell>
          <cell r="I1400">
            <v>0</v>
          </cell>
          <cell r="J1400">
            <v>0</v>
          </cell>
          <cell r="K1400">
            <v>0</v>
          </cell>
          <cell r="L1400">
            <v>0</v>
          </cell>
          <cell r="M1400">
            <v>0</v>
          </cell>
          <cell r="N1400">
            <v>0</v>
          </cell>
          <cell r="O1400">
            <v>0</v>
          </cell>
          <cell r="P1400">
            <v>0</v>
          </cell>
          <cell r="Q1400">
            <v>0</v>
          </cell>
          <cell r="R1400">
            <v>0</v>
          </cell>
          <cell r="S1400">
            <v>0</v>
          </cell>
          <cell r="T1400">
            <v>0</v>
          </cell>
          <cell r="U1400">
            <v>0</v>
          </cell>
          <cell r="V1400">
            <v>0</v>
          </cell>
          <cell r="W1400">
            <v>0</v>
          </cell>
          <cell r="X1400">
            <v>0</v>
          </cell>
          <cell r="Y1400">
            <v>0</v>
          </cell>
          <cell r="Z1400">
            <v>0</v>
          </cell>
          <cell r="AA1400">
            <v>0</v>
          </cell>
          <cell r="AB1400">
            <v>0</v>
          </cell>
          <cell r="AC1400">
            <v>0</v>
          </cell>
          <cell r="AD1400">
            <v>0</v>
          </cell>
          <cell r="AE1400">
            <v>0</v>
          </cell>
          <cell r="AF1400">
            <v>0</v>
          </cell>
        </row>
        <row r="1401">
          <cell r="A1401">
            <v>0</v>
          </cell>
          <cell r="B1401">
            <v>0</v>
          </cell>
          <cell r="C1401">
            <v>0</v>
          </cell>
          <cell r="D1401">
            <v>0</v>
          </cell>
          <cell r="E1401">
            <v>0</v>
          </cell>
          <cell r="F1401">
            <v>0</v>
          </cell>
          <cell r="G1401">
            <v>0</v>
          </cell>
          <cell r="H1401">
            <v>0</v>
          </cell>
          <cell r="I1401">
            <v>0</v>
          </cell>
          <cell r="J1401">
            <v>0</v>
          </cell>
          <cell r="K1401">
            <v>0</v>
          </cell>
          <cell r="L1401">
            <v>0</v>
          </cell>
          <cell r="M1401">
            <v>0</v>
          </cell>
          <cell r="N1401">
            <v>0</v>
          </cell>
          <cell r="O1401">
            <v>0</v>
          </cell>
          <cell r="P1401">
            <v>0</v>
          </cell>
          <cell r="Q1401">
            <v>0</v>
          </cell>
          <cell r="R1401">
            <v>0</v>
          </cell>
          <cell r="S1401">
            <v>0</v>
          </cell>
          <cell r="T1401">
            <v>0</v>
          </cell>
          <cell r="U1401">
            <v>0</v>
          </cell>
          <cell r="V1401">
            <v>0</v>
          </cell>
          <cell r="W1401">
            <v>0</v>
          </cell>
          <cell r="X1401">
            <v>0</v>
          </cell>
          <cell r="Y1401">
            <v>0</v>
          </cell>
          <cell r="Z1401">
            <v>0</v>
          </cell>
          <cell r="AA1401">
            <v>0</v>
          </cell>
          <cell r="AB1401">
            <v>0</v>
          </cell>
          <cell r="AC1401">
            <v>0</v>
          </cell>
          <cell r="AD1401">
            <v>0</v>
          </cell>
          <cell r="AE1401">
            <v>0</v>
          </cell>
          <cell r="AF1401">
            <v>0</v>
          </cell>
        </row>
        <row r="1402">
          <cell r="A1402">
            <v>0</v>
          </cell>
          <cell r="B1402">
            <v>0</v>
          </cell>
          <cell r="C1402">
            <v>0</v>
          </cell>
          <cell r="D1402">
            <v>0</v>
          </cell>
          <cell r="E1402">
            <v>0</v>
          </cell>
          <cell r="F1402">
            <v>0</v>
          </cell>
          <cell r="G1402">
            <v>0</v>
          </cell>
          <cell r="H1402">
            <v>0</v>
          </cell>
          <cell r="I1402">
            <v>0</v>
          </cell>
          <cell r="J1402">
            <v>0</v>
          </cell>
          <cell r="K1402">
            <v>0</v>
          </cell>
          <cell r="L1402">
            <v>0</v>
          </cell>
          <cell r="M1402">
            <v>0</v>
          </cell>
          <cell r="N1402">
            <v>0</v>
          </cell>
          <cell r="O1402">
            <v>0</v>
          </cell>
          <cell r="P1402">
            <v>0</v>
          </cell>
          <cell r="Q1402">
            <v>0</v>
          </cell>
          <cell r="R1402">
            <v>0</v>
          </cell>
          <cell r="S1402">
            <v>0</v>
          </cell>
          <cell r="T1402">
            <v>0</v>
          </cell>
          <cell r="U1402">
            <v>0</v>
          </cell>
          <cell r="V1402">
            <v>0</v>
          </cell>
          <cell r="W1402">
            <v>0</v>
          </cell>
          <cell r="X1402">
            <v>0</v>
          </cell>
          <cell r="Y1402">
            <v>0</v>
          </cell>
          <cell r="Z1402">
            <v>0</v>
          </cell>
          <cell r="AA1402">
            <v>0</v>
          </cell>
          <cell r="AB1402">
            <v>0</v>
          </cell>
          <cell r="AC1402">
            <v>0</v>
          </cell>
          <cell r="AD1402">
            <v>0</v>
          </cell>
          <cell r="AE1402">
            <v>0</v>
          </cell>
          <cell r="AF1402">
            <v>0</v>
          </cell>
        </row>
        <row r="1403">
          <cell r="A1403">
            <v>0</v>
          </cell>
          <cell r="B1403">
            <v>0</v>
          </cell>
          <cell r="C1403">
            <v>0</v>
          </cell>
          <cell r="D1403">
            <v>0</v>
          </cell>
          <cell r="E1403">
            <v>0</v>
          </cell>
          <cell r="F1403">
            <v>0</v>
          </cell>
          <cell r="G1403">
            <v>0</v>
          </cell>
          <cell r="H1403">
            <v>0</v>
          </cell>
          <cell r="I1403">
            <v>0</v>
          </cell>
          <cell r="J1403">
            <v>0</v>
          </cell>
          <cell r="K1403">
            <v>0</v>
          </cell>
          <cell r="L1403">
            <v>0</v>
          </cell>
          <cell r="M1403">
            <v>0</v>
          </cell>
          <cell r="N1403">
            <v>0</v>
          </cell>
          <cell r="O1403">
            <v>0</v>
          </cell>
          <cell r="P1403">
            <v>0</v>
          </cell>
          <cell r="Q1403">
            <v>0</v>
          </cell>
          <cell r="R1403">
            <v>0</v>
          </cell>
          <cell r="S1403">
            <v>0</v>
          </cell>
          <cell r="T1403">
            <v>0</v>
          </cell>
          <cell r="U1403">
            <v>0</v>
          </cell>
          <cell r="V1403">
            <v>0</v>
          </cell>
          <cell r="W1403">
            <v>0</v>
          </cell>
          <cell r="X1403">
            <v>0</v>
          </cell>
          <cell r="Y1403">
            <v>0</v>
          </cell>
          <cell r="Z1403">
            <v>0</v>
          </cell>
          <cell r="AA1403">
            <v>0</v>
          </cell>
          <cell r="AB1403">
            <v>0</v>
          </cell>
          <cell r="AC1403">
            <v>0</v>
          </cell>
          <cell r="AD1403">
            <v>0</v>
          </cell>
          <cell r="AE1403">
            <v>0</v>
          </cell>
          <cell r="AF1403">
            <v>0</v>
          </cell>
        </row>
        <row r="1404">
          <cell r="A1404">
            <v>0</v>
          </cell>
          <cell r="B1404">
            <v>0</v>
          </cell>
          <cell r="C1404">
            <v>0</v>
          </cell>
          <cell r="D1404">
            <v>0</v>
          </cell>
          <cell r="E1404">
            <v>0</v>
          </cell>
          <cell r="F1404">
            <v>0</v>
          </cell>
          <cell r="G1404">
            <v>0</v>
          </cell>
          <cell r="H1404">
            <v>0</v>
          </cell>
          <cell r="I1404">
            <v>0</v>
          </cell>
          <cell r="J1404">
            <v>0</v>
          </cell>
          <cell r="K1404">
            <v>0</v>
          </cell>
          <cell r="L1404">
            <v>0</v>
          </cell>
          <cell r="M1404">
            <v>0</v>
          </cell>
          <cell r="N1404">
            <v>0</v>
          </cell>
          <cell r="O1404">
            <v>0</v>
          </cell>
          <cell r="P1404">
            <v>0</v>
          </cell>
          <cell r="Q1404">
            <v>0</v>
          </cell>
          <cell r="R1404">
            <v>0</v>
          </cell>
          <cell r="S1404">
            <v>0</v>
          </cell>
          <cell r="T1404">
            <v>0</v>
          </cell>
          <cell r="U1404">
            <v>0</v>
          </cell>
          <cell r="V1404">
            <v>0</v>
          </cell>
          <cell r="W1404">
            <v>0</v>
          </cell>
          <cell r="X1404">
            <v>0</v>
          </cell>
          <cell r="Y1404">
            <v>0</v>
          </cell>
          <cell r="Z1404">
            <v>0</v>
          </cell>
          <cell r="AA1404">
            <v>0</v>
          </cell>
          <cell r="AB1404">
            <v>0</v>
          </cell>
          <cell r="AC1404">
            <v>0</v>
          </cell>
          <cell r="AD1404">
            <v>0</v>
          </cell>
          <cell r="AE1404">
            <v>0</v>
          </cell>
          <cell r="AF1404">
            <v>0</v>
          </cell>
        </row>
        <row r="1405">
          <cell r="A1405">
            <v>0</v>
          </cell>
          <cell r="B1405">
            <v>0</v>
          </cell>
          <cell r="C1405">
            <v>0</v>
          </cell>
          <cell r="D1405">
            <v>0</v>
          </cell>
          <cell r="E1405">
            <v>0</v>
          </cell>
          <cell r="F1405">
            <v>0</v>
          </cell>
          <cell r="G1405">
            <v>0</v>
          </cell>
          <cell r="H1405">
            <v>0</v>
          </cell>
          <cell r="I1405">
            <v>0</v>
          </cell>
          <cell r="J1405">
            <v>0</v>
          </cell>
          <cell r="K1405">
            <v>0</v>
          </cell>
          <cell r="L1405">
            <v>0</v>
          </cell>
          <cell r="M1405">
            <v>0</v>
          </cell>
          <cell r="N1405">
            <v>0</v>
          </cell>
          <cell r="O1405">
            <v>0</v>
          </cell>
          <cell r="P1405">
            <v>0</v>
          </cell>
          <cell r="Q1405">
            <v>0</v>
          </cell>
          <cell r="R1405">
            <v>0</v>
          </cell>
          <cell r="S1405">
            <v>0</v>
          </cell>
          <cell r="T1405">
            <v>0</v>
          </cell>
          <cell r="U1405">
            <v>0</v>
          </cell>
          <cell r="V1405">
            <v>0</v>
          </cell>
          <cell r="W1405">
            <v>0</v>
          </cell>
          <cell r="X1405">
            <v>0</v>
          </cell>
          <cell r="Y1405">
            <v>0</v>
          </cell>
          <cell r="Z1405">
            <v>0</v>
          </cell>
          <cell r="AA1405">
            <v>0</v>
          </cell>
          <cell r="AB1405">
            <v>0</v>
          </cell>
          <cell r="AC1405">
            <v>0</v>
          </cell>
          <cell r="AD1405">
            <v>0</v>
          </cell>
          <cell r="AE1405">
            <v>0</v>
          </cell>
          <cell r="AF1405">
            <v>0</v>
          </cell>
        </row>
        <row r="1406">
          <cell r="A1406">
            <v>0</v>
          </cell>
          <cell r="B1406">
            <v>0</v>
          </cell>
          <cell r="C1406">
            <v>0</v>
          </cell>
          <cell r="D1406">
            <v>0</v>
          </cell>
          <cell r="E1406">
            <v>0</v>
          </cell>
          <cell r="F1406">
            <v>0</v>
          </cell>
          <cell r="G1406">
            <v>0</v>
          </cell>
          <cell r="H1406">
            <v>0</v>
          </cell>
          <cell r="I1406">
            <v>0</v>
          </cell>
          <cell r="J1406">
            <v>0</v>
          </cell>
          <cell r="K1406">
            <v>0</v>
          </cell>
          <cell r="L1406">
            <v>0</v>
          </cell>
          <cell r="M1406">
            <v>0</v>
          </cell>
          <cell r="N1406">
            <v>0</v>
          </cell>
          <cell r="O1406">
            <v>0</v>
          </cell>
          <cell r="P1406">
            <v>0</v>
          </cell>
          <cell r="Q1406">
            <v>0</v>
          </cell>
          <cell r="R1406">
            <v>0</v>
          </cell>
          <cell r="S1406">
            <v>0</v>
          </cell>
          <cell r="T1406">
            <v>0</v>
          </cell>
          <cell r="U1406">
            <v>0</v>
          </cell>
          <cell r="V1406">
            <v>0</v>
          </cell>
          <cell r="W1406">
            <v>0</v>
          </cell>
          <cell r="X1406">
            <v>0</v>
          </cell>
          <cell r="Y1406">
            <v>0</v>
          </cell>
          <cell r="Z1406">
            <v>0</v>
          </cell>
          <cell r="AA1406">
            <v>0</v>
          </cell>
          <cell r="AB1406">
            <v>0</v>
          </cell>
          <cell r="AC1406">
            <v>0</v>
          </cell>
          <cell r="AD1406">
            <v>0</v>
          </cell>
          <cell r="AE1406">
            <v>0</v>
          </cell>
          <cell r="AF1406">
            <v>0</v>
          </cell>
        </row>
        <row r="1407">
          <cell r="A1407">
            <v>0</v>
          </cell>
          <cell r="B1407">
            <v>0</v>
          </cell>
          <cell r="C1407">
            <v>0</v>
          </cell>
          <cell r="D1407">
            <v>0</v>
          </cell>
          <cell r="E1407">
            <v>0</v>
          </cell>
          <cell r="F1407">
            <v>0</v>
          </cell>
          <cell r="G1407">
            <v>0</v>
          </cell>
          <cell r="H1407">
            <v>0</v>
          </cell>
          <cell r="I1407">
            <v>0</v>
          </cell>
          <cell r="J1407">
            <v>0</v>
          </cell>
          <cell r="K1407">
            <v>0</v>
          </cell>
          <cell r="L1407">
            <v>0</v>
          </cell>
          <cell r="M1407">
            <v>0</v>
          </cell>
          <cell r="N1407">
            <v>0</v>
          </cell>
          <cell r="O1407">
            <v>0</v>
          </cell>
          <cell r="P1407">
            <v>0</v>
          </cell>
          <cell r="Q1407">
            <v>0</v>
          </cell>
          <cell r="R1407">
            <v>0</v>
          </cell>
          <cell r="S1407">
            <v>0</v>
          </cell>
          <cell r="T1407">
            <v>0</v>
          </cell>
          <cell r="U1407">
            <v>0</v>
          </cell>
          <cell r="V1407">
            <v>0</v>
          </cell>
          <cell r="W1407">
            <v>0</v>
          </cell>
          <cell r="X1407">
            <v>0</v>
          </cell>
          <cell r="Y1407">
            <v>0</v>
          </cell>
          <cell r="Z1407">
            <v>0</v>
          </cell>
          <cell r="AA1407">
            <v>0</v>
          </cell>
          <cell r="AB1407">
            <v>0</v>
          </cell>
          <cell r="AC1407">
            <v>0</v>
          </cell>
          <cell r="AD1407">
            <v>0</v>
          </cell>
          <cell r="AE1407">
            <v>0</v>
          </cell>
          <cell r="AF1407">
            <v>0</v>
          </cell>
        </row>
        <row r="1408">
          <cell r="A1408">
            <v>0</v>
          </cell>
          <cell r="B1408">
            <v>0</v>
          </cell>
          <cell r="C1408">
            <v>0</v>
          </cell>
          <cell r="D1408">
            <v>0</v>
          </cell>
          <cell r="E1408">
            <v>0</v>
          </cell>
          <cell r="F1408">
            <v>0</v>
          </cell>
          <cell r="G1408">
            <v>0</v>
          </cell>
          <cell r="H1408">
            <v>0</v>
          </cell>
          <cell r="I1408">
            <v>0</v>
          </cell>
          <cell r="J1408">
            <v>0</v>
          </cell>
          <cell r="K1408">
            <v>0</v>
          </cell>
          <cell r="L1408">
            <v>0</v>
          </cell>
          <cell r="M1408">
            <v>0</v>
          </cell>
          <cell r="N1408">
            <v>0</v>
          </cell>
          <cell r="O1408">
            <v>0</v>
          </cell>
          <cell r="P1408">
            <v>0</v>
          </cell>
          <cell r="Q1408">
            <v>0</v>
          </cell>
          <cell r="R1408">
            <v>0</v>
          </cell>
          <cell r="S1408">
            <v>0</v>
          </cell>
          <cell r="T1408">
            <v>0</v>
          </cell>
          <cell r="U1408">
            <v>0</v>
          </cell>
          <cell r="V1408">
            <v>0</v>
          </cell>
          <cell r="W1408">
            <v>0</v>
          </cell>
          <cell r="X1408">
            <v>0</v>
          </cell>
          <cell r="Y1408">
            <v>0</v>
          </cell>
          <cell r="Z1408">
            <v>0</v>
          </cell>
          <cell r="AA1408">
            <v>0</v>
          </cell>
          <cell r="AB1408">
            <v>0</v>
          </cell>
          <cell r="AC1408">
            <v>0</v>
          </cell>
          <cell r="AD1408">
            <v>0</v>
          </cell>
          <cell r="AE1408">
            <v>0</v>
          </cell>
          <cell r="AF1408">
            <v>0</v>
          </cell>
        </row>
        <row r="1409">
          <cell r="A1409">
            <v>0</v>
          </cell>
          <cell r="B1409">
            <v>0</v>
          </cell>
          <cell r="C1409">
            <v>0</v>
          </cell>
          <cell r="D1409">
            <v>0</v>
          </cell>
          <cell r="E1409">
            <v>0</v>
          </cell>
          <cell r="F1409">
            <v>0</v>
          </cell>
          <cell r="G1409">
            <v>0</v>
          </cell>
          <cell r="H1409">
            <v>0</v>
          </cell>
          <cell r="I1409">
            <v>0</v>
          </cell>
          <cell r="J1409">
            <v>0</v>
          </cell>
          <cell r="K1409">
            <v>0</v>
          </cell>
          <cell r="L1409">
            <v>0</v>
          </cell>
          <cell r="M1409">
            <v>0</v>
          </cell>
          <cell r="N1409">
            <v>0</v>
          </cell>
          <cell r="O1409">
            <v>0</v>
          </cell>
          <cell r="P1409">
            <v>0</v>
          </cell>
          <cell r="Q1409">
            <v>0</v>
          </cell>
          <cell r="R1409">
            <v>0</v>
          </cell>
          <cell r="S1409">
            <v>0</v>
          </cell>
          <cell r="T1409">
            <v>0</v>
          </cell>
          <cell r="U1409">
            <v>0</v>
          </cell>
          <cell r="V1409">
            <v>0</v>
          </cell>
          <cell r="W1409">
            <v>0</v>
          </cell>
          <cell r="X1409">
            <v>0</v>
          </cell>
          <cell r="Y1409">
            <v>0</v>
          </cell>
          <cell r="Z1409">
            <v>0</v>
          </cell>
          <cell r="AA1409">
            <v>0</v>
          </cell>
          <cell r="AB1409">
            <v>0</v>
          </cell>
          <cell r="AC1409">
            <v>0</v>
          </cell>
          <cell r="AD1409">
            <v>0</v>
          </cell>
          <cell r="AE1409">
            <v>0</v>
          </cell>
          <cell r="AF1409">
            <v>0</v>
          </cell>
        </row>
        <row r="1410">
          <cell r="A1410">
            <v>0</v>
          </cell>
          <cell r="B1410">
            <v>0</v>
          </cell>
          <cell r="C1410">
            <v>0</v>
          </cell>
          <cell r="D1410">
            <v>0</v>
          </cell>
          <cell r="E1410">
            <v>0</v>
          </cell>
          <cell r="F1410">
            <v>0</v>
          </cell>
          <cell r="G1410">
            <v>0</v>
          </cell>
          <cell r="H1410">
            <v>0</v>
          </cell>
          <cell r="I1410">
            <v>0</v>
          </cell>
          <cell r="J1410">
            <v>0</v>
          </cell>
          <cell r="K1410">
            <v>0</v>
          </cell>
          <cell r="L1410">
            <v>0</v>
          </cell>
          <cell r="M1410">
            <v>0</v>
          </cell>
          <cell r="N1410">
            <v>0</v>
          </cell>
          <cell r="O1410">
            <v>0</v>
          </cell>
          <cell r="P1410">
            <v>0</v>
          </cell>
          <cell r="Q1410">
            <v>0</v>
          </cell>
          <cell r="R1410">
            <v>0</v>
          </cell>
          <cell r="S1410">
            <v>0</v>
          </cell>
          <cell r="T1410">
            <v>0</v>
          </cell>
          <cell r="U1410">
            <v>0</v>
          </cell>
          <cell r="V1410">
            <v>0</v>
          </cell>
          <cell r="W1410">
            <v>0</v>
          </cell>
          <cell r="X1410">
            <v>0</v>
          </cell>
          <cell r="Y1410">
            <v>0</v>
          </cell>
          <cell r="Z1410">
            <v>0</v>
          </cell>
          <cell r="AA1410">
            <v>0</v>
          </cell>
          <cell r="AB1410">
            <v>0</v>
          </cell>
          <cell r="AC1410">
            <v>0</v>
          </cell>
          <cell r="AD1410">
            <v>0</v>
          </cell>
          <cell r="AE1410">
            <v>0</v>
          </cell>
          <cell r="AF1410">
            <v>0</v>
          </cell>
        </row>
        <row r="1411">
          <cell r="A1411">
            <v>0</v>
          </cell>
          <cell r="B1411">
            <v>0</v>
          </cell>
          <cell r="C1411">
            <v>0</v>
          </cell>
          <cell r="D1411">
            <v>0</v>
          </cell>
          <cell r="E1411">
            <v>0</v>
          </cell>
          <cell r="F1411">
            <v>0</v>
          </cell>
          <cell r="G1411">
            <v>0</v>
          </cell>
          <cell r="H1411">
            <v>0</v>
          </cell>
          <cell r="I1411">
            <v>0</v>
          </cell>
          <cell r="J1411">
            <v>0</v>
          </cell>
          <cell r="K1411">
            <v>0</v>
          </cell>
          <cell r="L1411">
            <v>0</v>
          </cell>
          <cell r="M1411">
            <v>0</v>
          </cell>
          <cell r="N1411">
            <v>0</v>
          </cell>
          <cell r="O1411">
            <v>0</v>
          </cell>
          <cell r="P1411">
            <v>0</v>
          </cell>
          <cell r="Q1411">
            <v>0</v>
          </cell>
          <cell r="R1411">
            <v>0</v>
          </cell>
          <cell r="S1411">
            <v>0</v>
          </cell>
          <cell r="T1411">
            <v>0</v>
          </cell>
          <cell r="U1411">
            <v>0</v>
          </cell>
          <cell r="V1411">
            <v>0</v>
          </cell>
          <cell r="W1411">
            <v>0</v>
          </cell>
          <cell r="X1411">
            <v>0</v>
          </cell>
          <cell r="Y1411">
            <v>0</v>
          </cell>
          <cell r="Z1411">
            <v>0</v>
          </cell>
          <cell r="AA1411">
            <v>0</v>
          </cell>
          <cell r="AB1411">
            <v>0</v>
          </cell>
          <cell r="AC1411">
            <v>0</v>
          </cell>
          <cell r="AD1411">
            <v>0</v>
          </cell>
          <cell r="AE1411">
            <v>0</v>
          </cell>
          <cell r="AF1411">
            <v>0</v>
          </cell>
        </row>
        <row r="1412">
          <cell r="A1412">
            <v>0</v>
          </cell>
          <cell r="B1412">
            <v>0</v>
          </cell>
          <cell r="C1412">
            <v>0</v>
          </cell>
          <cell r="D1412">
            <v>0</v>
          </cell>
          <cell r="E1412">
            <v>0</v>
          </cell>
          <cell r="F1412">
            <v>0</v>
          </cell>
          <cell r="G1412">
            <v>0</v>
          </cell>
          <cell r="H1412">
            <v>0</v>
          </cell>
          <cell r="I1412">
            <v>0</v>
          </cell>
          <cell r="J1412">
            <v>0</v>
          </cell>
          <cell r="K1412">
            <v>0</v>
          </cell>
          <cell r="L1412">
            <v>0</v>
          </cell>
          <cell r="M1412">
            <v>0</v>
          </cell>
          <cell r="N1412">
            <v>0</v>
          </cell>
          <cell r="O1412">
            <v>0</v>
          </cell>
          <cell r="P1412">
            <v>0</v>
          </cell>
          <cell r="Q1412">
            <v>0</v>
          </cell>
          <cell r="R1412">
            <v>0</v>
          </cell>
          <cell r="S1412">
            <v>0</v>
          </cell>
          <cell r="T1412">
            <v>0</v>
          </cell>
          <cell r="U1412">
            <v>0</v>
          </cell>
          <cell r="V1412">
            <v>0</v>
          </cell>
          <cell r="W1412">
            <v>0</v>
          </cell>
          <cell r="X1412">
            <v>0</v>
          </cell>
          <cell r="Y1412">
            <v>0</v>
          </cell>
          <cell r="Z1412">
            <v>0</v>
          </cell>
          <cell r="AA1412">
            <v>0</v>
          </cell>
          <cell r="AB1412">
            <v>0</v>
          </cell>
          <cell r="AC1412">
            <v>0</v>
          </cell>
          <cell r="AD1412">
            <v>0</v>
          </cell>
          <cell r="AE1412">
            <v>0</v>
          </cell>
          <cell r="AF1412">
            <v>0</v>
          </cell>
        </row>
        <row r="1413">
          <cell r="A1413">
            <v>0</v>
          </cell>
          <cell r="B1413">
            <v>0</v>
          </cell>
          <cell r="C1413">
            <v>0</v>
          </cell>
          <cell r="D1413">
            <v>0</v>
          </cell>
          <cell r="E1413">
            <v>0</v>
          </cell>
          <cell r="F1413">
            <v>0</v>
          </cell>
          <cell r="G1413">
            <v>0</v>
          </cell>
          <cell r="H1413">
            <v>0</v>
          </cell>
          <cell r="I1413">
            <v>0</v>
          </cell>
          <cell r="J1413">
            <v>0</v>
          </cell>
          <cell r="K1413">
            <v>0</v>
          </cell>
          <cell r="L1413">
            <v>0</v>
          </cell>
          <cell r="M1413">
            <v>0</v>
          </cell>
          <cell r="N1413">
            <v>0</v>
          </cell>
          <cell r="O1413">
            <v>0</v>
          </cell>
          <cell r="P1413">
            <v>0</v>
          </cell>
          <cell r="Q1413">
            <v>0</v>
          </cell>
          <cell r="R1413">
            <v>0</v>
          </cell>
          <cell r="S1413">
            <v>0</v>
          </cell>
          <cell r="T1413">
            <v>0</v>
          </cell>
          <cell r="U1413">
            <v>0</v>
          </cell>
          <cell r="V1413">
            <v>0</v>
          </cell>
          <cell r="W1413">
            <v>0</v>
          </cell>
          <cell r="X1413">
            <v>0</v>
          </cell>
          <cell r="Y1413">
            <v>0</v>
          </cell>
          <cell r="Z1413">
            <v>0</v>
          </cell>
          <cell r="AA1413">
            <v>0</v>
          </cell>
          <cell r="AB1413">
            <v>0</v>
          </cell>
          <cell r="AC1413">
            <v>0</v>
          </cell>
          <cell r="AD1413">
            <v>0</v>
          </cell>
          <cell r="AE1413">
            <v>0</v>
          </cell>
          <cell r="AF1413">
            <v>0</v>
          </cell>
        </row>
        <row r="1414">
          <cell r="A1414">
            <v>0</v>
          </cell>
          <cell r="B1414">
            <v>0</v>
          </cell>
          <cell r="C1414">
            <v>0</v>
          </cell>
          <cell r="D1414">
            <v>0</v>
          </cell>
          <cell r="E1414">
            <v>0</v>
          </cell>
          <cell r="F1414">
            <v>0</v>
          </cell>
          <cell r="G1414">
            <v>0</v>
          </cell>
          <cell r="H1414">
            <v>0</v>
          </cell>
          <cell r="I1414">
            <v>0</v>
          </cell>
          <cell r="J1414">
            <v>0</v>
          </cell>
          <cell r="K1414">
            <v>0</v>
          </cell>
          <cell r="L1414">
            <v>0</v>
          </cell>
          <cell r="M1414">
            <v>0</v>
          </cell>
          <cell r="N1414">
            <v>0</v>
          </cell>
          <cell r="O1414">
            <v>0</v>
          </cell>
          <cell r="P1414">
            <v>0</v>
          </cell>
          <cell r="Q1414">
            <v>0</v>
          </cell>
          <cell r="R1414">
            <v>0</v>
          </cell>
          <cell r="S1414">
            <v>0</v>
          </cell>
          <cell r="T1414">
            <v>0</v>
          </cell>
          <cell r="U1414">
            <v>0</v>
          </cell>
          <cell r="V1414">
            <v>0</v>
          </cell>
          <cell r="W1414">
            <v>0</v>
          </cell>
          <cell r="X1414">
            <v>0</v>
          </cell>
          <cell r="Y1414">
            <v>0</v>
          </cell>
          <cell r="Z1414">
            <v>0</v>
          </cell>
          <cell r="AA1414">
            <v>0</v>
          </cell>
          <cell r="AB1414">
            <v>0</v>
          </cell>
          <cell r="AC1414">
            <v>0</v>
          </cell>
          <cell r="AD1414">
            <v>0</v>
          </cell>
          <cell r="AE1414">
            <v>0</v>
          </cell>
          <cell r="AF1414">
            <v>0</v>
          </cell>
        </row>
        <row r="1415">
          <cell r="A1415">
            <v>0</v>
          </cell>
          <cell r="B1415">
            <v>0</v>
          </cell>
          <cell r="C1415">
            <v>0</v>
          </cell>
          <cell r="D1415">
            <v>0</v>
          </cell>
          <cell r="E1415">
            <v>0</v>
          </cell>
          <cell r="F1415">
            <v>0</v>
          </cell>
          <cell r="G1415">
            <v>0</v>
          </cell>
          <cell r="H1415">
            <v>0</v>
          </cell>
          <cell r="I1415">
            <v>0</v>
          </cell>
          <cell r="J1415">
            <v>0</v>
          </cell>
          <cell r="K1415">
            <v>0</v>
          </cell>
          <cell r="L1415">
            <v>0</v>
          </cell>
          <cell r="M1415">
            <v>0</v>
          </cell>
          <cell r="N1415">
            <v>0</v>
          </cell>
          <cell r="O1415">
            <v>0</v>
          </cell>
          <cell r="P1415">
            <v>0</v>
          </cell>
          <cell r="Q1415">
            <v>0</v>
          </cell>
          <cell r="R1415">
            <v>0</v>
          </cell>
          <cell r="S1415">
            <v>0</v>
          </cell>
          <cell r="T1415">
            <v>0</v>
          </cell>
          <cell r="U1415">
            <v>0</v>
          </cell>
          <cell r="V1415">
            <v>0</v>
          </cell>
          <cell r="W1415">
            <v>0</v>
          </cell>
          <cell r="X1415">
            <v>0</v>
          </cell>
          <cell r="Y1415">
            <v>0</v>
          </cell>
          <cell r="Z1415">
            <v>0</v>
          </cell>
          <cell r="AA1415">
            <v>0</v>
          </cell>
          <cell r="AB1415">
            <v>0</v>
          </cell>
          <cell r="AC1415">
            <v>0</v>
          </cell>
          <cell r="AD1415">
            <v>0</v>
          </cell>
          <cell r="AE1415">
            <v>0</v>
          </cell>
          <cell r="AF1415">
            <v>0</v>
          </cell>
        </row>
        <row r="1416">
          <cell r="A1416">
            <v>0</v>
          </cell>
          <cell r="B1416">
            <v>0</v>
          </cell>
          <cell r="C1416">
            <v>0</v>
          </cell>
          <cell r="D1416">
            <v>0</v>
          </cell>
          <cell r="E1416">
            <v>0</v>
          </cell>
          <cell r="F1416">
            <v>0</v>
          </cell>
          <cell r="G1416">
            <v>0</v>
          </cell>
          <cell r="H1416">
            <v>0</v>
          </cell>
          <cell r="I1416">
            <v>0</v>
          </cell>
          <cell r="J1416">
            <v>0</v>
          </cell>
          <cell r="K1416">
            <v>0</v>
          </cell>
          <cell r="L1416">
            <v>0</v>
          </cell>
          <cell r="M1416">
            <v>0</v>
          </cell>
          <cell r="N1416">
            <v>0</v>
          </cell>
          <cell r="O1416">
            <v>0</v>
          </cell>
          <cell r="P1416">
            <v>0</v>
          </cell>
          <cell r="Q1416">
            <v>0</v>
          </cell>
          <cell r="R1416">
            <v>0</v>
          </cell>
          <cell r="S1416">
            <v>0</v>
          </cell>
          <cell r="T1416">
            <v>0</v>
          </cell>
          <cell r="U1416">
            <v>0</v>
          </cell>
          <cell r="V1416">
            <v>0</v>
          </cell>
          <cell r="W1416">
            <v>0</v>
          </cell>
          <cell r="X1416">
            <v>0</v>
          </cell>
          <cell r="Y1416">
            <v>0</v>
          </cell>
          <cell r="Z1416">
            <v>0</v>
          </cell>
          <cell r="AA1416">
            <v>0</v>
          </cell>
          <cell r="AB1416">
            <v>0</v>
          </cell>
          <cell r="AC1416">
            <v>0</v>
          </cell>
          <cell r="AD1416">
            <v>0</v>
          </cell>
          <cell r="AE1416">
            <v>0</v>
          </cell>
          <cell r="AF1416">
            <v>0</v>
          </cell>
        </row>
        <row r="1417">
          <cell r="A1417">
            <v>0</v>
          </cell>
          <cell r="B1417">
            <v>0</v>
          </cell>
          <cell r="C1417">
            <v>0</v>
          </cell>
          <cell r="D1417">
            <v>0</v>
          </cell>
          <cell r="E1417">
            <v>0</v>
          </cell>
          <cell r="F1417">
            <v>0</v>
          </cell>
          <cell r="G1417">
            <v>0</v>
          </cell>
          <cell r="H1417">
            <v>0</v>
          </cell>
          <cell r="I1417">
            <v>0</v>
          </cell>
          <cell r="J1417">
            <v>0</v>
          </cell>
          <cell r="K1417">
            <v>0</v>
          </cell>
          <cell r="L1417">
            <v>0</v>
          </cell>
          <cell r="M1417">
            <v>0</v>
          </cell>
          <cell r="N1417">
            <v>0</v>
          </cell>
          <cell r="O1417">
            <v>0</v>
          </cell>
          <cell r="P1417">
            <v>0</v>
          </cell>
          <cell r="Q1417">
            <v>0</v>
          </cell>
          <cell r="R1417">
            <v>0</v>
          </cell>
          <cell r="S1417">
            <v>0</v>
          </cell>
          <cell r="T1417">
            <v>0</v>
          </cell>
          <cell r="U1417">
            <v>0</v>
          </cell>
          <cell r="V1417">
            <v>0</v>
          </cell>
          <cell r="W1417">
            <v>0</v>
          </cell>
          <cell r="X1417">
            <v>0</v>
          </cell>
          <cell r="Y1417">
            <v>0</v>
          </cell>
          <cell r="Z1417">
            <v>0</v>
          </cell>
          <cell r="AA1417">
            <v>0</v>
          </cell>
          <cell r="AB1417">
            <v>0</v>
          </cell>
          <cell r="AC1417">
            <v>0</v>
          </cell>
          <cell r="AD1417">
            <v>0</v>
          </cell>
          <cell r="AE1417">
            <v>0</v>
          </cell>
          <cell r="AF1417">
            <v>0</v>
          </cell>
        </row>
        <row r="1418">
          <cell r="A1418">
            <v>0</v>
          </cell>
          <cell r="B1418">
            <v>0</v>
          </cell>
          <cell r="C1418">
            <v>0</v>
          </cell>
          <cell r="D1418">
            <v>0</v>
          </cell>
          <cell r="E1418">
            <v>0</v>
          </cell>
          <cell r="F1418">
            <v>0</v>
          </cell>
          <cell r="G1418">
            <v>0</v>
          </cell>
          <cell r="H1418">
            <v>0</v>
          </cell>
          <cell r="I1418">
            <v>0</v>
          </cell>
          <cell r="J1418">
            <v>0</v>
          </cell>
          <cell r="K1418">
            <v>0</v>
          </cell>
          <cell r="L1418">
            <v>0</v>
          </cell>
          <cell r="M1418">
            <v>0</v>
          </cell>
          <cell r="N1418">
            <v>0</v>
          </cell>
          <cell r="O1418">
            <v>0</v>
          </cell>
          <cell r="P1418">
            <v>0</v>
          </cell>
          <cell r="Q1418">
            <v>0</v>
          </cell>
          <cell r="R1418">
            <v>0</v>
          </cell>
          <cell r="S1418">
            <v>0</v>
          </cell>
          <cell r="T1418">
            <v>0</v>
          </cell>
          <cell r="U1418">
            <v>0</v>
          </cell>
          <cell r="V1418">
            <v>0</v>
          </cell>
          <cell r="W1418">
            <v>0</v>
          </cell>
          <cell r="X1418">
            <v>0</v>
          </cell>
          <cell r="Y1418">
            <v>0</v>
          </cell>
          <cell r="Z1418">
            <v>0</v>
          </cell>
          <cell r="AA1418">
            <v>0</v>
          </cell>
          <cell r="AB1418">
            <v>0</v>
          </cell>
          <cell r="AC1418">
            <v>0</v>
          </cell>
          <cell r="AD1418">
            <v>0</v>
          </cell>
          <cell r="AE1418">
            <v>0</v>
          </cell>
          <cell r="AF1418">
            <v>0</v>
          </cell>
        </row>
        <row r="1419">
          <cell r="A1419">
            <v>0</v>
          </cell>
          <cell r="B1419">
            <v>0</v>
          </cell>
          <cell r="C1419">
            <v>0</v>
          </cell>
          <cell r="D1419">
            <v>0</v>
          </cell>
          <cell r="E1419">
            <v>0</v>
          </cell>
          <cell r="F1419">
            <v>0</v>
          </cell>
          <cell r="G1419">
            <v>0</v>
          </cell>
          <cell r="H1419">
            <v>0</v>
          </cell>
          <cell r="I1419">
            <v>0</v>
          </cell>
          <cell r="J1419">
            <v>0</v>
          </cell>
          <cell r="K1419">
            <v>0</v>
          </cell>
          <cell r="L1419">
            <v>0</v>
          </cell>
          <cell r="M1419">
            <v>0</v>
          </cell>
          <cell r="N1419">
            <v>0</v>
          </cell>
          <cell r="O1419">
            <v>0</v>
          </cell>
          <cell r="P1419">
            <v>0</v>
          </cell>
          <cell r="Q1419">
            <v>0</v>
          </cell>
          <cell r="R1419">
            <v>0</v>
          </cell>
          <cell r="S1419">
            <v>0</v>
          </cell>
          <cell r="T1419">
            <v>0</v>
          </cell>
          <cell r="U1419">
            <v>0</v>
          </cell>
          <cell r="V1419">
            <v>0</v>
          </cell>
          <cell r="W1419">
            <v>0</v>
          </cell>
          <cell r="X1419">
            <v>0</v>
          </cell>
          <cell r="Y1419">
            <v>0</v>
          </cell>
          <cell r="Z1419">
            <v>0</v>
          </cell>
          <cell r="AA1419">
            <v>0</v>
          </cell>
          <cell r="AB1419">
            <v>0</v>
          </cell>
          <cell r="AC1419">
            <v>0</v>
          </cell>
          <cell r="AD1419">
            <v>0</v>
          </cell>
          <cell r="AE1419">
            <v>0</v>
          </cell>
          <cell r="AF1419">
            <v>0</v>
          </cell>
        </row>
        <row r="1420">
          <cell r="A1420">
            <v>0</v>
          </cell>
          <cell r="B1420">
            <v>0</v>
          </cell>
          <cell r="C1420">
            <v>0</v>
          </cell>
          <cell r="D1420">
            <v>0</v>
          </cell>
          <cell r="E1420">
            <v>0</v>
          </cell>
          <cell r="F1420">
            <v>0</v>
          </cell>
          <cell r="G1420">
            <v>0</v>
          </cell>
          <cell r="H1420">
            <v>0</v>
          </cell>
          <cell r="I1420">
            <v>0</v>
          </cell>
          <cell r="J1420">
            <v>0</v>
          </cell>
          <cell r="K1420">
            <v>0</v>
          </cell>
          <cell r="L1420">
            <v>0</v>
          </cell>
          <cell r="M1420">
            <v>0</v>
          </cell>
          <cell r="N1420">
            <v>0</v>
          </cell>
          <cell r="O1420">
            <v>0</v>
          </cell>
          <cell r="P1420">
            <v>0</v>
          </cell>
          <cell r="Q1420">
            <v>0</v>
          </cell>
          <cell r="R1420">
            <v>0</v>
          </cell>
          <cell r="S1420">
            <v>0</v>
          </cell>
          <cell r="T1420">
            <v>0</v>
          </cell>
          <cell r="U1420">
            <v>0</v>
          </cell>
          <cell r="V1420">
            <v>0</v>
          </cell>
          <cell r="W1420">
            <v>0</v>
          </cell>
          <cell r="X1420">
            <v>0</v>
          </cell>
          <cell r="Y1420">
            <v>0</v>
          </cell>
          <cell r="Z1420">
            <v>0</v>
          </cell>
          <cell r="AA1420">
            <v>0</v>
          </cell>
          <cell r="AB1420">
            <v>0</v>
          </cell>
          <cell r="AC1420">
            <v>0</v>
          </cell>
          <cell r="AD1420">
            <v>0</v>
          </cell>
          <cell r="AE1420">
            <v>0</v>
          </cell>
          <cell r="AF1420">
            <v>0</v>
          </cell>
        </row>
        <row r="1421">
          <cell r="A1421">
            <v>0</v>
          </cell>
          <cell r="B1421">
            <v>0</v>
          </cell>
          <cell r="C1421">
            <v>0</v>
          </cell>
          <cell r="D1421">
            <v>0</v>
          </cell>
          <cell r="E1421">
            <v>0</v>
          </cell>
          <cell r="F1421">
            <v>0</v>
          </cell>
          <cell r="G1421">
            <v>0</v>
          </cell>
          <cell r="H1421">
            <v>0</v>
          </cell>
          <cell r="I1421">
            <v>0</v>
          </cell>
          <cell r="J1421">
            <v>0</v>
          </cell>
          <cell r="K1421">
            <v>0</v>
          </cell>
          <cell r="L1421">
            <v>0</v>
          </cell>
          <cell r="M1421">
            <v>0</v>
          </cell>
          <cell r="N1421">
            <v>0</v>
          </cell>
          <cell r="O1421">
            <v>0</v>
          </cell>
          <cell r="P1421">
            <v>0</v>
          </cell>
          <cell r="Q1421">
            <v>0</v>
          </cell>
          <cell r="R1421">
            <v>0</v>
          </cell>
          <cell r="S1421">
            <v>0</v>
          </cell>
          <cell r="T1421">
            <v>0</v>
          </cell>
          <cell r="U1421">
            <v>0</v>
          </cell>
          <cell r="V1421">
            <v>0</v>
          </cell>
          <cell r="W1421">
            <v>0</v>
          </cell>
          <cell r="X1421">
            <v>0</v>
          </cell>
          <cell r="Y1421">
            <v>0</v>
          </cell>
          <cell r="Z1421">
            <v>0</v>
          </cell>
          <cell r="AA1421">
            <v>0</v>
          </cell>
          <cell r="AB1421">
            <v>0</v>
          </cell>
          <cell r="AC1421">
            <v>0</v>
          </cell>
          <cell r="AD1421">
            <v>0</v>
          </cell>
          <cell r="AE1421">
            <v>0</v>
          </cell>
          <cell r="AF1421">
            <v>0</v>
          </cell>
        </row>
        <row r="1422">
          <cell r="A1422">
            <v>0</v>
          </cell>
          <cell r="B1422">
            <v>0</v>
          </cell>
          <cell r="C1422">
            <v>0</v>
          </cell>
          <cell r="D1422">
            <v>0</v>
          </cell>
          <cell r="E1422">
            <v>0</v>
          </cell>
          <cell r="F1422">
            <v>0</v>
          </cell>
          <cell r="G1422">
            <v>0</v>
          </cell>
          <cell r="H1422">
            <v>0</v>
          </cell>
          <cell r="I1422">
            <v>0</v>
          </cell>
          <cell r="J1422">
            <v>0</v>
          </cell>
          <cell r="K1422">
            <v>0</v>
          </cell>
          <cell r="L1422">
            <v>0</v>
          </cell>
          <cell r="M1422">
            <v>0</v>
          </cell>
          <cell r="N1422">
            <v>0</v>
          </cell>
          <cell r="O1422">
            <v>0</v>
          </cell>
          <cell r="P1422">
            <v>0</v>
          </cell>
          <cell r="Q1422">
            <v>0</v>
          </cell>
          <cell r="R1422">
            <v>0</v>
          </cell>
          <cell r="S1422">
            <v>0</v>
          </cell>
          <cell r="T1422">
            <v>0</v>
          </cell>
          <cell r="U1422">
            <v>0</v>
          </cell>
          <cell r="V1422">
            <v>0</v>
          </cell>
          <cell r="W1422">
            <v>0</v>
          </cell>
          <cell r="X1422">
            <v>0</v>
          </cell>
          <cell r="Y1422">
            <v>0</v>
          </cell>
          <cell r="Z1422">
            <v>0</v>
          </cell>
          <cell r="AA1422">
            <v>0</v>
          </cell>
          <cell r="AB1422">
            <v>0</v>
          </cell>
          <cell r="AC1422">
            <v>0</v>
          </cell>
          <cell r="AD1422">
            <v>0</v>
          </cell>
          <cell r="AE1422">
            <v>0</v>
          </cell>
          <cell r="AF1422">
            <v>0</v>
          </cell>
        </row>
        <row r="1423">
          <cell r="A1423">
            <v>0</v>
          </cell>
          <cell r="B1423">
            <v>0</v>
          </cell>
          <cell r="C1423">
            <v>0</v>
          </cell>
          <cell r="D1423">
            <v>0</v>
          </cell>
          <cell r="E1423">
            <v>0</v>
          </cell>
          <cell r="F1423">
            <v>0</v>
          </cell>
          <cell r="G1423">
            <v>0</v>
          </cell>
          <cell r="H1423">
            <v>0</v>
          </cell>
          <cell r="I1423">
            <v>0</v>
          </cell>
          <cell r="J1423">
            <v>0</v>
          </cell>
          <cell r="K1423">
            <v>0</v>
          </cell>
          <cell r="L1423">
            <v>0</v>
          </cell>
          <cell r="M1423">
            <v>0</v>
          </cell>
          <cell r="N1423">
            <v>0</v>
          </cell>
          <cell r="O1423">
            <v>0</v>
          </cell>
          <cell r="P1423">
            <v>0</v>
          </cell>
          <cell r="Q1423">
            <v>0</v>
          </cell>
          <cell r="R1423">
            <v>0</v>
          </cell>
          <cell r="S1423">
            <v>0</v>
          </cell>
          <cell r="T1423">
            <v>0</v>
          </cell>
          <cell r="U1423">
            <v>0</v>
          </cell>
          <cell r="V1423">
            <v>0</v>
          </cell>
          <cell r="W1423">
            <v>0</v>
          </cell>
          <cell r="X1423">
            <v>0</v>
          </cell>
          <cell r="Y1423">
            <v>0</v>
          </cell>
          <cell r="Z1423">
            <v>0</v>
          </cell>
          <cell r="AA1423">
            <v>0</v>
          </cell>
          <cell r="AB1423">
            <v>0</v>
          </cell>
          <cell r="AC1423">
            <v>0</v>
          </cell>
          <cell r="AD1423">
            <v>0</v>
          </cell>
          <cell r="AE1423">
            <v>0</v>
          </cell>
          <cell r="AF1423">
            <v>0</v>
          </cell>
        </row>
        <row r="1424">
          <cell r="A1424">
            <v>0</v>
          </cell>
          <cell r="B1424">
            <v>0</v>
          </cell>
          <cell r="C1424">
            <v>0</v>
          </cell>
          <cell r="D1424">
            <v>0</v>
          </cell>
          <cell r="E1424">
            <v>0</v>
          </cell>
          <cell r="F1424">
            <v>0</v>
          </cell>
          <cell r="G1424">
            <v>0</v>
          </cell>
          <cell r="H1424">
            <v>0</v>
          </cell>
          <cell r="I1424">
            <v>0</v>
          </cell>
          <cell r="J1424">
            <v>0</v>
          </cell>
          <cell r="K1424">
            <v>0</v>
          </cell>
          <cell r="L1424">
            <v>0</v>
          </cell>
          <cell r="M1424">
            <v>0</v>
          </cell>
          <cell r="N1424">
            <v>0</v>
          </cell>
          <cell r="O1424">
            <v>0</v>
          </cell>
          <cell r="P1424">
            <v>0</v>
          </cell>
          <cell r="Q1424">
            <v>0</v>
          </cell>
          <cell r="R1424">
            <v>0</v>
          </cell>
          <cell r="S1424">
            <v>0</v>
          </cell>
          <cell r="T1424">
            <v>0</v>
          </cell>
          <cell r="U1424">
            <v>0</v>
          </cell>
          <cell r="V1424">
            <v>0</v>
          </cell>
          <cell r="W1424">
            <v>0</v>
          </cell>
          <cell r="X1424">
            <v>0</v>
          </cell>
          <cell r="Y1424">
            <v>0</v>
          </cell>
          <cell r="Z1424">
            <v>0</v>
          </cell>
          <cell r="AA1424">
            <v>0</v>
          </cell>
          <cell r="AB1424">
            <v>0</v>
          </cell>
          <cell r="AC1424">
            <v>0</v>
          </cell>
          <cell r="AD1424">
            <v>0</v>
          </cell>
          <cell r="AE1424">
            <v>0</v>
          </cell>
          <cell r="AF1424">
            <v>0</v>
          </cell>
        </row>
        <row r="1425">
          <cell r="A1425">
            <v>0</v>
          </cell>
          <cell r="B1425">
            <v>0</v>
          </cell>
          <cell r="C1425">
            <v>0</v>
          </cell>
          <cell r="D1425">
            <v>0</v>
          </cell>
          <cell r="E1425">
            <v>0</v>
          </cell>
          <cell r="F1425">
            <v>0</v>
          </cell>
          <cell r="G1425">
            <v>0</v>
          </cell>
          <cell r="H1425">
            <v>0</v>
          </cell>
          <cell r="I1425">
            <v>0</v>
          </cell>
          <cell r="J1425">
            <v>0</v>
          </cell>
          <cell r="K1425">
            <v>0</v>
          </cell>
          <cell r="L1425">
            <v>0</v>
          </cell>
          <cell r="M1425">
            <v>0</v>
          </cell>
          <cell r="N1425">
            <v>0</v>
          </cell>
          <cell r="O1425">
            <v>0</v>
          </cell>
          <cell r="P1425">
            <v>0</v>
          </cell>
          <cell r="Q1425">
            <v>0</v>
          </cell>
          <cell r="R1425">
            <v>0</v>
          </cell>
          <cell r="S1425">
            <v>0</v>
          </cell>
          <cell r="T1425">
            <v>0</v>
          </cell>
          <cell r="U1425">
            <v>0</v>
          </cell>
          <cell r="V1425">
            <v>0</v>
          </cell>
          <cell r="W1425">
            <v>0</v>
          </cell>
          <cell r="X1425">
            <v>0</v>
          </cell>
          <cell r="Y1425">
            <v>0</v>
          </cell>
          <cell r="Z1425">
            <v>0</v>
          </cell>
          <cell r="AA1425">
            <v>0</v>
          </cell>
          <cell r="AB1425">
            <v>0</v>
          </cell>
          <cell r="AC1425">
            <v>0</v>
          </cell>
          <cell r="AD1425">
            <v>0</v>
          </cell>
          <cell r="AE1425">
            <v>0</v>
          </cell>
          <cell r="AF1425">
            <v>0</v>
          </cell>
        </row>
        <row r="1426">
          <cell r="A1426">
            <v>0</v>
          </cell>
          <cell r="B1426">
            <v>0</v>
          </cell>
          <cell r="C1426">
            <v>0</v>
          </cell>
          <cell r="D1426">
            <v>0</v>
          </cell>
          <cell r="E1426">
            <v>0</v>
          </cell>
          <cell r="F1426">
            <v>0</v>
          </cell>
          <cell r="G1426">
            <v>0</v>
          </cell>
          <cell r="H1426">
            <v>0</v>
          </cell>
          <cell r="I1426">
            <v>0</v>
          </cell>
          <cell r="J1426">
            <v>0</v>
          </cell>
          <cell r="K1426">
            <v>0</v>
          </cell>
          <cell r="L1426">
            <v>0</v>
          </cell>
          <cell r="M1426">
            <v>0</v>
          </cell>
          <cell r="N1426">
            <v>0</v>
          </cell>
          <cell r="O1426">
            <v>0</v>
          </cell>
          <cell r="P1426">
            <v>0</v>
          </cell>
          <cell r="Q1426">
            <v>0</v>
          </cell>
          <cell r="R1426">
            <v>0</v>
          </cell>
          <cell r="S1426">
            <v>0</v>
          </cell>
          <cell r="T1426">
            <v>0</v>
          </cell>
          <cell r="U1426">
            <v>0</v>
          </cell>
          <cell r="V1426">
            <v>0</v>
          </cell>
          <cell r="W1426">
            <v>0</v>
          </cell>
          <cell r="X1426">
            <v>0</v>
          </cell>
          <cell r="Y1426">
            <v>0</v>
          </cell>
          <cell r="Z1426">
            <v>0</v>
          </cell>
          <cell r="AA1426">
            <v>0</v>
          </cell>
          <cell r="AB1426">
            <v>0</v>
          </cell>
          <cell r="AC1426">
            <v>0</v>
          </cell>
          <cell r="AD1426">
            <v>0</v>
          </cell>
          <cell r="AE1426">
            <v>0</v>
          </cell>
          <cell r="AF1426">
            <v>0</v>
          </cell>
        </row>
        <row r="1427">
          <cell r="A1427">
            <v>0</v>
          </cell>
          <cell r="B1427">
            <v>0</v>
          </cell>
          <cell r="C1427">
            <v>0</v>
          </cell>
          <cell r="D1427">
            <v>0</v>
          </cell>
          <cell r="E1427">
            <v>0</v>
          </cell>
          <cell r="F1427">
            <v>0</v>
          </cell>
          <cell r="G1427">
            <v>0</v>
          </cell>
          <cell r="H1427">
            <v>0</v>
          </cell>
          <cell r="I1427">
            <v>0</v>
          </cell>
          <cell r="J1427">
            <v>0</v>
          </cell>
          <cell r="K1427">
            <v>0</v>
          </cell>
          <cell r="L1427">
            <v>0</v>
          </cell>
          <cell r="M1427">
            <v>0</v>
          </cell>
          <cell r="N1427">
            <v>0</v>
          </cell>
          <cell r="O1427">
            <v>0</v>
          </cell>
          <cell r="P1427">
            <v>0</v>
          </cell>
          <cell r="Q1427">
            <v>0</v>
          </cell>
          <cell r="R1427">
            <v>0</v>
          </cell>
          <cell r="S1427">
            <v>0</v>
          </cell>
          <cell r="T1427">
            <v>0</v>
          </cell>
          <cell r="U1427">
            <v>0</v>
          </cell>
          <cell r="V1427">
            <v>0</v>
          </cell>
          <cell r="W1427">
            <v>0</v>
          </cell>
          <cell r="X1427">
            <v>0</v>
          </cell>
          <cell r="Y1427">
            <v>0</v>
          </cell>
          <cell r="Z1427">
            <v>0</v>
          </cell>
          <cell r="AA1427">
            <v>0</v>
          </cell>
          <cell r="AB1427">
            <v>0</v>
          </cell>
          <cell r="AC1427">
            <v>0</v>
          </cell>
          <cell r="AD1427">
            <v>0</v>
          </cell>
          <cell r="AE1427">
            <v>0</v>
          </cell>
          <cell r="AF1427">
            <v>0</v>
          </cell>
        </row>
        <row r="1428">
          <cell r="A1428">
            <v>0</v>
          </cell>
          <cell r="B1428">
            <v>0</v>
          </cell>
          <cell r="C1428">
            <v>0</v>
          </cell>
          <cell r="D1428">
            <v>0</v>
          </cell>
          <cell r="E1428">
            <v>0</v>
          </cell>
          <cell r="F1428">
            <v>0</v>
          </cell>
          <cell r="G1428">
            <v>0</v>
          </cell>
          <cell r="H1428">
            <v>0</v>
          </cell>
          <cell r="I1428">
            <v>0</v>
          </cell>
          <cell r="J1428">
            <v>0</v>
          </cell>
          <cell r="K1428">
            <v>0</v>
          </cell>
          <cell r="L1428">
            <v>0</v>
          </cell>
          <cell r="M1428">
            <v>0</v>
          </cell>
          <cell r="N1428">
            <v>0</v>
          </cell>
          <cell r="O1428">
            <v>0</v>
          </cell>
          <cell r="P1428">
            <v>0</v>
          </cell>
          <cell r="Q1428">
            <v>0</v>
          </cell>
          <cell r="R1428">
            <v>0</v>
          </cell>
          <cell r="S1428">
            <v>0</v>
          </cell>
          <cell r="T1428">
            <v>0</v>
          </cell>
          <cell r="U1428">
            <v>0</v>
          </cell>
          <cell r="V1428">
            <v>0</v>
          </cell>
          <cell r="W1428">
            <v>0</v>
          </cell>
          <cell r="X1428">
            <v>0</v>
          </cell>
          <cell r="Y1428">
            <v>0</v>
          </cell>
          <cell r="Z1428">
            <v>0</v>
          </cell>
          <cell r="AA1428">
            <v>0</v>
          </cell>
          <cell r="AB1428">
            <v>0</v>
          </cell>
          <cell r="AC1428">
            <v>0</v>
          </cell>
          <cell r="AD1428">
            <v>0</v>
          </cell>
          <cell r="AE1428">
            <v>0</v>
          </cell>
          <cell r="AF1428">
            <v>0</v>
          </cell>
        </row>
        <row r="1429">
          <cell r="A1429">
            <v>0</v>
          </cell>
          <cell r="B1429">
            <v>0</v>
          </cell>
          <cell r="C1429">
            <v>0</v>
          </cell>
          <cell r="D1429">
            <v>0</v>
          </cell>
          <cell r="E1429">
            <v>0</v>
          </cell>
          <cell r="F1429">
            <v>0</v>
          </cell>
          <cell r="G1429">
            <v>0</v>
          </cell>
          <cell r="H1429">
            <v>0</v>
          </cell>
          <cell r="I1429">
            <v>0</v>
          </cell>
          <cell r="J1429">
            <v>0</v>
          </cell>
          <cell r="K1429">
            <v>0</v>
          </cell>
          <cell r="L1429">
            <v>0</v>
          </cell>
          <cell r="M1429">
            <v>0</v>
          </cell>
          <cell r="N1429">
            <v>0</v>
          </cell>
          <cell r="O1429">
            <v>0</v>
          </cell>
          <cell r="P1429">
            <v>0</v>
          </cell>
          <cell r="Q1429">
            <v>0</v>
          </cell>
          <cell r="R1429">
            <v>0</v>
          </cell>
          <cell r="S1429">
            <v>0</v>
          </cell>
          <cell r="T1429">
            <v>0</v>
          </cell>
          <cell r="U1429">
            <v>0</v>
          </cell>
          <cell r="V1429">
            <v>0</v>
          </cell>
          <cell r="W1429">
            <v>0</v>
          </cell>
          <cell r="X1429">
            <v>0</v>
          </cell>
          <cell r="Y1429">
            <v>0</v>
          </cell>
          <cell r="Z1429">
            <v>0</v>
          </cell>
          <cell r="AA1429">
            <v>0</v>
          </cell>
          <cell r="AB1429">
            <v>0</v>
          </cell>
          <cell r="AC1429">
            <v>0</v>
          </cell>
          <cell r="AD1429">
            <v>0</v>
          </cell>
          <cell r="AE1429">
            <v>0</v>
          </cell>
          <cell r="AF1429">
            <v>0</v>
          </cell>
        </row>
        <row r="1430">
          <cell r="A1430">
            <v>0</v>
          </cell>
          <cell r="B1430">
            <v>0</v>
          </cell>
          <cell r="C1430">
            <v>0</v>
          </cell>
          <cell r="D1430">
            <v>0</v>
          </cell>
          <cell r="E1430">
            <v>0</v>
          </cell>
          <cell r="F1430">
            <v>0</v>
          </cell>
          <cell r="G1430">
            <v>0</v>
          </cell>
          <cell r="H1430">
            <v>0</v>
          </cell>
          <cell r="I1430">
            <v>0</v>
          </cell>
          <cell r="J1430">
            <v>0</v>
          </cell>
          <cell r="K1430">
            <v>0</v>
          </cell>
          <cell r="L1430">
            <v>0</v>
          </cell>
          <cell r="M1430">
            <v>0</v>
          </cell>
          <cell r="N1430">
            <v>0</v>
          </cell>
          <cell r="O1430">
            <v>0</v>
          </cell>
          <cell r="P1430">
            <v>0</v>
          </cell>
          <cell r="Q1430">
            <v>0</v>
          </cell>
          <cell r="R1430">
            <v>0</v>
          </cell>
          <cell r="S1430">
            <v>0</v>
          </cell>
          <cell r="T1430">
            <v>0</v>
          </cell>
          <cell r="U1430">
            <v>0</v>
          </cell>
          <cell r="V1430">
            <v>0</v>
          </cell>
          <cell r="W1430">
            <v>0</v>
          </cell>
          <cell r="X1430">
            <v>0</v>
          </cell>
          <cell r="Y1430">
            <v>0</v>
          </cell>
          <cell r="Z1430">
            <v>0</v>
          </cell>
          <cell r="AA1430">
            <v>0</v>
          </cell>
          <cell r="AB1430">
            <v>0</v>
          </cell>
          <cell r="AC1430">
            <v>0</v>
          </cell>
          <cell r="AD1430">
            <v>0</v>
          </cell>
          <cell r="AE1430">
            <v>0</v>
          </cell>
          <cell r="AF1430">
            <v>0</v>
          </cell>
        </row>
        <row r="1431">
          <cell r="A1431">
            <v>0</v>
          </cell>
          <cell r="B1431">
            <v>0</v>
          </cell>
          <cell r="C1431">
            <v>0</v>
          </cell>
          <cell r="D1431">
            <v>0</v>
          </cell>
          <cell r="E1431">
            <v>0</v>
          </cell>
          <cell r="F1431">
            <v>0</v>
          </cell>
          <cell r="G1431">
            <v>0</v>
          </cell>
          <cell r="H1431">
            <v>0</v>
          </cell>
          <cell r="I1431">
            <v>0</v>
          </cell>
          <cell r="J1431">
            <v>0</v>
          </cell>
          <cell r="K1431">
            <v>0</v>
          </cell>
          <cell r="L1431">
            <v>0</v>
          </cell>
          <cell r="M1431">
            <v>0</v>
          </cell>
          <cell r="N1431">
            <v>0</v>
          </cell>
          <cell r="O1431">
            <v>0</v>
          </cell>
          <cell r="P1431">
            <v>0</v>
          </cell>
          <cell r="Q1431">
            <v>0</v>
          </cell>
          <cell r="R1431">
            <v>0</v>
          </cell>
          <cell r="S1431">
            <v>0</v>
          </cell>
          <cell r="T1431">
            <v>0</v>
          </cell>
          <cell r="U1431">
            <v>0</v>
          </cell>
          <cell r="V1431">
            <v>0</v>
          </cell>
          <cell r="W1431">
            <v>0</v>
          </cell>
          <cell r="X1431">
            <v>0</v>
          </cell>
          <cell r="Y1431">
            <v>0</v>
          </cell>
          <cell r="Z1431">
            <v>0</v>
          </cell>
          <cell r="AA1431">
            <v>0</v>
          </cell>
          <cell r="AB1431">
            <v>0</v>
          </cell>
          <cell r="AC1431">
            <v>0</v>
          </cell>
          <cell r="AD1431">
            <v>0</v>
          </cell>
          <cell r="AE1431">
            <v>0</v>
          </cell>
          <cell r="AF1431">
            <v>0</v>
          </cell>
        </row>
        <row r="1432">
          <cell r="A1432">
            <v>0</v>
          </cell>
          <cell r="B1432">
            <v>0</v>
          </cell>
          <cell r="C1432">
            <v>0</v>
          </cell>
          <cell r="D1432">
            <v>0</v>
          </cell>
          <cell r="E1432">
            <v>0</v>
          </cell>
          <cell r="F1432">
            <v>0</v>
          </cell>
          <cell r="G1432">
            <v>0</v>
          </cell>
          <cell r="H1432">
            <v>0</v>
          </cell>
          <cell r="I1432">
            <v>0</v>
          </cell>
          <cell r="J1432">
            <v>0</v>
          </cell>
          <cell r="K1432">
            <v>0</v>
          </cell>
          <cell r="L1432">
            <v>0</v>
          </cell>
          <cell r="M1432">
            <v>0</v>
          </cell>
          <cell r="N1432">
            <v>0</v>
          </cell>
          <cell r="O1432">
            <v>0</v>
          </cell>
          <cell r="P1432">
            <v>0</v>
          </cell>
          <cell r="Q1432">
            <v>0</v>
          </cell>
          <cell r="R1432">
            <v>0</v>
          </cell>
          <cell r="S1432">
            <v>0</v>
          </cell>
          <cell r="T1432">
            <v>0</v>
          </cell>
          <cell r="U1432">
            <v>0</v>
          </cell>
          <cell r="V1432">
            <v>0</v>
          </cell>
          <cell r="W1432">
            <v>0</v>
          </cell>
          <cell r="X1432">
            <v>0</v>
          </cell>
          <cell r="Y1432">
            <v>0</v>
          </cell>
          <cell r="Z1432">
            <v>0</v>
          </cell>
          <cell r="AA1432">
            <v>0</v>
          </cell>
          <cell r="AB1432">
            <v>0</v>
          </cell>
          <cell r="AC1432">
            <v>0</v>
          </cell>
          <cell r="AD1432">
            <v>0</v>
          </cell>
          <cell r="AE1432">
            <v>0</v>
          </cell>
          <cell r="AF1432">
            <v>0</v>
          </cell>
        </row>
        <row r="1433">
          <cell r="A1433">
            <v>0</v>
          </cell>
          <cell r="B1433">
            <v>0</v>
          </cell>
          <cell r="C1433">
            <v>0</v>
          </cell>
          <cell r="D1433">
            <v>0</v>
          </cell>
          <cell r="E1433">
            <v>0</v>
          </cell>
          <cell r="F1433">
            <v>0</v>
          </cell>
          <cell r="G1433">
            <v>0</v>
          </cell>
          <cell r="H1433">
            <v>0</v>
          </cell>
          <cell r="I1433">
            <v>0</v>
          </cell>
          <cell r="J1433">
            <v>0</v>
          </cell>
          <cell r="K1433">
            <v>0</v>
          </cell>
          <cell r="L1433">
            <v>0</v>
          </cell>
          <cell r="M1433">
            <v>0</v>
          </cell>
          <cell r="N1433">
            <v>0</v>
          </cell>
          <cell r="O1433">
            <v>0</v>
          </cell>
          <cell r="P1433">
            <v>0</v>
          </cell>
          <cell r="Q1433">
            <v>0</v>
          </cell>
          <cell r="R1433">
            <v>0</v>
          </cell>
          <cell r="S1433">
            <v>0</v>
          </cell>
          <cell r="T1433">
            <v>0</v>
          </cell>
          <cell r="U1433">
            <v>0</v>
          </cell>
          <cell r="V1433">
            <v>0</v>
          </cell>
          <cell r="W1433">
            <v>0</v>
          </cell>
          <cell r="X1433">
            <v>0</v>
          </cell>
          <cell r="Y1433">
            <v>0</v>
          </cell>
          <cell r="Z1433">
            <v>0</v>
          </cell>
          <cell r="AA1433">
            <v>0</v>
          </cell>
          <cell r="AB1433">
            <v>0</v>
          </cell>
          <cell r="AC1433">
            <v>0</v>
          </cell>
          <cell r="AD1433">
            <v>0</v>
          </cell>
          <cell r="AE1433">
            <v>0</v>
          </cell>
          <cell r="AF1433">
            <v>0</v>
          </cell>
        </row>
        <row r="1434">
          <cell r="A1434">
            <v>0</v>
          </cell>
          <cell r="B1434">
            <v>0</v>
          </cell>
          <cell r="C1434">
            <v>0</v>
          </cell>
          <cell r="D1434">
            <v>0</v>
          </cell>
          <cell r="E1434">
            <v>0</v>
          </cell>
          <cell r="F1434">
            <v>0</v>
          </cell>
          <cell r="G1434">
            <v>0</v>
          </cell>
          <cell r="H1434">
            <v>0</v>
          </cell>
          <cell r="I1434">
            <v>0</v>
          </cell>
          <cell r="J1434">
            <v>0</v>
          </cell>
          <cell r="K1434">
            <v>0</v>
          </cell>
          <cell r="L1434">
            <v>0</v>
          </cell>
          <cell r="M1434">
            <v>0</v>
          </cell>
          <cell r="N1434">
            <v>0</v>
          </cell>
          <cell r="O1434">
            <v>0</v>
          </cell>
          <cell r="P1434">
            <v>0</v>
          </cell>
          <cell r="Q1434">
            <v>0</v>
          </cell>
          <cell r="R1434">
            <v>0</v>
          </cell>
          <cell r="S1434">
            <v>0</v>
          </cell>
          <cell r="T1434">
            <v>0</v>
          </cell>
          <cell r="U1434">
            <v>0</v>
          </cell>
          <cell r="V1434">
            <v>0</v>
          </cell>
          <cell r="W1434">
            <v>0</v>
          </cell>
          <cell r="X1434">
            <v>0</v>
          </cell>
          <cell r="Y1434">
            <v>0</v>
          </cell>
          <cell r="Z1434">
            <v>0</v>
          </cell>
          <cell r="AA1434">
            <v>0</v>
          </cell>
          <cell r="AB1434">
            <v>0</v>
          </cell>
          <cell r="AC1434">
            <v>0</v>
          </cell>
          <cell r="AD1434">
            <v>0</v>
          </cell>
          <cell r="AE1434">
            <v>0</v>
          </cell>
          <cell r="AF1434">
            <v>0</v>
          </cell>
        </row>
        <row r="1435">
          <cell r="A1435">
            <v>0</v>
          </cell>
          <cell r="B1435">
            <v>0</v>
          </cell>
          <cell r="C1435">
            <v>0</v>
          </cell>
          <cell r="D1435">
            <v>0</v>
          </cell>
          <cell r="E1435">
            <v>0</v>
          </cell>
          <cell r="F1435">
            <v>0</v>
          </cell>
          <cell r="G1435">
            <v>0</v>
          </cell>
          <cell r="H1435">
            <v>0</v>
          </cell>
          <cell r="I1435">
            <v>0</v>
          </cell>
          <cell r="J1435">
            <v>0</v>
          </cell>
          <cell r="K1435">
            <v>0</v>
          </cell>
          <cell r="L1435">
            <v>0</v>
          </cell>
          <cell r="M1435">
            <v>0</v>
          </cell>
          <cell r="N1435">
            <v>0</v>
          </cell>
          <cell r="O1435">
            <v>0</v>
          </cell>
          <cell r="P1435">
            <v>0</v>
          </cell>
          <cell r="Q1435">
            <v>0</v>
          </cell>
          <cell r="R1435">
            <v>0</v>
          </cell>
          <cell r="S1435">
            <v>0</v>
          </cell>
          <cell r="T1435">
            <v>0</v>
          </cell>
          <cell r="U1435">
            <v>0</v>
          </cell>
          <cell r="V1435">
            <v>0</v>
          </cell>
          <cell r="W1435">
            <v>0</v>
          </cell>
          <cell r="X1435">
            <v>0</v>
          </cell>
          <cell r="Y1435">
            <v>0</v>
          </cell>
          <cell r="Z1435">
            <v>0</v>
          </cell>
          <cell r="AA1435">
            <v>0</v>
          </cell>
          <cell r="AB1435">
            <v>0</v>
          </cell>
          <cell r="AC1435">
            <v>0</v>
          </cell>
          <cell r="AD1435">
            <v>0</v>
          </cell>
          <cell r="AE1435">
            <v>0</v>
          </cell>
          <cell r="AF1435">
            <v>0</v>
          </cell>
        </row>
        <row r="1436">
          <cell r="A1436">
            <v>0</v>
          </cell>
          <cell r="B1436">
            <v>0</v>
          </cell>
          <cell r="C1436">
            <v>0</v>
          </cell>
          <cell r="D1436">
            <v>0</v>
          </cell>
          <cell r="E1436">
            <v>0</v>
          </cell>
          <cell r="F1436">
            <v>0</v>
          </cell>
          <cell r="G1436">
            <v>0</v>
          </cell>
          <cell r="H1436">
            <v>0</v>
          </cell>
          <cell r="I1436">
            <v>0</v>
          </cell>
          <cell r="J1436">
            <v>0</v>
          </cell>
          <cell r="K1436">
            <v>0</v>
          </cell>
          <cell r="L1436">
            <v>0</v>
          </cell>
          <cell r="M1436">
            <v>0</v>
          </cell>
          <cell r="N1436">
            <v>0</v>
          </cell>
          <cell r="O1436">
            <v>0</v>
          </cell>
          <cell r="P1436">
            <v>0</v>
          </cell>
          <cell r="Q1436">
            <v>0</v>
          </cell>
          <cell r="R1436">
            <v>0</v>
          </cell>
          <cell r="S1436">
            <v>0</v>
          </cell>
          <cell r="T1436">
            <v>0</v>
          </cell>
          <cell r="U1436">
            <v>0</v>
          </cell>
          <cell r="V1436">
            <v>0</v>
          </cell>
          <cell r="W1436">
            <v>0</v>
          </cell>
          <cell r="X1436">
            <v>0</v>
          </cell>
          <cell r="Y1436">
            <v>0</v>
          </cell>
          <cell r="Z1436">
            <v>0</v>
          </cell>
          <cell r="AA1436">
            <v>0</v>
          </cell>
          <cell r="AB1436">
            <v>0</v>
          </cell>
          <cell r="AC1436">
            <v>0</v>
          </cell>
          <cell r="AD1436">
            <v>0</v>
          </cell>
          <cell r="AE1436">
            <v>0</v>
          </cell>
          <cell r="AF1436">
            <v>0</v>
          </cell>
        </row>
        <row r="1437">
          <cell r="A1437">
            <v>0</v>
          </cell>
          <cell r="B1437">
            <v>0</v>
          </cell>
          <cell r="C1437">
            <v>0</v>
          </cell>
          <cell r="D1437">
            <v>0</v>
          </cell>
          <cell r="E1437">
            <v>0</v>
          </cell>
          <cell r="F1437">
            <v>0</v>
          </cell>
          <cell r="G1437">
            <v>0</v>
          </cell>
          <cell r="H1437">
            <v>0</v>
          </cell>
          <cell r="I1437">
            <v>0</v>
          </cell>
          <cell r="J1437">
            <v>0</v>
          </cell>
          <cell r="K1437">
            <v>0</v>
          </cell>
          <cell r="L1437">
            <v>0</v>
          </cell>
          <cell r="M1437">
            <v>0</v>
          </cell>
          <cell r="N1437">
            <v>0</v>
          </cell>
          <cell r="O1437">
            <v>0</v>
          </cell>
          <cell r="P1437">
            <v>0</v>
          </cell>
          <cell r="Q1437">
            <v>0</v>
          </cell>
          <cell r="R1437">
            <v>0</v>
          </cell>
          <cell r="S1437">
            <v>0</v>
          </cell>
          <cell r="T1437">
            <v>0</v>
          </cell>
          <cell r="U1437">
            <v>0</v>
          </cell>
          <cell r="V1437">
            <v>0</v>
          </cell>
          <cell r="W1437">
            <v>0</v>
          </cell>
          <cell r="X1437">
            <v>0</v>
          </cell>
          <cell r="Y1437">
            <v>0</v>
          </cell>
          <cell r="Z1437">
            <v>0</v>
          </cell>
          <cell r="AA1437">
            <v>0</v>
          </cell>
          <cell r="AB1437">
            <v>0</v>
          </cell>
          <cell r="AC1437">
            <v>0</v>
          </cell>
          <cell r="AD1437">
            <v>0</v>
          </cell>
          <cell r="AE1437">
            <v>0</v>
          </cell>
          <cell r="AF1437">
            <v>0</v>
          </cell>
        </row>
        <row r="1438">
          <cell r="A1438">
            <v>0</v>
          </cell>
          <cell r="B1438">
            <v>0</v>
          </cell>
          <cell r="C1438">
            <v>0</v>
          </cell>
          <cell r="D1438">
            <v>0</v>
          </cell>
          <cell r="E1438">
            <v>0</v>
          </cell>
          <cell r="F1438">
            <v>0</v>
          </cell>
          <cell r="G1438">
            <v>0</v>
          </cell>
          <cell r="H1438">
            <v>0</v>
          </cell>
          <cell r="I1438">
            <v>0</v>
          </cell>
          <cell r="J1438">
            <v>0</v>
          </cell>
          <cell r="K1438">
            <v>0</v>
          </cell>
          <cell r="L1438">
            <v>0</v>
          </cell>
          <cell r="M1438">
            <v>0</v>
          </cell>
          <cell r="N1438">
            <v>0</v>
          </cell>
          <cell r="O1438">
            <v>0</v>
          </cell>
          <cell r="P1438">
            <v>0</v>
          </cell>
          <cell r="Q1438">
            <v>0</v>
          </cell>
          <cell r="R1438">
            <v>0</v>
          </cell>
          <cell r="S1438">
            <v>0</v>
          </cell>
          <cell r="T1438">
            <v>0</v>
          </cell>
          <cell r="U1438">
            <v>0</v>
          </cell>
          <cell r="V1438">
            <v>0</v>
          </cell>
          <cell r="W1438">
            <v>0</v>
          </cell>
          <cell r="X1438">
            <v>0</v>
          </cell>
          <cell r="Y1438">
            <v>0</v>
          </cell>
          <cell r="Z1438">
            <v>0</v>
          </cell>
          <cell r="AA1438">
            <v>0</v>
          </cell>
          <cell r="AB1438">
            <v>0</v>
          </cell>
          <cell r="AC1438">
            <v>0</v>
          </cell>
          <cell r="AD1438">
            <v>0</v>
          </cell>
          <cell r="AE1438">
            <v>0</v>
          </cell>
          <cell r="AF1438">
            <v>0</v>
          </cell>
        </row>
        <row r="1439">
          <cell r="A1439">
            <v>0</v>
          </cell>
          <cell r="B1439">
            <v>0</v>
          </cell>
          <cell r="C1439">
            <v>0</v>
          </cell>
          <cell r="D1439">
            <v>0</v>
          </cell>
          <cell r="E1439">
            <v>0</v>
          </cell>
          <cell r="F1439">
            <v>0</v>
          </cell>
          <cell r="G1439">
            <v>0</v>
          </cell>
          <cell r="H1439">
            <v>0</v>
          </cell>
          <cell r="I1439">
            <v>0</v>
          </cell>
          <cell r="J1439">
            <v>0</v>
          </cell>
          <cell r="K1439">
            <v>0</v>
          </cell>
          <cell r="L1439">
            <v>0</v>
          </cell>
          <cell r="M1439">
            <v>0</v>
          </cell>
          <cell r="N1439">
            <v>0</v>
          </cell>
          <cell r="O1439">
            <v>0</v>
          </cell>
          <cell r="P1439">
            <v>0</v>
          </cell>
          <cell r="Q1439">
            <v>0</v>
          </cell>
          <cell r="R1439">
            <v>0</v>
          </cell>
          <cell r="S1439">
            <v>0</v>
          </cell>
          <cell r="T1439">
            <v>0</v>
          </cell>
          <cell r="U1439">
            <v>0</v>
          </cell>
          <cell r="V1439">
            <v>0</v>
          </cell>
          <cell r="W1439">
            <v>0</v>
          </cell>
          <cell r="X1439">
            <v>0</v>
          </cell>
          <cell r="Y1439">
            <v>0</v>
          </cell>
          <cell r="Z1439">
            <v>0</v>
          </cell>
          <cell r="AA1439">
            <v>0</v>
          </cell>
          <cell r="AB1439">
            <v>0</v>
          </cell>
          <cell r="AC1439">
            <v>0</v>
          </cell>
          <cell r="AD1439">
            <v>0</v>
          </cell>
          <cell r="AE1439">
            <v>0</v>
          </cell>
          <cell r="AF1439">
            <v>0</v>
          </cell>
        </row>
        <row r="1440">
          <cell r="A1440">
            <v>0</v>
          </cell>
          <cell r="B1440">
            <v>0</v>
          </cell>
          <cell r="C1440">
            <v>0</v>
          </cell>
          <cell r="D1440">
            <v>0</v>
          </cell>
          <cell r="E1440">
            <v>0</v>
          </cell>
          <cell r="F1440">
            <v>0</v>
          </cell>
          <cell r="G1440">
            <v>0</v>
          </cell>
          <cell r="H1440">
            <v>0</v>
          </cell>
          <cell r="I1440">
            <v>0</v>
          </cell>
          <cell r="J1440">
            <v>0</v>
          </cell>
          <cell r="K1440">
            <v>0</v>
          </cell>
          <cell r="L1440">
            <v>0</v>
          </cell>
          <cell r="M1440">
            <v>0</v>
          </cell>
          <cell r="N1440">
            <v>0</v>
          </cell>
          <cell r="O1440">
            <v>0</v>
          </cell>
          <cell r="P1440">
            <v>0</v>
          </cell>
          <cell r="Q1440">
            <v>0</v>
          </cell>
          <cell r="R1440">
            <v>0</v>
          </cell>
          <cell r="S1440">
            <v>0</v>
          </cell>
          <cell r="T1440">
            <v>0</v>
          </cell>
          <cell r="U1440">
            <v>0</v>
          </cell>
          <cell r="V1440">
            <v>0</v>
          </cell>
          <cell r="W1440">
            <v>0</v>
          </cell>
          <cell r="X1440">
            <v>0</v>
          </cell>
          <cell r="Y1440">
            <v>0</v>
          </cell>
          <cell r="Z1440">
            <v>0</v>
          </cell>
          <cell r="AA1440">
            <v>0</v>
          </cell>
          <cell r="AB1440">
            <v>0</v>
          </cell>
          <cell r="AC1440">
            <v>0</v>
          </cell>
          <cell r="AD1440">
            <v>0</v>
          </cell>
          <cell r="AE1440">
            <v>0</v>
          </cell>
          <cell r="AF1440">
            <v>0</v>
          </cell>
        </row>
        <row r="1441">
          <cell r="A1441">
            <v>0</v>
          </cell>
          <cell r="B1441">
            <v>0</v>
          </cell>
          <cell r="C1441">
            <v>0</v>
          </cell>
          <cell r="D1441">
            <v>0</v>
          </cell>
          <cell r="E1441">
            <v>0</v>
          </cell>
          <cell r="F1441">
            <v>0</v>
          </cell>
          <cell r="G1441">
            <v>0</v>
          </cell>
          <cell r="H1441">
            <v>0</v>
          </cell>
          <cell r="I1441">
            <v>0</v>
          </cell>
          <cell r="J1441">
            <v>0</v>
          </cell>
          <cell r="K1441">
            <v>0</v>
          </cell>
          <cell r="L1441">
            <v>0</v>
          </cell>
          <cell r="M1441">
            <v>0</v>
          </cell>
          <cell r="N1441">
            <v>0</v>
          </cell>
          <cell r="O1441">
            <v>0</v>
          </cell>
          <cell r="P1441">
            <v>0</v>
          </cell>
          <cell r="Q1441">
            <v>0</v>
          </cell>
          <cell r="R1441">
            <v>0</v>
          </cell>
          <cell r="S1441">
            <v>0</v>
          </cell>
          <cell r="T1441">
            <v>0</v>
          </cell>
          <cell r="U1441">
            <v>0</v>
          </cell>
          <cell r="V1441">
            <v>0</v>
          </cell>
          <cell r="W1441">
            <v>0</v>
          </cell>
          <cell r="X1441">
            <v>0</v>
          </cell>
          <cell r="Y1441">
            <v>0</v>
          </cell>
          <cell r="Z1441">
            <v>0</v>
          </cell>
          <cell r="AA1441">
            <v>0</v>
          </cell>
          <cell r="AB1441">
            <v>0</v>
          </cell>
          <cell r="AC1441">
            <v>0</v>
          </cell>
          <cell r="AD1441">
            <v>0</v>
          </cell>
          <cell r="AE1441">
            <v>0</v>
          </cell>
          <cell r="AF1441">
            <v>0</v>
          </cell>
        </row>
        <row r="1442">
          <cell r="A1442">
            <v>0</v>
          </cell>
          <cell r="B1442">
            <v>0</v>
          </cell>
          <cell r="C1442">
            <v>0</v>
          </cell>
          <cell r="D1442">
            <v>0</v>
          </cell>
          <cell r="E1442">
            <v>0</v>
          </cell>
          <cell r="F1442">
            <v>0</v>
          </cell>
          <cell r="G1442">
            <v>0</v>
          </cell>
          <cell r="H1442">
            <v>0</v>
          </cell>
          <cell r="I1442">
            <v>0</v>
          </cell>
          <cell r="J1442">
            <v>0</v>
          </cell>
          <cell r="K1442">
            <v>0</v>
          </cell>
          <cell r="L1442">
            <v>0</v>
          </cell>
          <cell r="M1442">
            <v>0</v>
          </cell>
          <cell r="N1442">
            <v>0</v>
          </cell>
          <cell r="O1442">
            <v>0</v>
          </cell>
          <cell r="P1442">
            <v>0</v>
          </cell>
          <cell r="Q1442">
            <v>0</v>
          </cell>
          <cell r="R1442">
            <v>0</v>
          </cell>
          <cell r="S1442">
            <v>0</v>
          </cell>
          <cell r="T1442">
            <v>0</v>
          </cell>
          <cell r="U1442">
            <v>0</v>
          </cell>
          <cell r="V1442">
            <v>0</v>
          </cell>
          <cell r="W1442">
            <v>0</v>
          </cell>
          <cell r="X1442">
            <v>0</v>
          </cell>
          <cell r="Y1442">
            <v>0</v>
          </cell>
          <cell r="Z1442">
            <v>0</v>
          </cell>
          <cell r="AA1442">
            <v>0</v>
          </cell>
          <cell r="AB1442">
            <v>0</v>
          </cell>
          <cell r="AC1442">
            <v>0</v>
          </cell>
          <cell r="AD1442">
            <v>0</v>
          </cell>
          <cell r="AE1442">
            <v>0</v>
          </cell>
          <cell r="AF1442">
            <v>0</v>
          </cell>
        </row>
        <row r="1443">
          <cell r="A1443">
            <v>0</v>
          </cell>
          <cell r="B1443">
            <v>0</v>
          </cell>
          <cell r="C1443">
            <v>0</v>
          </cell>
          <cell r="D1443">
            <v>0</v>
          </cell>
          <cell r="E1443">
            <v>0</v>
          </cell>
          <cell r="F1443">
            <v>0</v>
          </cell>
          <cell r="G1443">
            <v>0</v>
          </cell>
          <cell r="H1443">
            <v>0</v>
          </cell>
          <cell r="I1443">
            <v>0</v>
          </cell>
          <cell r="J1443">
            <v>0</v>
          </cell>
          <cell r="K1443">
            <v>0</v>
          </cell>
          <cell r="L1443">
            <v>0</v>
          </cell>
          <cell r="M1443">
            <v>0</v>
          </cell>
          <cell r="N1443">
            <v>0</v>
          </cell>
          <cell r="O1443">
            <v>0</v>
          </cell>
          <cell r="P1443">
            <v>0</v>
          </cell>
          <cell r="Q1443">
            <v>0</v>
          </cell>
          <cell r="R1443">
            <v>0</v>
          </cell>
          <cell r="S1443">
            <v>0</v>
          </cell>
          <cell r="T1443">
            <v>0</v>
          </cell>
          <cell r="U1443">
            <v>0</v>
          </cell>
          <cell r="V1443">
            <v>0</v>
          </cell>
          <cell r="W1443">
            <v>0</v>
          </cell>
          <cell r="X1443">
            <v>0</v>
          </cell>
          <cell r="Y1443">
            <v>0</v>
          </cell>
          <cell r="Z1443">
            <v>0</v>
          </cell>
          <cell r="AA1443">
            <v>0</v>
          </cell>
          <cell r="AB1443">
            <v>0</v>
          </cell>
          <cell r="AC1443">
            <v>0</v>
          </cell>
          <cell r="AD1443">
            <v>0</v>
          </cell>
          <cell r="AE1443">
            <v>0</v>
          </cell>
          <cell r="AF1443">
            <v>0</v>
          </cell>
        </row>
        <row r="1444">
          <cell r="A1444">
            <v>0</v>
          </cell>
          <cell r="B1444">
            <v>0</v>
          </cell>
          <cell r="C1444">
            <v>0</v>
          </cell>
          <cell r="D1444">
            <v>0</v>
          </cell>
          <cell r="E1444">
            <v>0</v>
          </cell>
          <cell r="F1444">
            <v>0</v>
          </cell>
          <cell r="G1444">
            <v>0</v>
          </cell>
          <cell r="H1444">
            <v>0</v>
          </cell>
          <cell r="I1444">
            <v>0</v>
          </cell>
          <cell r="J1444">
            <v>0</v>
          </cell>
          <cell r="K1444">
            <v>0</v>
          </cell>
          <cell r="L1444">
            <v>0</v>
          </cell>
          <cell r="M1444">
            <v>0</v>
          </cell>
          <cell r="N1444">
            <v>0</v>
          </cell>
          <cell r="O1444">
            <v>0</v>
          </cell>
          <cell r="P1444">
            <v>0</v>
          </cell>
          <cell r="Q1444">
            <v>0</v>
          </cell>
          <cell r="R1444">
            <v>0</v>
          </cell>
          <cell r="S1444">
            <v>0</v>
          </cell>
          <cell r="T1444">
            <v>0</v>
          </cell>
          <cell r="U1444">
            <v>0</v>
          </cell>
          <cell r="V1444">
            <v>0</v>
          </cell>
          <cell r="W1444">
            <v>0</v>
          </cell>
          <cell r="X1444">
            <v>0</v>
          </cell>
          <cell r="Y1444">
            <v>0</v>
          </cell>
          <cell r="Z1444">
            <v>0</v>
          </cell>
          <cell r="AA1444">
            <v>0</v>
          </cell>
          <cell r="AB1444">
            <v>0</v>
          </cell>
          <cell r="AC1444">
            <v>0</v>
          </cell>
          <cell r="AD1444">
            <v>0</v>
          </cell>
          <cell r="AE1444">
            <v>0</v>
          </cell>
          <cell r="AF1444">
            <v>0</v>
          </cell>
        </row>
        <row r="1445">
          <cell r="A1445">
            <v>0</v>
          </cell>
          <cell r="B1445">
            <v>0</v>
          </cell>
          <cell r="C1445">
            <v>0</v>
          </cell>
          <cell r="D1445">
            <v>0</v>
          </cell>
          <cell r="E1445">
            <v>0</v>
          </cell>
          <cell r="F1445">
            <v>0</v>
          </cell>
          <cell r="G1445">
            <v>0</v>
          </cell>
          <cell r="H1445">
            <v>0</v>
          </cell>
          <cell r="I1445">
            <v>0</v>
          </cell>
          <cell r="J1445">
            <v>0</v>
          </cell>
          <cell r="K1445">
            <v>0</v>
          </cell>
          <cell r="L1445">
            <v>0</v>
          </cell>
          <cell r="M1445">
            <v>0</v>
          </cell>
          <cell r="N1445">
            <v>0</v>
          </cell>
          <cell r="O1445">
            <v>0</v>
          </cell>
          <cell r="P1445">
            <v>0</v>
          </cell>
          <cell r="Q1445">
            <v>0</v>
          </cell>
          <cell r="R1445">
            <v>0</v>
          </cell>
          <cell r="S1445">
            <v>0</v>
          </cell>
          <cell r="T1445">
            <v>0</v>
          </cell>
          <cell r="U1445">
            <v>0</v>
          </cell>
          <cell r="V1445">
            <v>0</v>
          </cell>
          <cell r="W1445">
            <v>0</v>
          </cell>
          <cell r="X1445">
            <v>0</v>
          </cell>
          <cell r="Y1445">
            <v>0</v>
          </cell>
          <cell r="Z1445">
            <v>0</v>
          </cell>
          <cell r="AA1445">
            <v>0</v>
          </cell>
          <cell r="AB1445">
            <v>0</v>
          </cell>
          <cell r="AC1445">
            <v>0</v>
          </cell>
          <cell r="AD1445">
            <v>0</v>
          </cell>
          <cell r="AE1445">
            <v>0</v>
          </cell>
          <cell r="AF1445">
            <v>0</v>
          </cell>
        </row>
        <row r="1446">
          <cell r="A1446">
            <v>0</v>
          </cell>
          <cell r="B1446">
            <v>0</v>
          </cell>
          <cell r="C1446">
            <v>0</v>
          </cell>
          <cell r="D1446">
            <v>0</v>
          </cell>
          <cell r="E1446">
            <v>0</v>
          </cell>
          <cell r="F1446">
            <v>0</v>
          </cell>
          <cell r="G1446">
            <v>0</v>
          </cell>
          <cell r="H1446">
            <v>0</v>
          </cell>
          <cell r="I1446">
            <v>0</v>
          </cell>
          <cell r="J1446">
            <v>0</v>
          </cell>
          <cell r="K1446">
            <v>0</v>
          </cell>
          <cell r="L1446">
            <v>0</v>
          </cell>
          <cell r="M1446">
            <v>0</v>
          </cell>
          <cell r="N1446">
            <v>0</v>
          </cell>
          <cell r="O1446">
            <v>0</v>
          </cell>
          <cell r="P1446">
            <v>0</v>
          </cell>
          <cell r="Q1446">
            <v>0</v>
          </cell>
          <cell r="R1446">
            <v>0</v>
          </cell>
          <cell r="S1446">
            <v>0</v>
          </cell>
          <cell r="T1446">
            <v>0</v>
          </cell>
          <cell r="U1446">
            <v>0</v>
          </cell>
          <cell r="V1446">
            <v>0</v>
          </cell>
          <cell r="W1446">
            <v>0</v>
          </cell>
          <cell r="X1446">
            <v>0</v>
          </cell>
          <cell r="Y1446">
            <v>0</v>
          </cell>
          <cell r="Z1446">
            <v>0</v>
          </cell>
          <cell r="AA1446">
            <v>0</v>
          </cell>
          <cell r="AB1446">
            <v>0</v>
          </cell>
          <cell r="AC1446">
            <v>0</v>
          </cell>
          <cell r="AD1446">
            <v>0</v>
          </cell>
          <cell r="AE1446">
            <v>0</v>
          </cell>
          <cell r="AF1446">
            <v>0</v>
          </cell>
        </row>
        <row r="1447">
          <cell r="A1447">
            <v>0</v>
          </cell>
          <cell r="B1447">
            <v>0</v>
          </cell>
          <cell r="C1447">
            <v>0</v>
          </cell>
          <cell r="D1447">
            <v>0</v>
          </cell>
          <cell r="E1447">
            <v>0</v>
          </cell>
          <cell r="F1447">
            <v>0</v>
          </cell>
          <cell r="G1447">
            <v>0</v>
          </cell>
          <cell r="H1447">
            <v>0</v>
          </cell>
          <cell r="I1447">
            <v>0</v>
          </cell>
          <cell r="J1447">
            <v>0</v>
          </cell>
          <cell r="K1447">
            <v>0</v>
          </cell>
          <cell r="L1447">
            <v>0</v>
          </cell>
          <cell r="M1447">
            <v>0</v>
          </cell>
          <cell r="N1447">
            <v>0</v>
          </cell>
          <cell r="O1447">
            <v>0</v>
          </cell>
          <cell r="P1447">
            <v>0</v>
          </cell>
          <cell r="Q1447">
            <v>0</v>
          </cell>
          <cell r="R1447">
            <v>0</v>
          </cell>
          <cell r="S1447">
            <v>0</v>
          </cell>
          <cell r="T1447">
            <v>0</v>
          </cell>
          <cell r="U1447">
            <v>0</v>
          </cell>
          <cell r="V1447">
            <v>0</v>
          </cell>
          <cell r="W1447">
            <v>0</v>
          </cell>
          <cell r="X1447">
            <v>0</v>
          </cell>
          <cell r="Y1447">
            <v>0</v>
          </cell>
          <cell r="Z1447">
            <v>0</v>
          </cell>
          <cell r="AA1447">
            <v>0</v>
          </cell>
          <cell r="AB1447">
            <v>0</v>
          </cell>
          <cell r="AC1447">
            <v>0</v>
          </cell>
          <cell r="AD1447">
            <v>0</v>
          </cell>
          <cell r="AE1447">
            <v>0</v>
          </cell>
          <cell r="AF1447">
            <v>0</v>
          </cell>
        </row>
        <row r="1448">
          <cell r="A1448">
            <v>0</v>
          </cell>
          <cell r="B1448">
            <v>0</v>
          </cell>
          <cell r="C1448">
            <v>0</v>
          </cell>
          <cell r="D1448">
            <v>0</v>
          </cell>
          <cell r="E1448">
            <v>0</v>
          </cell>
          <cell r="F1448">
            <v>0</v>
          </cell>
          <cell r="G1448">
            <v>0</v>
          </cell>
          <cell r="H1448">
            <v>0</v>
          </cell>
          <cell r="I1448">
            <v>0</v>
          </cell>
          <cell r="J1448">
            <v>0</v>
          </cell>
          <cell r="K1448">
            <v>0</v>
          </cell>
          <cell r="L1448">
            <v>0</v>
          </cell>
          <cell r="M1448">
            <v>0</v>
          </cell>
          <cell r="N1448">
            <v>0</v>
          </cell>
          <cell r="O1448">
            <v>0</v>
          </cell>
          <cell r="P1448">
            <v>0</v>
          </cell>
          <cell r="Q1448">
            <v>0</v>
          </cell>
          <cell r="R1448">
            <v>0</v>
          </cell>
          <cell r="S1448">
            <v>0</v>
          </cell>
          <cell r="T1448">
            <v>0</v>
          </cell>
          <cell r="U1448">
            <v>0</v>
          </cell>
          <cell r="V1448">
            <v>0</v>
          </cell>
          <cell r="W1448">
            <v>0</v>
          </cell>
          <cell r="X1448">
            <v>0</v>
          </cell>
          <cell r="Y1448">
            <v>0</v>
          </cell>
          <cell r="Z1448">
            <v>0</v>
          </cell>
          <cell r="AA1448">
            <v>0</v>
          </cell>
          <cell r="AB1448">
            <v>0</v>
          </cell>
          <cell r="AC1448">
            <v>0</v>
          </cell>
          <cell r="AD1448">
            <v>0</v>
          </cell>
          <cell r="AE1448">
            <v>0</v>
          </cell>
          <cell r="AF1448">
            <v>0</v>
          </cell>
        </row>
        <row r="1449">
          <cell r="A1449">
            <v>0</v>
          </cell>
          <cell r="B1449">
            <v>0</v>
          </cell>
          <cell r="C1449">
            <v>0</v>
          </cell>
          <cell r="D1449">
            <v>0</v>
          </cell>
          <cell r="E1449">
            <v>0</v>
          </cell>
          <cell r="F1449">
            <v>0</v>
          </cell>
          <cell r="G1449">
            <v>0</v>
          </cell>
          <cell r="H1449">
            <v>0</v>
          </cell>
          <cell r="I1449">
            <v>0</v>
          </cell>
          <cell r="J1449">
            <v>0</v>
          </cell>
          <cell r="K1449">
            <v>0</v>
          </cell>
          <cell r="L1449">
            <v>0</v>
          </cell>
          <cell r="M1449">
            <v>0</v>
          </cell>
          <cell r="N1449">
            <v>0</v>
          </cell>
          <cell r="O1449">
            <v>0</v>
          </cell>
          <cell r="P1449">
            <v>0</v>
          </cell>
          <cell r="Q1449">
            <v>0</v>
          </cell>
          <cell r="R1449">
            <v>0</v>
          </cell>
          <cell r="S1449">
            <v>0</v>
          </cell>
          <cell r="T1449">
            <v>0</v>
          </cell>
          <cell r="U1449">
            <v>0</v>
          </cell>
          <cell r="V1449">
            <v>0</v>
          </cell>
          <cell r="W1449">
            <v>0</v>
          </cell>
          <cell r="X1449">
            <v>0</v>
          </cell>
          <cell r="Y1449">
            <v>0</v>
          </cell>
          <cell r="Z1449">
            <v>0</v>
          </cell>
          <cell r="AA1449">
            <v>0</v>
          </cell>
          <cell r="AB1449">
            <v>0</v>
          </cell>
          <cell r="AC1449">
            <v>0</v>
          </cell>
          <cell r="AD1449">
            <v>0</v>
          </cell>
          <cell r="AE1449">
            <v>0</v>
          </cell>
          <cell r="AF1449">
            <v>0</v>
          </cell>
        </row>
        <row r="1450">
          <cell r="A1450">
            <v>0</v>
          </cell>
          <cell r="B1450">
            <v>0</v>
          </cell>
          <cell r="C1450">
            <v>0</v>
          </cell>
          <cell r="D1450">
            <v>0</v>
          </cell>
          <cell r="E1450">
            <v>0</v>
          </cell>
          <cell r="F1450">
            <v>0</v>
          </cell>
          <cell r="G1450">
            <v>0</v>
          </cell>
          <cell r="H1450">
            <v>0</v>
          </cell>
          <cell r="I1450">
            <v>0</v>
          </cell>
          <cell r="J1450">
            <v>0</v>
          </cell>
          <cell r="K1450">
            <v>0</v>
          </cell>
          <cell r="L1450">
            <v>0</v>
          </cell>
          <cell r="M1450">
            <v>0</v>
          </cell>
          <cell r="N1450">
            <v>0</v>
          </cell>
          <cell r="O1450">
            <v>0</v>
          </cell>
          <cell r="P1450">
            <v>0</v>
          </cell>
          <cell r="Q1450">
            <v>0</v>
          </cell>
          <cell r="R1450">
            <v>0</v>
          </cell>
          <cell r="S1450">
            <v>0</v>
          </cell>
          <cell r="T1450">
            <v>0</v>
          </cell>
          <cell r="U1450">
            <v>0</v>
          </cell>
          <cell r="V1450">
            <v>0</v>
          </cell>
          <cell r="W1450">
            <v>0</v>
          </cell>
          <cell r="X1450">
            <v>0</v>
          </cell>
          <cell r="Y1450">
            <v>0</v>
          </cell>
          <cell r="Z1450">
            <v>0</v>
          </cell>
          <cell r="AA1450">
            <v>0</v>
          </cell>
          <cell r="AB1450">
            <v>0</v>
          </cell>
          <cell r="AC1450">
            <v>0</v>
          </cell>
          <cell r="AD1450">
            <v>0</v>
          </cell>
          <cell r="AE1450">
            <v>0</v>
          </cell>
          <cell r="AF1450">
            <v>0</v>
          </cell>
        </row>
        <row r="1451">
          <cell r="A1451">
            <v>0</v>
          </cell>
          <cell r="B1451">
            <v>0</v>
          </cell>
          <cell r="C1451">
            <v>0</v>
          </cell>
          <cell r="D1451">
            <v>0</v>
          </cell>
          <cell r="E1451">
            <v>0</v>
          </cell>
          <cell r="F1451">
            <v>0</v>
          </cell>
          <cell r="G1451">
            <v>0</v>
          </cell>
          <cell r="H1451">
            <v>0</v>
          </cell>
          <cell r="I1451">
            <v>0</v>
          </cell>
          <cell r="J1451">
            <v>0</v>
          </cell>
          <cell r="K1451">
            <v>0</v>
          </cell>
          <cell r="L1451">
            <v>0</v>
          </cell>
          <cell r="M1451">
            <v>0</v>
          </cell>
          <cell r="N1451">
            <v>0</v>
          </cell>
          <cell r="O1451">
            <v>0</v>
          </cell>
          <cell r="P1451">
            <v>0</v>
          </cell>
          <cell r="Q1451">
            <v>0</v>
          </cell>
          <cell r="R1451">
            <v>0</v>
          </cell>
          <cell r="S1451">
            <v>0</v>
          </cell>
          <cell r="T1451">
            <v>0</v>
          </cell>
          <cell r="U1451">
            <v>0</v>
          </cell>
          <cell r="V1451">
            <v>0</v>
          </cell>
          <cell r="W1451">
            <v>0</v>
          </cell>
          <cell r="X1451">
            <v>0</v>
          </cell>
          <cell r="Y1451">
            <v>0</v>
          </cell>
          <cell r="Z1451">
            <v>0</v>
          </cell>
          <cell r="AA1451">
            <v>0</v>
          </cell>
          <cell r="AB1451">
            <v>0</v>
          </cell>
          <cell r="AC1451">
            <v>0</v>
          </cell>
          <cell r="AD1451">
            <v>0</v>
          </cell>
          <cell r="AE1451">
            <v>0</v>
          </cell>
          <cell r="AF1451">
            <v>0</v>
          </cell>
        </row>
        <row r="1452">
          <cell r="A1452">
            <v>0</v>
          </cell>
          <cell r="B1452">
            <v>0</v>
          </cell>
          <cell r="C1452">
            <v>0</v>
          </cell>
          <cell r="D1452">
            <v>0</v>
          </cell>
          <cell r="E1452">
            <v>0</v>
          </cell>
          <cell r="F1452">
            <v>0</v>
          </cell>
          <cell r="G1452">
            <v>0</v>
          </cell>
          <cell r="H1452">
            <v>0</v>
          </cell>
          <cell r="I1452">
            <v>0</v>
          </cell>
          <cell r="J1452">
            <v>0</v>
          </cell>
          <cell r="K1452">
            <v>0</v>
          </cell>
          <cell r="L1452">
            <v>0</v>
          </cell>
          <cell r="M1452">
            <v>0</v>
          </cell>
          <cell r="N1452">
            <v>0</v>
          </cell>
          <cell r="O1452">
            <v>0</v>
          </cell>
          <cell r="P1452">
            <v>0</v>
          </cell>
          <cell r="Q1452">
            <v>0</v>
          </cell>
          <cell r="R1452">
            <v>0</v>
          </cell>
          <cell r="S1452">
            <v>0</v>
          </cell>
          <cell r="T1452">
            <v>0</v>
          </cell>
          <cell r="U1452">
            <v>0</v>
          </cell>
          <cell r="V1452">
            <v>0</v>
          </cell>
          <cell r="W1452">
            <v>0</v>
          </cell>
          <cell r="X1452">
            <v>0</v>
          </cell>
          <cell r="Y1452">
            <v>0</v>
          </cell>
          <cell r="Z1452">
            <v>0</v>
          </cell>
          <cell r="AA1452">
            <v>0</v>
          </cell>
          <cell r="AB1452">
            <v>0</v>
          </cell>
          <cell r="AC1452">
            <v>0</v>
          </cell>
          <cell r="AD1452">
            <v>0</v>
          </cell>
          <cell r="AE1452">
            <v>0</v>
          </cell>
          <cell r="AF1452">
            <v>0</v>
          </cell>
        </row>
        <row r="1453">
          <cell r="A1453">
            <v>0</v>
          </cell>
          <cell r="B1453">
            <v>0</v>
          </cell>
          <cell r="C1453">
            <v>0</v>
          </cell>
          <cell r="D1453">
            <v>0</v>
          </cell>
          <cell r="E1453">
            <v>0</v>
          </cell>
          <cell r="F1453">
            <v>0</v>
          </cell>
          <cell r="G1453">
            <v>0</v>
          </cell>
          <cell r="H1453">
            <v>0</v>
          </cell>
          <cell r="I1453">
            <v>0</v>
          </cell>
          <cell r="J1453">
            <v>0</v>
          </cell>
          <cell r="K1453">
            <v>0</v>
          </cell>
          <cell r="L1453">
            <v>0</v>
          </cell>
          <cell r="M1453">
            <v>0</v>
          </cell>
          <cell r="N1453">
            <v>0</v>
          </cell>
          <cell r="O1453">
            <v>0</v>
          </cell>
          <cell r="P1453">
            <v>0</v>
          </cell>
          <cell r="Q1453">
            <v>0</v>
          </cell>
          <cell r="R1453">
            <v>0</v>
          </cell>
          <cell r="S1453">
            <v>0</v>
          </cell>
          <cell r="T1453">
            <v>0</v>
          </cell>
          <cell r="U1453">
            <v>0</v>
          </cell>
          <cell r="V1453">
            <v>0</v>
          </cell>
          <cell r="W1453">
            <v>0</v>
          </cell>
          <cell r="X1453">
            <v>0</v>
          </cell>
          <cell r="Y1453">
            <v>0</v>
          </cell>
          <cell r="Z1453">
            <v>0</v>
          </cell>
          <cell r="AA1453">
            <v>0</v>
          </cell>
          <cell r="AB1453">
            <v>0</v>
          </cell>
          <cell r="AC1453">
            <v>0</v>
          </cell>
          <cell r="AD1453">
            <v>0</v>
          </cell>
          <cell r="AE1453">
            <v>0</v>
          </cell>
          <cell r="AF1453">
            <v>0</v>
          </cell>
        </row>
        <row r="1454">
          <cell r="A1454">
            <v>0</v>
          </cell>
          <cell r="B1454">
            <v>0</v>
          </cell>
          <cell r="C1454">
            <v>0</v>
          </cell>
          <cell r="D1454">
            <v>0</v>
          </cell>
          <cell r="E1454">
            <v>0</v>
          </cell>
          <cell r="F1454">
            <v>0</v>
          </cell>
          <cell r="G1454">
            <v>0</v>
          </cell>
          <cell r="H1454">
            <v>0</v>
          </cell>
          <cell r="I1454">
            <v>0</v>
          </cell>
          <cell r="J1454">
            <v>0</v>
          </cell>
          <cell r="K1454">
            <v>0</v>
          </cell>
          <cell r="L1454">
            <v>0</v>
          </cell>
          <cell r="M1454">
            <v>0</v>
          </cell>
          <cell r="N1454">
            <v>0</v>
          </cell>
          <cell r="O1454">
            <v>0</v>
          </cell>
          <cell r="P1454">
            <v>0</v>
          </cell>
          <cell r="Q1454">
            <v>0</v>
          </cell>
          <cell r="R1454">
            <v>0</v>
          </cell>
          <cell r="S1454">
            <v>0</v>
          </cell>
          <cell r="T1454">
            <v>0</v>
          </cell>
          <cell r="U1454">
            <v>0</v>
          </cell>
          <cell r="V1454">
            <v>0</v>
          </cell>
          <cell r="W1454">
            <v>0</v>
          </cell>
          <cell r="X1454">
            <v>0</v>
          </cell>
          <cell r="Y1454">
            <v>0</v>
          </cell>
          <cell r="Z1454">
            <v>0</v>
          </cell>
          <cell r="AA1454">
            <v>0</v>
          </cell>
          <cell r="AB1454">
            <v>0</v>
          </cell>
          <cell r="AC1454">
            <v>0</v>
          </cell>
          <cell r="AD1454">
            <v>0</v>
          </cell>
          <cell r="AE1454">
            <v>0</v>
          </cell>
          <cell r="AF1454">
            <v>0</v>
          </cell>
        </row>
        <row r="1455">
          <cell r="A1455">
            <v>0</v>
          </cell>
          <cell r="B1455">
            <v>0</v>
          </cell>
          <cell r="C1455">
            <v>0</v>
          </cell>
          <cell r="D1455">
            <v>0</v>
          </cell>
          <cell r="E1455">
            <v>0</v>
          </cell>
          <cell r="F1455">
            <v>0</v>
          </cell>
          <cell r="G1455">
            <v>0</v>
          </cell>
          <cell r="H1455">
            <v>0</v>
          </cell>
          <cell r="I1455">
            <v>0</v>
          </cell>
          <cell r="J1455">
            <v>0</v>
          </cell>
          <cell r="K1455">
            <v>0</v>
          </cell>
          <cell r="L1455">
            <v>0</v>
          </cell>
          <cell r="M1455">
            <v>0</v>
          </cell>
          <cell r="N1455">
            <v>0</v>
          </cell>
          <cell r="O1455">
            <v>0</v>
          </cell>
          <cell r="P1455">
            <v>0</v>
          </cell>
          <cell r="Q1455">
            <v>0</v>
          </cell>
          <cell r="R1455">
            <v>0</v>
          </cell>
          <cell r="S1455">
            <v>0</v>
          </cell>
          <cell r="T1455">
            <v>0</v>
          </cell>
          <cell r="U1455">
            <v>0</v>
          </cell>
          <cell r="V1455">
            <v>0</v>
          </cell>
          <cell r="W1455">
            <v>0</v>
          </cell>
          <cell r="X1455">
            <v>0</v>
          </cell>
          <cell r="Y1455">
            <v>0</v>
          </cell>
          <cell r="Z1455">
            <v>0</v>
          </cell>
          <cell r="AA1455">
            <v>0</v>
          </cell>
          <cell r="AB1455">
            <v>0</v>
          </cell>
          <cell r="AC1455">
            <v>0</v>
          </cell>
          <cell r="AD1455">
            <v>0</v>
          </cell>
          <cell r="AE1455">
            <v>0</v>
          </cell>
          <cell r="AF1455">
            <v>0</v>
          </cell>
        </row>
        <row r="1456">
          <cell r="A1456">
            <v>0</v>
          </cell>
          <cell r="B1456">
            <v>0</v>
          </cell>
          <cell r="C1456">
            <v>0</v>
          </cell>
          <cell r="D1456">
            <v>0</v>
          </cell>
          <cell r="E1456">
            <v>0</v>
          </cell>
          <cell r="F1456">
            <v>0</v>
          </cell>
          <cell r="G1456">
            <v>0</v>
          </cell>
          <cell r="H1456">
            <v>0</v>
          </cell>
          <cell r="I1456">
            <v>0</v>
          </cell>
          <cell r="J1456">
            <v>0</v>
          </cell>
          <cell r="K1456">
            <v>0</v>
          </cell>
          <cell r="L1456">
            <v>0</v>
          </cell>
          <cell r="M1456">
            <v>0</v>
          </cell>
          <cell r="N1456">
            <v>0</v>
          </cell>
          <cell r="O1456">
            <v>0</v>
          </cell>
          <cell r="P1456">
            <v>0</v>
          </cell>
          <cell r="Q1456">
            <v>0</v>
          </cell>
          <cell r="R1456">
            <v>0</v>
          </cell>
          <cell r="S1456">
            <v>0</v>
          </cell>
          <cell r="T1456">
            <v>0</v>
          </cell>
          <cell r="U1456">
            <v>0</v>
          </cell>
          <cell r="V1456">
            <v>0</v>
          </cell>
          <cell r="W1456">
            <v>0</v>
          </cell>
          <cell r="X1456">
            <v>0</v>
          </cell>
          <cell r="Y1456">
            <v>0</v>
          </cell>
          <cell r="Z1456">
            <v>0</v>
          </cell>
          <cell r="AA1456">
            <v>0</v>
          </cell>
          <cell r="AB1456">
            <v>0</v>
          </cell>
          <cell r="AC1456">
            <v>0</v>
          </cell>
          <cell r="AD1456">
            <v>0</v>
          </cell>
          <cell r="AE1456">
            <v>0</v>
          </cell>
          <cell r="AF1456">
            <v>0</v>
          </cell>
        </row>
        <row r="1457">
          <cell r="A1457">
            <v>0</v>
          </cell>
          <cell r="B1457">
            <v>0</v>
          </cell>
          <cell r="C1457">
            <v>0</v>
          </cell>
          <cell r="D1457">
            <v>0</v>
          </cell>
          <cell r="E1457">
            <v>0</v>
          </cell>
          <cell r="F1457">
            <v>0</v>
          </cell>
          <cell r="G1457">
            <v>0</v>
          </cell>
          <cell r="H1457">
            <v>0</v>
          </cell>
          <cell r="I1457">
            <v>0</v>
          </cell>
          <cell r="J1457">
            <v>0</v>
          </cell>
          <cell r="K1457">
            <v>0</v>
          </cell>
          <cell r="L1457">
            <v>0</v>
          </cell>
          <cell r="M1457">
            <v>0</v>
          </cell>
          <cell r="N1457">
            <v>0</v>
          </cell>
          <cell r="O1457">
            <v>0</v>
          </cell>
          <cell r="P1457">
            <v>0</v>
          </cell>
          <cell r="Q1457">
            <v>0</v>
          </cell>
          <cell r="R1457">
            <v>0</v>
          </cell>
          <cell r="S1457">
            <v>0</v>
          </cell>
          <cell r="T1457">
            <v>0</v>
          </cell>
          <cell r="U1457">
            <v>0</v>
          </cell>
          <cell r="V1457">
            <v>0</v>
          </cell>
          <cell r="W1457">
            <v>0</v>
          </cell>
          <cell r="X1457">
            <v>0</v>
          </cell>
          <cell r="Y1457">
            <v>0</v>
          </cell>
          <cell r="Z1457">
            <v>0</v>
          </cell>
          <cell r="AA1457">
            <v>0</v>
          </cell>
          <cell r="AB1457">
            <v>0</v>
          </cell>
          <cell r="AC1457">
            <v>0</v>
          </cell>
          <cell r="AD1457">
            <v>0</v>
          </cell>
          <cell r="AE1457">
            <v>0</v>
          </cell>
          <cell r="AF1457">
            <v>0</v>
          </cell>
        </row>
        <row r="1458">
          <cell r="A1458">
            <v>0</v>
          </cell>
          <cell r="B1458">
            <v>0</v>
          </cell>
          <cell r="C1458">
            <v>0</v>
          </cell>
          <cell r="D1458">
            <v>0</v>
          </cell>
          <cell r="E1458">
            <v>0</v>
          </cell>
          <cell r="F1458">
            <v>0</v>
          </cell>
          <cell r="G1458">
            <v>0</v>
          </cell>
          <cell r="H1458">
            <v>0</v>
          </cell>
          <cell r="I1458">
            <v>0</v>
          </cell>
          <cell r="J1458">
            <v>0</v>
          </cell>
          <cell r="K1458">
            <v>0</v>
          </cell>
          <cell r="L1458">
            <v>0</v>
          </cell>
          <cell r="M1458">
            <v>0</v>
          </cell>
          <cell r="N1458">
            <v>0</v>
          </cell>
          <cell r="O1458">
            <v>0</v>
          </cell>
          <cell r="P1458">
            <v>0</v>
          </cell>
          <cell r="Q1458">
            <v>0</v>
          </cell>
          <cell r="R1458">
            <v>0</v>
          </cell>
          <cell r="S1458">
            <v>0</v>
          </cell>
          <cell r="T1458">
            <v>0</v>
          </cell>
          <cell r="U1458">
            <v>0</v>
          </cell>
          <cell r="V1458">
            <v>0</v>
          </cell>
          <cell r="W1458">
            <v>0</v>
          </cell>
          <cell r="X1458">
            <v>0</v>
          </cell>
          <cell r="Y1458">
            <v>0</v>
          </cell>
          <cell r="Z1458">
            <v>0</v>
          </cell>
          <cell r="AA1458">
            <v>0</v>
          </cell>
          <cell r="AB1458">
            <v>0</v>
          </cell>
          <cell r="AC1458">
            <v>0</v>
          </cell>
          <cell r="AD1458">
            <v>0</v>
          </cell>
          <cell r="AE1458">
            <v>0</v>
          </cell>
          <cell r="AF1458">
            <v>0</v>
          </cell>
        </row>
        <row r="1459">
          <cell r="A1459">
            <v>0</v>
          </cell>
          <cell r="B1459">
            <v>0</v>
          </cell>
          <cell r="C1459">
            <v>0</v>
          </cell>
          <cell r="D1459">
            <v>0</v>
          </cell>
          <cell r="E1459">
            <v>0</v>
          </cell>
          <cell r="F1459">
            <v>0</v>
          </cell>
          <cell r="G1459">
            <v>0</v>
          </cell>
          <cell r="H1459">
            <v>0</v>
          </cell>
          <cell r="I1459">
            <v>0</v>
          </cell>
          <cell r="J1459">
            <v>0</v>
          </cell>
          <cell r="K1459">
            <v>0</v>
          </cell>
          <cell r="L1459">
            <v>0</v>
          </cell>
          <cell r="M1459">
            <v>0</v>
          </cell>
          <cell r="N1459">
            <v>0</v>
          </cell>
          <cell r="O1459">
            <v>0</v>
          </cell>
          <cell r="P1459">
            <v>0</v>
          </cell>
          <cell r="Q1459">
            <v>0</v>
          </cell>
          <cell r="R1459">
            <v>0</v>
          </cell>
          <cell r="S1459">
            <v>0</v>
          </cell>
          <cell r="T1459">
            <v>0</v>
          </cell>
          <cell r="U1459">
            <v>0</v>
          </cell>
          <cell r="V1459">
            <v>0</v>
          </cell>
          <cell r="W1459">
            <v>0</v>
          </cell>
          <cell r="X1459">
            <v>0</v>
          </cell>
          <cell r="Y1459">
            <v>0</v>
          </cell>
          <cell r="Z1459">
            <v>0</v>
          </cell>
          <cell r="AA1459">
            <v>0</v>
          </cell>
          <cell r="AB1459">
            <v>0</v>
          </cell>
          <cell r="AC1459">
            <v>0</v>
          </cell>
          <cell r="AD1459">
            <v>0</v>
          </cell>
          <cell r="AE1459">
            <v>0</v>
          </cell>
          <cell r="AF1459">
            <v>0</v>
          </cell>
        </row>
        <row r="1460">
          <cell r="A1460">
            <v>0</v>
          </cell>
          <cell r="B1460">
            <v>0</v>
          </cell>
          <cell r="C1460">
            <v>0</v>
          </cell>
          <cell r="D1460">
            <v>0</v>
          </cell>
          <cell r="E1460">
            <v>0</v>
          </cell>
          <cell r="F1460">
            <v>0</v>
          </cell>
          <cell r="G1460">
            <v>0</v>
          </cell>
          <cell r="H1460">
            <v>0</v>
          </cell>
          <cell r="I1460">
            <v>0</v>
          </cell>
          <cell r="J1460">
            <v>0</v>
          </cell>
          <cell r="K1460">
            <v>0</v>
          </cell>
          <cell r="L1460">
            <v>0</v>
          </cell>
          <cell r="M1460">
            <v>0</v>
          </cell>
          <cell r="N1460">
            <v>0</v>
          </cell>
          <cell r="O1460">
            <v>0</v>
          </cell>
          <cell r="P1460">
            <v>0</v>
          </cell>
          <cell r="Q1460">
            <v>0</v>
          </cell>
          <cell r="R1460">
            <v>0</v>
          </cell>
          <cell r="S1460">
            <v>0</v>
          </cell>
          <cell r="T1460">
            <v>0</v>
          </cell>
          <cell r="U1460">
            <v>0</v>
          </cell>
          <cell r="V1460">
            <v>0</v>
          </cell>
          <cell r="W1460">
            <v>0</v>
          </cell>
          <cell r="X1460">
            <v>0</v>
          </cell>
          <cell r="Y1460">
            <v>0</v>
          </cell>
          <cell r="Z1460">
            <v>0</v>
          </cell>
          <cell r="AA1460">
            <v>0</v>
          </cell>
          <cell r="AB1460">
            <v>0</v>
          </cell>
          <cell r="AC1460">
            <v>0</v>
          </cell>
          <cell r="AD1460">
            <v>0</v>
          </cell>
          <cell r="AE1460">
            <v>0</v>
          </cell>
          <cell r="AF1460">
            <v>0</v>
          </cell>
        </row>
        <row r="1461">
          <cell r="A1461">
            <v>0</v>
          </cell>
          <cell r="B1461">
            <v>0</v>
          </cell>
          <cell r="C1461">
            <v>0</v>
          </cell>
          <cell r="D1461">
            <v>0</v>
          </cell>
          <cell r="E1461">
            <v>0</v>
          </cell>
          <cell r="F1461">
            <v>0</v>
          </cell>
          <cell r="G1461">
            <v>0</v>
          </cell>
          <cell r="H1461">
            <v>0</v>
          </cell>
          <cell r="I1461">
            <v>0</v>
          </cell>
          <cell r="J1461">
            <v>0</v>
          </cell>
          <cell r="K1461">
            <v>0</v>
          </cell>
          <cell r="L1461">
            <v>0</v>
          </cell>
          <cell r="M1461">
            <v>0</v>
          </cell>
          <cell r="N1461">
            <v>0</v>
          </cell>
          <cell r="O1461">
            <v>0</v>
          </cell>
          <cell r="P1461">
            <v>0</v>
          </cell>
          <cell r="Q1461">
            <v>0</v>
          </cell>
          <cell r="R1461">
            <v>0</v>
          </cell>
          <cell r="S1461">
            <v>0</v>
          </cell>
          <cell r="T1461">
            <v>0</v>
          </cell>
          <cell r="U1461">
            <v>0</v>
          </cell>
          <cell r="V1461">
            <v>0</v>
          </cell>
          <cell r="W1461">
            <v>0</v>
          </cell>
          <cell r="X1461">
            <v>0</v>
          </cell>
          <cell r="Y1461">
            <v>0</v>
          </cell>
          <cell r="Z1461">
            <v>0</v>
          </cell>
          <cell r="AA1461">
            <v>0</v>
          </cell>
          <cell r="AB1461">
            <v>0</v>
          </cell>
          <cell r="AC1461">
            <v>0</v>
          </cell>
          <cell r="AD1461">
            <v>0</v>
          </cell>
          <cell r="AE1461">
            <v>0</v>
          </cell>
          <cell r="AF1461">
            <v>0</v>
          </cell>
        </row>
        <row r="1462">
          <cell r="A1462">
            <v>0</v>
          </cell>
          <cell r="B1462">
            <v>0</v>
          </cell>
          <cell r="C1462">
            <v>0</v>
          </cell>
          <cell r="D1462">
            <v>0</v>
          </cell>
          <cell r="E1462">
            <v>0</v>
          </cell>
          <cell r="F1462">
            <v>0</v>
          </cell>
          <cell r="G1462">
            <v>0</v>
          </cell>
          <cell r="H1462">
            <v>0</v>
          </cell>
          <cell r="I1462">
            <v>0</v>
          </cell>
          <cell r="J1462">
            <v>0</v>
          </cell>
          <cell r="K1462">
            <v>0</v>
          </cell>
          <cell r="L1462">
            <v>0</v>
          </cell>
          <cell r="M1462">
            <v>0</v>
          </cell>
          <cell r="N1462">
            <v>0</v>
          </cell>
          <cell r="O1462">
            <v>0</v>
          </cell>
          <cell r="P1462">
            <v>0</v>
          </cell>
          <cell r="Q1462">
            <v>0</v>
          </cell>
          <cell r="R1462">
            <v>0</v>
          </cell>
          <cell r="S1462">
            <v>0</v>
          </cell>
          <cell r="T1462">
            <v>0</v>
          </cell>
          <cell r="U1462">
            <v>0</v>
          </cell>
          <cell r="V1462">
            <v>0</v>
          </cell>
          <cell r="W1462">
            <v>0</v>
          </cell>
          <cell r="X1462">
            <v>0</v>
          </cell>
          <cell r="Y1462">
            <v>0</v>
          </cell>
          <cell r="Z1462">
            <v>0</v>
          </cell>
          <cell r="AA1462">
            <v>0</v>
          </cell>
          <cell r="AB1462">
            <v>0</v>
          </cell>
          <cell r="AC1462">
            <v>0</v>
          </cell>
          <cell r="AD1462">
            <v>0</v>
          </cell>
          <cell r="AE1462">
            <v>0</v>
          </cell>
          <cell r="AF1462">
            <v>0</v>
          </cell>
        </row>
        <row r="1463">
          <cell r="A1463">
            <v>0</v>
          </cell>
          <cell r="B1463">
            <v>0</v>
          </cell>
          <cell r="C1463">
            <v>0</v>
          </cell>
          <cell r="D1463">
            <v>0</v>
          </cell>
          <cell r="E1463">
            <v>0</v>
          </cell>
          <cell r="F1463">
            <v>0</v>
          </cell>
          <cell r="G1463">
            <v>0</v>
          </cell>
          <cell r="H1463">
            <v>0</v>
          </cell>
          <cell r="I1463">
            <v>0</v>
          </cell>
          <cell r="J1463">
            <v>0</v>
          </cell>
          <cell r="K1463">
            <v>0</v>
          </cell>
          <cell r="L1463">
            <v>0</v>
          </cell>
          <cell r="M1463">
            <v>0</v>
          </cell>
          <cell r="N1463">
            <v>0</v>
          </cell>
          <cell r="O1463">
            <v>0</v>
          </cell>
          <cell r="P1463">
            <v>0</v>
          </cell>
          <cell r="Q1463">
            <v>0</v>
          </cell>
          <cell r="R1463">
            <v>0</v>
          </cell>
          <cell r="S1463">
            <v>0</v>
          </cell>
          <cell r="T1463">
            <v>0</v>
          </cell>
          <cell r="U1463">
            <v>0</v>
          </cell>
          <cell r="V1463">
            <v>0</v>
          </cell>
          <cell r="W1463">
            <v>0</v>
          </cell>
          <cell r="X1463">
            <v>0</v>
          </cell>
          <cell r="Y1463">
            <v>0</v>
          </cell>
          <cell r="Z1463">
            <v>0</v>
          </cell>
          <cell r="AA1463">
            <v>0</v>
          </cell>
          <cell r="AB1463">
            <v>0</v>
          </cell>
          <cell r="AC1463">
            <v>0</v>
          </cell>
          <cell r="AD1463">
            <v>0</v>
          </cell>
          <cell r="AE1463">
            <v>0</v>
          </cell>
          <cell r="AF1463">
            <v>0</v>
          </cell>
        </row>
        <row r="1464">
          <cell r="A1464">
            <v>0</v>
          </cell>
          <cell r="B1464">
            <v>0</v>
          </cell>
          <cell r="C1464">
            <v>0</v>
          </cell>
          <cell r="D1464">
            <v>0</v>
          </cell>
          <cell r="E1464">
            <v>0</v>
          </cell>
          <cell r="F1464">
            <v>0</v>
          </cell>
          <cell r="G1464">
            <v>0</v>
          </cell>
          <cell r="H1464">
            <v>0</v>
          </cell>
          <cell r="I1464">
            <v>0</v>
          </cell>
          <cell r="J1464">
            <v>0</v>
          </cell>
          <cell r="K1464">
            <v>0</v>
          </cell>
          <cell r="L1464">
            <v>0</v>
          </cell>
          <cell r="M1464">
            <v>0</v>
          </cell>
          <cell r="N1464">
            <v>0</v>
          </cell>
          <cell r="O1464">
            <v>0</v>
          </cell>
          <cell r="P1464">
            <v>0</v>
          </cell>
          <cell r="Q1464">
            <v>0</v>
          </cell>
          <cell r="R1464">
            <v>0</v>
          </cell>
          <cell r="S1464">
            <v>0</v>
          </cell>
          <cell r="T1464">
            <v>0</v>
          </cell>
          <cell r="U1464">
            <v>0</v>
          </cell>
          <cell r="V1464">
            <v>0</v>
          </cell>
          <cell r="W1464">
            <v>0</v>
          </cell>
          <cell r="X1464">
            <v>0</v>
          </cell>
          <cell r="Y1464">
            <v>0</v>
          </cell>
          <cell r="Z1464">
            <v>0</v>
          </cell>
          <cell r="AA1464">
            <v>0</v>
          </cell>
          <cell r="AB1464">
            <v>0</v>
          </cell>
          <cell r="AC1464">
            <v>0</v>
          </cell>
          <cell r="AD1464">
            <v>0</v>
          </cell>
          <cell r="AE1464">
            <v>0</v>
          </cell>
          <cell r="AF1464">
            <v>0</v>
          </cell>
        </row>
        <row r="1465">
          <cell r="A1465">
            <v>0</v>
          </cell>
          <cell r="B1465">
            <v>0</v>
          </cell>
          <cell r="C1465">
            <v>0</v>
          </cell>
          <cell r="D1465">
            <v>0</v>
          </cell>
          <cell r="E1465">
            <v>0</v>
          </cell>
          <cell r="F1465">
            <v>0</v>
          </cell>
          <cell r="G1465">
            <v>0</v>
          </cell>
          <cell r="H1465">
            <v>0</v>
          </cell>
          <cell r="I1465">
            <v>0</v>
          </cell>
          <cell r="J1465">
            <v>0</v>
          </cell>
          <cell r="K1465">
            <v>0</v>
          </cell>
          <cell r="L1465">
            <v>0</v>
          </cell>
          <cell r="M1465">
            <v>0</v>
          </cell>
          <cell r="N1465">
            <v>0</v>
          </cell>
          <cell r="O1465">
            <v>0</v>
          </cell>
          <cell r="P1465">
            <v>0</v>
          </cell>
          <cell r="Q1465">
            <v>0</v>
          </cell>
          <cell r="R1465">
            <v>0</v>
          </cell>
          <cell r="S1465">
            <v>0</v>
          </cell>
          <cell r="T1465">
            <v>0</v>
          </cell>
          <cell r="U1465">
            <v>0</v>
          </cell>
          <cell r="V1465">
            <v>0</v>
          </cell>
          <cell r="W1465">
            <v>0</v>
          </cell>
          <cell r="X1465">
            <v>0</v>
          </cell>
          <cell r="Y1465">
            <v>0</v>
          </cell>
          <cell r="Z1465">
            <v>0</v>
          </cell>
          <cell r="AA1465">
            <v>0</v>
          </cell>
          <cell r="AB1465">
            <v>0</v>
          </cell>
          <cell r="AC1465">
            <v>0</v>
          </cell>
          <cell r="AD1465">
            <v>0</v>
          </cell>
          <cell r="AE1465">
            <v>0</v>
          </cell>
          <cell r="AF1465">
            <v>0</v>
          </cell>
        </row>
        <row r="1466">
          <cell r="A1466">
            <v>0</v>
          </cell>
          <cell r="B1466">
            <v>0</v>
          </cell>
          <cell r="C1466">
            <v>0</v>
          </cell>
          <cell r="D1466">
            <v>0</v>
          </cell>
          <cell r="E1466">
            <v>0</v>
          </cell>
          <cell r="F1466">
            <v>0</v>
          </cell>
          <cell r="G1466">
            <v>0</v>
          </cell>
          <cell r="H1466">
            <v>0</v>
          </cell>
          <cell r="I1466">
            <v>0</v>
          </cell>
          <cell r="J1466">
            <v>0</v>
          </cell>
          <cell r="K1466">
            <v>0</v>
          </cell>
          <cell r="L1466">
            <v>0</v>
          </cell>
          <cell r="M1466">
            <v>0</v>
          </cell>
          <cell r="N1466">
            <v>0</v>
          </cell>
          <cell r="O1466">
            <v>0</v>
          </cell>
          <cell r="P1466">
            <v>0</v>
          </cell>
          <cell r="Q1466">
            <v>0</v>
          </cell>
          <cell r="R1466">
            <v>0</v>
          </cell>
          <cell r="S1466">
            <v>0</v>
          </cell>
          <cell r="T1466">
            <v>0</v>
          </cell>
          <cell r="U1466">
            <v>0</v>
          </cell>
          <cell r="V1466">
            <v>0</v>
          </cell>
          <cell r="W1466">
            <v>0</v>
          </cell>
          <cell r="X1466">
            <v>0</v>
          </cell>
          <cell r="Y1466">
            <v>0</v>
          </cell>
          <cell r="Z1466">
            <v>0</v>
          </cell>
          <cell r="AA1466">
            <v>0</v>
          </cell>
          <cell r="AB1466">
            <v>0</v>
          </cell>
          <cell r="AC1466">
            <v>0</v>
          </cell>
          <cell r="AD1466">
            <v>0</v>
          </cell>
          <cell r="AE1466">
            <v>0</v>
          </cell>
          <cell r="AF1466">
            <v>0</v>
          </cell>
        </row>
        <row r="1467">
          <cell r="A1467">
            <v>0</v>
          </cell>
          <cell r="B1467">
            <v>0</v>
          </cell>
          <cell r="C1467">
            <v>0</v>
          </cell>
          <cell r="D1467">
            <v>0</v>
          </cell>
          <cell r="E1467">
            <v>0</v>
          </cell>
          <cell r="F1467">
            <v>0</v>
          </cell>
          <cell r="G1467">
            <v>0</v>
          </cell>
          <cell r="H1467">
            <v>0</v>
          </cell>
          <cell r="I1467">
            <v>0</v>
          </cell>
          <cell r="J1467">
            <v>0</v>
          </cell>
          <cell r="K1467">
            <v>0</v>
          </cell>
          <cell r="L1467">
            <v>0</v>
          </cell>
          <cell r="M1467">
            <v>0</v>
          </cell>
          <cell r="N1467">
            <v>0</v>
          </cell>
          <cell r="O1467">
            <v>0</v>
          </cell>
          <cell r="P1467">
            <v>0</v>
          </cell>
          <cell r="Q1467">
            <v>0</v>
          </cell>
          <cell r="R1467">
            <v>0</v>
          </cell>
          <cell r="S1467">
            <v>0</v>
          </cell>
          <cell r="T1467">
            <v>0</v>
          </cell>
          <cell r="U1467">
            <v>0</v>
          </cell>
          <cell r="V1467">
            <v>0</v>
          </cell>
          <cell r="W1467">
            <v>0</v>
          </cell>
          <cell r="X1467">
            <v>0</v>
          </cell>
          <cell r="Y1467">
            <v>0</v>
          </cell>
          <cell r="Z1467">
            <v>0</v>
          </cell>
          <cell r="AA1467">
            <v>0</v>
          </cell>
          <cell r="AB1467">
            <v>0</v>
          </cell>
          <cell r="AC1467">
            <v>0</v>
          </cell>
          <cell r="AD1467">
            <v>0</v>
          </cell>
          <cell r="AE1467">
            <v>0</v>
          </cell>
          <cell r="AF1467">
            <v>0</v>
          </cell>
        </row>
        <row r="1468">
          <cell r="A1468">
            <v>0</v>
          </cell>
          <cell r="B1468">
            <v>0</v>
          </cell>
          <cell r="C1468">
            <v>0</v>
          </cell>
          <cell r="D1468">
            <v>0</v>
          </cell>
          <cell r="E1468">
            <v>0</v>
          </cell>
          <cell r="F1468">
            <v>0</v>
          </cell>
          <cell r="G1468">
            <v>0</v>
          </cell>
          <cell r="H1468">
            <v>0</v>
          </cell>
          <cell r="I1468">
            <v>0</v>
          </cell>
          <cell r="J1468">
            <v>0</v>
          </cell>
          <cell r="K1468">
            <v>0</v>
          </cell>
          <cell r="L1468">
            <v>0</v>
          </cell>
          <cell r="M1468">
            <v>0</v>
          </cell>
          <cell r="N1468">
            <v>0</v>
          </cell>
          <cell r="O1468">
            <v>0</v>
          </cell>
          <cell r="P1468">
            <v>0</v>
          </cell>
          <cell r="Q1468">
            <v>0</v>
          </cell>
          <cell r="R1468">
            <v>0</v>
          </cell>
          <cell r="S1468">
            <v>0</v>
          </cell>
          <cell r="T1468">
            <v>0</v>
          </cell>
          <cell r="U1468">
            <v>0</v>
          </cell>
          <cell r="V1468">
            <v>0</v>
          </cell>
          <cell r="W1468">
            <v>0</v>
          </cell>
          <cell r="X1468">
            <v>0</v>
          </cell>
          <cell r="Y1468">
            <v>0</v>
          </cell>
          <cell r="Z1468">
            <v>0</v>
          </cell>
          <cell r="AA1468">
            <v>0</v>
          </cell>
          <cell r="AB1468">
            <v>0</v>
          </cell>
          <cell r="AC1468">
            <v>0</v>
          </cell>
          <cell r="AD1468">
            <v>0</v>
          </cell>
          <cell r="AE1468">
            <v>0</v>
          </cell>
          <cell r="AF1468">
            <v>0</v>
          </cell>
        </row>
        <row r="1469">
          <cell r="A1469">
            <v>0</v>
          </cell>
          <cell r="B1469">
            <v>0</v>
          </cell>
          <cell r="C1469">
            <v>0</v>
          </cell>
          <cell r="D1469">
            <v>0</v>
          </cell>
          <cell r="E1469">
            <v>0</v>
          </cell>
          <cell r="F1469">
            <v>0</v>
          </cell>
          <cell r="G1469">
            <v>0</v>
          </cell>
          <cell r="H1469">
            <v>0</v>
          </cell>
          <cell r="I1469">
            <v>0</v>
          </cell>
          <cell r="J1469">
            <v>0</v>
          </cell>
          <cell r="K1469">
            <v>0</v>
          </cell>
          <cell r="L1469">
            <v>0</v>
          </cell>
          <cell r="M1469">
            <v>0</v>
          </cell>
          <cell r="N1469">
            <v>0</v>
          </cell>
          <cell r="O1469">
            <v>0</v>
          </cell>
          <cell r="P1469">
            <v>0</v>
          </cell>
          <cell r="Q1469">
            <v>0</v>
          </cell>
          <cell r="R1469">
            <v>0</v>
          </cell>
          <cell r="S1469">
            <v>0</v>
          </cell>
          <cell r="T1469">
            <v>0</v>
          </cell>
          <cell r="U1469">
            <v>0</v>
          </cell>
          <cell r="V1469">
            <v>0</v>
          </cell>
          <cell r="W1469">
            <v>0</v>
          </cell>
          <cell r="X1469">
            <v>0</v>
          </cell>
          <cell r="Y1469">
            <v>0</v>
          </cell>
          <cell r="Z1469">
            <v>0</v>
          </cell>
          <cell r="AA1469">
            <v>0</v>
          </cell>
          <cell r="AB1469">
            <v>0</v>
          </cell>
          <cell r="AC1469">
            <v>0</v>
          </cell>
          <cell r="AD1469">
            <v>0</v>
          </cell>
          <cell r="AE1469">
            <v>0</v>
          </cell>
          <cell r="AF1469">
            <v>0</v>
          </cell>
        </row>
        <row r="1470">
          <cell r="A1470">
            <v>0</v>
          </cell>
          <cell r="B1470">
            <v>0</v>
          </cell>
          <cell r="C1470">
            <v>0</v>
          </cell>
          <cell r="D1470">
            <v>0</v>
          </cell>
          <cell r="E1470">
            <v>0</v>
          </cell>
          <cell r="F1470">
            <v>0</v>
          </cell>
          <cell r="G1470">
            <v>0</v>
          </cell>
          <cell r="H1470">
            <v>0</v>
          </cell>
          <cell r="I1470">
            <v>0</v>
          </cell>
          <cell r="J1470">
            <v>0</v>
          </cell>
          <cell r="K1470">
            <v>0</v>
          </cell>
          <cell r="L1470">
            <v>0</v>
          </cell>
          <cell r="M1470">
            <v>0</v>
          </cell>
          <cell r="N1470">
            <v>0</v>
          </cell>
          <cell r="O1470">
            <v>0</v>
          </cell>
          <cell r="P1470">
            <v>0</v>
          </cell>
          <cell r="Q1470">
            <v>0</v>
          </cell>
          <cell r="R1470">
            <v>0</v>
          </cell>
          <cell r="S1470">
            <v>0</v>
          </cell>
          <cell r="T1470">
            <v>0</v>
          </cell>
          <cell r="U1470">
            <v>0</v>
          </cell>
          <cell r="V1470">
            <v>0</v>
          </cell>
          <cell r="W1470">
            <v>0</v>
          </cell>
          <cell r="X1470">
            <v>0</v>
          </cell>
          <cell r="Y1470">
            <v>0</v>
          </cell>
          <cell r="Z1470">
            <v>0</v>
          </cell>
          <cell r="AA1470">
            <v>0</v>
          </cell>
          <cell r="AB1470">
            <v>0</v>
          </cell>
          <cell r="AC1470">
            <v>0</v>
          </cell>
          <cell r="AD1470">
            <v>0</v>
          </cell>
          <cell r="AE1470">
            <v>0</v>
          </cell>
          <cell r="AF1470">
            <v>0</v>
          </cell>
        </row>
        <row r="1471">
          <cell r="A1471">
            <v>0</v>
          </cell>
          <cell r="B1471">
            <v>0</v>
          </cell>
          <cell r="C1471">
            <v>0</v>
          </cell>
          <cell r="D1471">
            <v>0</v>
          </cell>
          <cell r="E1471">
            <v>0</v>
          </cell>
          <cell r="F1471">
            <v>0</v>
          </cell>
          <cell r="G1471">
            <v>0</v>
          </cell>
          <cell r="H1471">
            <v>0</v>
          </cell>
          <cell r="I1471">
            <v>0</v>
          </cell>
          <cell r="J1471">
            <v>0</v>
          </cell>
          <cell r="K1471">
            <v>0</v>
          </cell>
          <cell r="L1471">
            <v>0</v>
          </cell>
          <cell r="M1471">
            <v>0</v>
          </cell>
          <cell r="N1471">
            <v>0</v>
          </cell>
          <cell r="O1471">
            <v>0</v>
          </cell>
          <cell r="P1471">
            <v>0</v>
          </cell>
          <cell r="Q1471">
            <v>0</v>
          </cell>
          <cell r="R1471">
            <v>0</v>
          </cell>
          <cell r="S1471">
            <v>0</v>
          </cell>
          <cell r="T1471">
            <v>0</v>
          </cell>
          <cell r="U1471">
            <v>0</v>
          </cell>
          <cell r="V1471">
            <v>0</v>
          </cell>
          <cell r="W1471">
            <v>0</v>
          </cell>
          <cell r="X1471">
            <v>0</v>
          </cell>
          <cell r="Y1471">
            <v>0</v>
          </cell>
          <cell r="Z1471">
            <v>0</v>
          </cell>
          <cell r="AA1471">
            <v>0</v>
          </cell>
          <cell r="AB1471">
            <v>0</v>
          </cell>
          <cell r="AC1471">
            <v>0</v>
          </cell>
          <cell r="AD1471">
            <v>0</v>
          </cell>
          <cell r="AE1471">
            <v>0</v>
          </cell>
          <cell r="AF1471">
            <v>0</v>
          </cell>
        </row>
        <row r="1472">
          <cell r="A1472">
            <v>0</v>
          </cell>
          <cell r="B1472">
            <v>0</v>
          </cell>
          <cell r="C1472">
            <v>0</v>
          </cell>
          <cell r="D1472">
            <v>0</v>
          </cell>
          <cell r="E1472">
            <v>0</v>
          </cell>
          <cell r="F1472">
            <v>0</v>
          </cell>
          <cell r="G1472">
            <v>0</v>
          </cell>
          <cell r="H1472">
            <v>0</v>
          </cell>
          <cell r="I1472">
            <v>0</v>
          </cell>
          <cell r="J1472">
            <v>0</v>
          </cell>
          <cell r="K1472">
            <v>0</v>
          </cell>
          <cell r="L1472">
            <v>0</v>
          </cell>
          <cell r="M1472">
            <v>0</v>
          </cell>
          <cell r="N1472">
            <v>0</v>
          </cell>
          <cell r="O1472">
            <v>0</v>
          </cell>
          <cell r="P1472">
            <v>0</v>
          </cell>
          <cell r="Q1472">
            <v>0</v>
          </cell>
          <cell r="R1472">
            <v>0</v>
          </cell>
          <cell r="S1472">
            <v>0</v>
          </cell>
          <cell r="T1472">
            <v>0</v>
          </cell>
          <cell r="U1472">
            <v>0</v>
          </cell>
          <cell r="V1472">
            <v>0</v>
          </cell>
          <cell r="W1472">
            <v>0</v>
          </cell>
          <cell r="X1472">
            <v>0</v>
          </cell>
          <cell r="Y1472">
            <v>0</v>
          </cell>
          <cell r="Z1472">
            <v>0</v>
          </cell>
          <cell r="AA1472">
            <v>0</v>
          </cell>
          <cell r="AB1472">
            <v>0</v>
          </cell>
          <cell r="AC1472">
            <v>0</v>
          </cell>
          <cell r="AD1472">
            <v>0</v>
          </cell>
          <cell r="AE1472">
            <v>0</v>
          </cell>
          <cell r="AF1472">
            <v>0</v>
          </cell>
        </row>
        <row r="1473">
          <cell r="A1473">
            <v>0</v>
          </cell>
          <cell r="B1473">
            <v>0</v>
          </cell>
          <cell r="C1473">
            <v>0</v>
          </cell>
          <cell r="D1473">
            <v>0</v>
          </cell>
          <cell r="E1473">
            <v>0</v>
          </cell>
          <cell r="F1473">
            <v>0</v>
          </cell>
          <cell r="G1473">
            <v>0</v>
          </cell>
          <cell r="H1473">
            <v>0</v>
          </cell>
          <cell r="I1473">
            <v>0</v>
          </cell>
          <cell r="J1473">
            <v>0</v>
          </cell>
          <cell r="K1473">
            <v>0</v>
          </cell>
          <cell r="L1473">
            <v>0</v>
          </cell>
          <cell r="M1473">
            <v>0</v>
          </cell>
          <cell r="N1473">
            <v>0</v>
          </cell>
          <cell r="O1473">
            <v>0</v>
          </cell>
          <cell r="P1473">
            <v>0</v>
          </cell>
          <cell r="Q1473">
            <v>0</v>
          </cell>
          <cell r="R1473">
            <v>0</v>
          </cell>
          <cell r="S1473">
            <v>0</v>
          </cell>
          <cell r="T1473">
            <v>0</v>
          </cell>
          <cell r="U1473">
            <v>0</v>
          </cell>
          <cell r="V1473">
            <v>0</v>
          </cell>
          <cell r="W1473">
            <v>0</v>
          </cell>
          <cell r="X1473">
            <v>0</v>
          </cell>
          <cell r="Y1473">
            <v>0</v>
          </cell>
          <cell r="Z1473">
            <v>0</v>
          </cell>
          <cell r="AA1473">
            <v>0</v>
          </cell>
          <cell r="AB1473">
            <v>0</v>
          </cell>
          <cell r="AC1473">
            <v>0</v>
          </cell>
          <cell r="AD1473">
            <v>0</v>
          </cell>
          <cell r="AE1473">
            <v>0</v>
          </cell>
          <cell r="AF1473">
            <v>0</v>
          </cell>
        </row>
        <row r="1474">
          <cell r="A1474">
            <v>0</v>
          </cell>
          <cell r="B1474">
            <v>0</v>
          </cell>
          <cell r="C1474">
            <v>0</v>
          </cell>
          <cell r="D1474">
            <v>0</v>
          </cell>
          <cell r="E1474">
            <v>0</v>
          </cell>
          <cell r="F1474">
            <v>0</v>
          </cell>
          <cell r="G1474">
            <v>0</v>
          </cell>
          <cell r="H1474">
            <v>0</v>
          </cell>
          <cell r="I1474">
            <v>0</v>
          </cell>
          <cell r="J1474">
            <v>0</v>
          </cell>
          <cell r="K1474">
            <v>0</v>
          </cell>
          <cell r="L1474">
            <v>0</v>
          </cell>
          <cell r="M1474">
            <v>0</v>
          </cell>
          <cell r="N1474">
            <v>0</v>
          </cell>
          <cell r="O1474">
            <v>0</v>
          </cell>
          <cell r="P1474">
            <v>0</v>
          </cell>
          <cell r="Q1474">
            <v>0</v>
          </cell>
          <cell r="R1474">
            <v>0</v>
          </cell>
          <cell r="S1474">
            <v>0</v>
          </cell>
          <cell r="T1474">
            <v>0</v>
          </cell>
          <cell r="U1474">
            <v>0</v>
          </cell>
          <cell r="V1474">
            <v>0</v>
          </cell>
          <cell r="W1474">
            <v>0</v>
          </cell>
          <cell r="X1474">
            <v>0</v>
          </cell>
          <cell r="Y1474">
            <v>0</v>
          </cell>
          <cell r="Z1474">
            <v>0</v>
          </cell>
          <cell r="AA1474">
            <v>0</v>
          </cell>
          <cell r="AB1474">
            <v>0</v>
          </cell>
          <cell r="AC1474">
            <v>0</v>
          </cell>
          <cell r="AD1474">
            <v>0</v>
          </cell>
          <cell r="AE1474">
            <v>0</v>
          </cell>
          <cell r="AF1474">
            <v>0</v>
          </cell>
        </row>
        <row r="1475">
          <cell r="A1475">
            <v>0</v>
          </cell>
          <cell r="B1475">
            <v>0</v>
          </cell>
          <cell r="C1475">
            <v>0</v>
          </cell>
          <cell r="D1475">
            <v>0</v>
          </cell>
          <cell r="E1475">
            <v>0</v>
          </cell>
          <cell r="F1475">
            <v>0</v>
          </cell>
          <cell r="G1475">
            <v>0</v>
          </cell>
          <cell r="H1475">
            <v>0</v>
          </cell>
          <cell r="I1475">
            <v>0</v>
          </cell>
          <cell r="J1475">
            <v>0</v>
          </cell>
          <cell r="K1475">
            <v>0</v>
          </cell>
          <cell r="L1475">
            <v>0</v>
          </cell>
          <cell r="M1475">
            <v>0</v>
          </cell>
          <cell r="N1475">
            <v>0</v>
          </cell>
          <cell r="O1475">
            <v>0</v>
          </cell>
          <cell r="P1475">
            <v>0</v>
          </cell>
          <cell r="Q1475">
            <v>0</v>
          </cell>
          <cell r="R1475">
            <v>0</v>
          </cell>
          <cell r="S1475">
            <v>0</v>
          </cell>
          <cell r="T1475">
            <v>0</v>
          </cell>
          <cell r="U1475">
            <v>0</v>
          </cell>
          <cell r="V1475">
            <v>0</v>
          </cell>
          <cell r="W1475">
            <v>0</v>
          </cell>
          <cell r="X1475">
            <v>0</v>
          </cell>
          <cell r="Y1475">
            <v>0</v>
          </cell>
          <cell r="Z1475">
            <v>0</v>
          </cell>
          <cell r="AA1475">
            <v>0</v>
          </cell>
          <cell r="AB1475">
            <v>0</v>
          </cell>
          <cell r="AC1475">
            <v>0</v>
          </cell>
          <cell r="AD1475">
            <v>0</v>
          </cell>
          <cell r="AE1475">
            <v>0</v>
          </cell>
          <cell r="AF1475">
            <v>0</v>
          </cell>
        </row>
        <row r="1476">
          <cell r="A1476">
            <v>0</v>
          </cell>
          <cell r="B1476">
            <v>0</v>
          </cell>
          <cell r="C1476">
            <v>0</v>
          </cell>
          <cell r="D1476">
            <v>0</v>
          </cell>
          <cell r="E1476">
            <v>0</v>
          </cell>
          <cell r="F1476">
            <v>0</v>
          </cell>
          <cell r="G1476">
            <v>0</v>
          </cell>
          <cell r="H1476">
            <v>0</v>
          </cell>
          <cell r="I1476">
            <v>0</v>
          </cell>
          <cell r="J1476">
            <v>0</v>
          </cell>
          <cell r="K1476">
            <v>0</v>
          </cell>
          <cell r="L1476">
            <v>0</v>
          </cell>
          <cell r="M1476">
            <v>0</v>
          </cell>
          <cell r="N1476">
            <v>0</v>
          </cell>
          <cell r="O1476">
            <v>0</v>
          </cell>
          <cell r="P1476">
            <v>0</v>
          </cell>
          <cell r="Q1476">
            <v>0</v>
          </cell>
          <cell r="R1476">
            <v>0</v>
          </cell>
          <cell r="S1476">
            <v>0</v>
          </cell>
          <cell r="T1476">
            <v>0</v>
          </cell>
          <cell r="U1476">
            <v>0</v>
          </cell>
          <cell r="V1476">
            <v>0</v>
          </cell>
          <cell r="W1476">
            <v>0</v>
          </cell>
          <cell r="X1476">
            <v>0</v>
          </cell>
          <cell r="Y1476">
            <v>0</v>
          </cell>
          <cell r="Z1476">
            <v>0</v>
          </cell>
          <cell r="AA1476">
            <v>0</v>
          </cell>
          <cell r="AB1476">
            <v>0</v>
          </cell>
          <cell r="AC1476">
            <v>0</v>
          </cell>
          <cell r="AD1476">
            <v>0</v>
          </cell>
          <cell r="AE1476">
            <v>0</v>
          </cell>
          <cell r="AF1476">
            <v>0</v>
          </cell>
        </row>
        <row r="1477">
          <cell r="A1477">
            <v>0</v>
          </cell>
          <cell r="B1477">
            <v>0</v>
          </cell>
          <cell r="C1477">
            <v>0</v>
          </cell>
          <cell r="D1477">
            <v>0</v>
          </cell>
          <cell r="E1477">
            <v>0</v>
          </cell>
          <cell r="F1477">
            <v>0</v>
          </cell>
          <cell r="G1477">
            <v>0</v>
          </cell>
          <cell r="H1477">
            <v>0</v>
          </cell>
          <cell r="I1477">
            <v>0</v>
          </cell>
          <cell r="J1477">
            <v>0</v>
          </cell>
          <cell r="K1477">
            <v>0</v>
          </cell>
          <cell r="L1477">
            <v>0</v>
          </cell>
          <cell r="M1477">
            <v>0</v>
          </cell>
          <cell r="N1477">
            <v>0</v>
          </cell>
          <cell r="O1477">
            <v>0</v>
          </cell>
          <cell r="P1477">
            <v>0</v>
          </cell>
          <cell r="Q1477">
            <v>0</v>
          </cell>
          <cell r="R1477">
            <v>0</v>
          </cell>
          <cell r="S1477">
            <v>0</v>
          </cell>
          <cell r="T1477">
            <v>0</v>
          </cell>
          <cell r="U1477">
            <v>0</v>
          </cell>
          <cell r="V1477">
            <v>0</v>
          </cell>
          <cell r="W1477">
            <v>0</v>
          </cell>
          <cell r="X1477">
            <v>0</v>
          </cell>
          <cell r="Y1477">
            <v>0</v>
          </cell>
          <cell r="Z1477">
            <v>0</v>
          </cell>
          <cell r="AA1477">
            <v>0</v>
          </cell>
          <cell r="AB1477">
            <v>0</v>
          </cell>
          <cell r="AC1477">
            <v>0</v>
          </cell>
          <cell r="AD1477">
            <v>0</v>
          </cell>
          <cell r="AE1477">
            <v>0</v>
          </cell>
          <cell r="AF1477">
            <v>0</v>
          </cell>
        </row>
        <row r="1478">
          <cell r="A1478">
            <v>0</v>
          </cell>
          <cell r="B1478">
            <v>0</v>
          </cell>
          <cell r="C1478">
            <v>0</v>
          </cell>
          <cell r="D1478">
            <v>0</v>
          </cell>
          <cell r="E1478">
            <v>0</v>
          </cell>
          <cell r="F1478">
            <v>0</v>
          </cell>
          <cell r="G1478">
            <v>0</v>
          </cell>
          <cell r="H1478">
            <v>0</v>
          </cell>
          <cell r="I1478">
            <v>0</v>
          </cell>
          <cell r="J1478">
            <v>0</v>
          </cell>
          <cell r="K1478">
            <v>0</v>
          </cell>
          <cell r="L1478">
            <v>0</v>
          </cell>
          <cell r="M1478">
            <v>0</v>
          </cell>
          <cell r="N1478">
            <v>0</v>
          </cell>
          <cell r="O1478">
            <v>0</v>
          </cell>
          <cell r="P1478">
            <v>0</v>
          </cell>
          <cell r="Q1478">
            <v>0</v>
          </cell>
          <cell r="R1478">
            <v>0</v>
          </cell>
          <cell r="S1478">
            <v>0</v>
          </cell>
          <cell r="T1478">
            <v>0</v>
          </cell>
          <cell r="U1478">
            <v>0</v>
          </cell>
          <cell r="V1478">
            <v>0</v>
          </cell>
          <cell r="W1478">
            <v>0</v>
          </cell>
          <cell r="X1478">
            <v>0</v>
          </cell>
          <cell r="Y1478">
            <v>0</v>
          </cell>
          <cell r="Z1478">
            <v>0</v>
          </cell>
          <cell r="AA1478">
            <v>0</v>
          </cell>
          <cell r="AB1478">
            <v>0</v>
          </cell>
          <cell r="AC1478">
            <v>0</v>
          </cell>
          <cell r="AD1478">
            <v>0</v>
          </cell>
          <cell r="AE1478">
            <v>0</v>
          </cell>
          <cell r="AF1478">
            <v>0</v>
          </cell>
        </row>
        <row r="1479">
          <cell r="A1479">
            <v>0</v>
          </cell>
          <cell r="B1479">
            <v>0</v>
          </cell>
          <cell r="C1479">
            <v>0</v>
          </cell>
          <cell r="D1479">
            <v>0</v>
          </cell>
          <cell r="E1479">
            <v>0</v>
          </cell>
          <cell r="F1479">
            <v>0</v>
          </cell>
          <cell r="G1479">
            <v>0</v>
          </cell>
          <cell r="H1479">
            <v>0</v>
          </cell>
          <cell r="I1479">
            <v>0</v>
          </cell>
          <cell r="J1479">
            <v>0</v>
          </cell>
          <cell r="K1479">
            <v>0</v>
          </cell>
          <cell r="L1479">
            <v>0</v>
          </cell>
          <cell r="M1479">
            <v>0</v>
          </cell>
          <cell r="N1479">
            <v>0</v>
          </cell>
          <cell r="O1479">
            <v>0</v>
          </cell>
          <cell r="P1479">
            <v>0</v>
          </cell>
          <cell r="Q1479">
            <v>0</v>
          </cell>
          <cell r="R1479">
            <v>0</v>
          </cell>
          <cell r="S1479">
            <v>0</v>
          </cell>
          <cell r="T1479">
            <v>0</v>
          </cell>
          <cell r="U1479">
            <v>0</v>
          </cell>
          <cell r="V1479">
            <v>0</v>
          </cell>
          <cell r="W1479">
            <v>0</v>
          </cell>
          <cell r="X1479">
            <v>0</v>
          </cell>
          <cell r="Y1479">
            <v>0</v>
          </cell>
          <cell r="Z1479">
            <v>0</v>
          </cell>
          <cell r="AA1479">
            <v>0</v>
          </cell>
          <cell r="AB1479">
            <v>0</v>
          </cell>
          <cell r="AC1479">
            <v>0</v>
          </cell>
          <cell r="AD1479">
            <v>0</v>
          </cell>
          <cell r="AE1479">
            <v>0</v>
          </cell>
          <cell r="AF1479">
            <v>0</v>
          </cell>
        </row>
        <row r="1480">
          <cell r="A1480">
            <v>0</v>
          </cell>
          <cell r="B1480">
            <v>0</v>
          </cell>
          <cell r="C1480">
            <v>0</v>
          </cell>
          <cell r="D1480">
            <v>0</v>
          </cell>
          <cell r="E1480">
            <v>0</v>
          </cell>
          <cell r="F1480">
            <v>0</v>
          </cell>
          <cell r="G1480">
            <v>0</v>
          </cell>
          <cell r="H1480">
            <v>0</v>
          </cell>
          <cell r="I1480">
            <v>0</v>
          </cell>
          <cell r="J1480">
            <v>0</v>
          </cell>
          <cell r="K1480">
            <v>0</v>
          </cell>
          <cell r="L1480">
            <v>0</v>
          </cell>
          <cell r="M1480">
            <v>0</v>
          </cell>
          <cell r="N1480">
            <v>0</v>
          </cell>
          <cell r="O1480">
            <v>0</v>
          </cell>
          <cell r="P1480">
            <v>0</v>
          </cell>
          <cell r="Q1480">
            <v>0</v>
          </cell>
          <cell r="R1480">
            <v>0</v>
          </cell>
          <cell r="S1480">
            <v>0</v>
          </cell>
          <cell r="T1480">
            <v>0</v>
          </cell>
          <cell r="U1480">
            <v>0</v>
          </cell>
          <cell r="V1480">
            <v>0</v>
          </cell>
          <cell r="W1480">
            <v>0</v>
          </cell>
          <cell r="X1480">
            <v>0</v>
          </cell>
          <cell r="Y1480">
            <v>0</v>
          </cell>
          <cell r="Z1480">
            <v>0</v>
          </cell>
          <cell r="AA1480">
            <v>0</v>
          </cell>
          <cell r="AB1480">
            <v>0</v>
          </cell>
          <cell r="AC1480">
            <v>0</v>
          </cell>
          <cell r="AD1480">
            <v>0</v>
          </cell>
          <cell r="AE1480">
            <v>0</v>
          </cell>
          <cell r="AF1480">
            <v>0</v>
          </cell>
        </row>
        <row r="1481">
          <cell r="A1481">
            <v>0</v>
          </cell>
          <cell r="B1481">
            <v>0</v>
          </cell>
          <cell r="C1481">
            <v>0</v>
          </cell>
          <cell r="D1481">
            <v>0</v>
          </cell>
          <cell r="E1481">
            <v>0</v>
          </cell>
          <cell r="F1481">
            <v>0</v>
          </cell>
          <cell r="G1481">
            <v>0</v>
          </cell>
          <cell r="H1481">
            <v>0</v>
          </cell>
          <cell r="I1481">
            <v>0</v>
          </cell>
          <cell r="J1481">
            <v>0</v>
          </cell>
          <cell r="K1481">
            <v>0</v>
          </cell>
          <cell r="L1481">
            <v>0</v>
          </cell>
          <cell r="M1481">
            <v>0</v>
          </cell>
          <cell r="N1481">
            <v>0</v>
          </cell>
          <cell r="O1481">
            <v>0</v>
          </cell>
          <cell r="P1481">
            <v>0</v>
          </cell>
          <cell r="Q1481">
            <v>0</v>
          </cell>
          <cell r="R1481">
            <v>0</v>
          </cell>
          <cell r="S1481">
            <v>0</v>
          </cell>
          <cell r="T1481">
            <v>0</v>
          </cell>
          <cell r="U1481">
            <v>0</v>
          </cell>
          <cell r="V1481">
            <v>0</v>
          </cell>
          <cell r="W1481">
            <v>0</v>
          </cell>
          <cell r="X1481">
            <v>0</v>
          </cell>
          <cell r="Y1481">
            <v>0</v>
          </cell>
          <cell r="Z1481">
            <v>0</v>
          </cell>
          <cell r="AA1481">
            <v>0</v>
          </cell>
          <cell r="AB1481">
            <v>0</v>
          </cell>
          <cell r="AC1481">
            <v>0</v>
          </cell>
          <cell r="AD1481">
            <v>0</v>
          </cell>
          <cell r="AE1481">
            <v>0</v>
          </cell>
          <cell r="AF1481">
            <v>0</v>
          </cell>
        </row>
        <row r="1482">
          <cell r="A1482">
            <v>0</v>
          </cell>
          <cell r="B1482">
            <v>0</v>
          </cell>
          <cell r="C1482">
            <v>0</v>
          </cell>
          <cell r="D1482">
            <v>0</v>
          </cell>
          <cell r="E1482">
            <v>0</v>
          </cell>
          <cell r="F1482">
            <v>0</v>
          </cell>
          <cell r="G1482">
            <v>0</v>
          </cell>
          <cell r="H1482">
            <v>0</v>
          </cell>
          <cell r="I1482">
            <v>0</v>
          </cell>
          <cell r="J1482">
            <v>0</v>
          </cell>
          <cell r="K1482">
            <v>0</v>
          </cell>
          <cell r="L1482">
            <v>0</v>
          </cell>
          <cell r="M1482">
            <v>0</v>
          </cell>
          <cell r="N1482">
            <v>0</v>
          </cell>
          <cell r="O1482">
            <v>0</v>
          </cell>
          <cell r="P1482">
            <v>0</v>
          </cell>
          <cell r="Q1482">
            <v>0</v>
          </cell>
          <cell r="R1482">
            <v>0</v>
          </cell>
          <cell r="S1482">
            <v>0</v>
          </cell>
          <cell r="T1482">
            <v>0</v>
          </cell>
          <cell r="U1482">
            <v>0</v>
          </cell>
          <cell r="V1482">
            <v>0</v>
          </cell>
          <cell r="W1482">
            <v>0</v>
          </cell>
          <cell r="X1482">
            <v>0</v>
          </cell>
          <cell r="Y1482">
            <v>0</v>
          </cell>
          <cell r="Z1482">
            <v>0</v>
          </cell>
          <cell r="AA1482">
            <v>0</v>
          </cell>
          <cell r="AB1482">
            <v>0</v>
          </cell>
          <cell r="AC1482">
            <v>0</v>
          </cell>
          <cell r="AD1482">
            <v>0</v>
          </cell>
          <cell r="AE1482">
            <v>0</v>
          </cell>
          <cell r="AF1482">
            <v>0</v>
          </cell>
        </row>
        <row r="1483">
          <cell r="A1483">
            <v>0</v>
          </cell>
          <cell r="B1483">
            <v>0</v>
          </cell>
          <cell r="C1483">
            <v>0</v>
          </cell>
          <cell r="D1483">
            <v>0</v>
          </cell>
          <cell r="E1483">
            <v>0</v>
          </cell>
          <cell r="F1483">
            <v>0</v>
          </cell>
          <cell r="G1483">
            <v>0</v>
          </cell>
          <cell r="H1483">
            <v>0</v>
          </cell>
          <cell r="I1483">
            <v>0</v>
          </cell>
          <cell r="J1483">
            <v>0</v>
          </cell>
          <cell r="K1483">
            <v>0</v>
          </cell>
          <cell r="L1483">
            <v>0</v>
          </cell>
          <cell r="M1483">
            <v>0</v>
          </cell>
          <cell r="N1483">
            <v>0</v>
          </cell>
          <cell r="O1483">
            <v>0</v>
          </cell>
          <cell r="P1483">
            <v>0</v>
          </cell>
          <cell r="Q1483">
            <v>0</v>
          </cell>
          <cell r="R1483">
            <v>0</v>
          </cell>
          <cell r="S1483">
            <v>0</v>
          </cell>
          <cell r="T1483">
            <v>0</v>
          </cell>
          <cell r="U1483">
            <v>0</v>
          </cell>
          <cell r="V1483">
            <v>0</v>
          </cell>
          <cell r="W1483">
            <v>0</v>
          </cell>
          <cell r="X1483">
            <v>0</v>
          </cell>
          <cell r="Y1483">
            <v>0</v>
          </cell>
          <cell r="Z1483">
            <v>0</v>
          </cell>
          <cell r="AA1483">
            <v>0</v>
          </cell>
          <cell r="AB1483">
            <v>0</v>
          </cell>
          <cell r="AC1483">
            <v>0</v>
          </cell>
          <cell r="AD1483">
            <v>0</v>
          </cell>
          <cell r="AE1483">
            <v>0</v>
          </cell>
          <cell r="AF1483">
            <v>0</v>
          </cell>
        </row>
        <row r="1484">
          <cell r="A1484">
            <v>0</v>
          </cell>
          <cell r="B1484">
            <v>0</v>
          </cell>
          <cell r="C1484">
            <v>0</v>
          </cell>
          <cell r="D1484">
            <v>0</v>
          </cell>
          <cell r="E1484">
            <v>0</v>
          </cell>
          <cell r="F1484">
            <v>0</v>
          </cell>
          <cell r="G1484">
            <v>0</v>
          </cell>
          <cell r="H1484">
            <v>0</v>
          </cell>
          <cell r="I1484">
            <v>0</v>
          </cell>
          <cell r="J1484">
            <v>0</v>
          </cell>
          <cell r="K1484">
            <v>0</v>
          </cell>
          <cell r="L1484">
            <v>0</v>
          </cell>
          <cell r="M1484">
            <v>0</v>
          </cell>
          <cell r="N1484">
            <v>0</v>
          </cell>
          <cell r="O1484">
            <v>0</v>
          </cell>
          <cell r="P1484">
            <v>0</v>
          </cell>
          <cell r="Q1484">
            <v>0</v>
          </cell>
          <cell r="R1484">
            <v>0</v>
          </cell>
          <cell r="S1484">
            <v>0</v>
          </cell>
          <cell r="T1484">
            <v>0</v>
          </cell>
          <cell r="U1484">
            <v>0</v>
          </cell>
          <cell r="V1484">
            <v>0</v>
          </cell>
          <cell r="W1484">
            <v>0</v>
          </cell>
          <cell r="X1484">
            <v>0</v>
          </cell>
          <cell r="Y1484">
            <v>0</v>
          </cell>
          <cell r="Z1484">
            <v>0</v>
          </cell>
          <cell r="AA1484">
            <v>0</v>
          </cell>
          <cell r="AB1484">
            <v>0</v>
          </cell>
          <cell r="AC1484">
            <v>0</v>
          </cell>
          <cell r="AD1484">
            <v>0</v>
          </cell>
          <cell r="AE1484">
            <v>0</v>
          </cell>
          <cell r="AF1484">
            <v>0</v>
          </cell>
        </row>
        <row r="1485">
          <cell r="A1485">
            <v>0</v>
          </cell>
          <cell r="B1485">
            <v>0</v>
          </cell>
          <cell r="C1485">
            <v>0</v>
          </cell>
          <cell r="D1485">
            <v>0</v>
          </cell>
          <cell r="E1485">
            <v>0</v>
          </cell>
          <cell r="F1485">
            <v>0</v>
          </cell>
          <cell r="G1485">
            <v>0</v>
          </cell>
          <cell r="H1485">
            <v>0</v>
          </cell>
          <cell r="I1485">
            <v>0</v>
          </cell>
          <cell r="J1485">
            <v>0</v>
          </cell>
          <cell r="K1485">
            <v>0</v>
          </cell>
          <cell r="L1485">
            <v>0</v>
          </cell>
          <cell r="M1485">
            <v>0</v>
          </cell>
          <cell r="N1485">
            <v>0</v>
          </cell>
          <cell r="O1485">
            <v>0</v>
          </cell>
          <cell r="P1485">
            <v>0</v>
          </cell>
          <cell r="Q1485">
            <v>0</v>
          </cell>
          <cell r="R1485">
            <v>0</v>
          </cell>
          <cell r="S1485">
            <v>0</v>
          </cell>
          <cell r="T1485">
            <v>0</v>
          </cell>
          <cell r="U1485">
            <v>0</v>
          </cell>
          <cell r="V1485">
            <v>0</v>
          </cell>
          <cell r="W1485">
            <v>0</v>
          </cell>
          <cell r="X1485">
            <v>0</v>
          </cell>
          <cell r="Y1485">
            <v>0</v>
          </cell>
          <cell r="Z1485">
            <v>0</v>
          </cell>
          <cell r="AA1485">
            <v>0</v>
          </cell>
          <cell r="AB1485">
            <v>0</v>
          </cell>
          <cell r="AC1485">
            <v>0</v>
          </cell>
          <cell r="AD1485">
            <v>0</v>
          </cell>
          <cell r="AE1485">
            <v>0</v>
          </cell>
          <cell r="AF1485">
            <v>0</v>
          </cell>
        </row>
        <row r="1486">
          <cell r="A1486">
            <v>0</v>
          </cell>
          <cell r="B1486">
            <v>0</v>
          </cell>
          <cell r="C1486">
            <v>0</v>
          </cell>
          <cell r="D1486">
            <v>0</v>
          </cell>
          <cell r="E1486">
            <v>0</v>
          </cell>
          <cell r="F1486">
            <v>0</v>
          </cell>
          <cell r="G1486">
            <v>0</v>
          </cell>
          <cell r="H1486">
            <v>0</v>
          </cell>
          <cell r="I1486">
            <v>0</v>
          </cell>
          <cell r="J1486">
            <v>0</v>
          </cell>
          <cell r="K1486">
            <v>0</v>
          </cell>
          <cell r="L1486">
            <v>0</v>
          </cell>
          <cell r="M1486">
            <v>0</v>
          </cell>
          <cell r="N1486">
            <v>0</v>
          </cell>
          <cell r="O1486">
            <v>0</v>
          </cell>
          <cell r="P1486">
            <v>0</v>
          </cell>
          <cell r="Q1486">
            <v>0</v>
          </cell>
          <cell r="R1486">
            <v>0</v>
          </cell>
          <cell r="S1486">
            <v>0</v>
          </cell>
          <cell r="T1486">
            <v>0</v>
          </cell>
          <cell r="U1486">
            <v>0</v>
          </cell>
          <cell r="V1486">
            <v>0</v>
          </cell>
          <cell r="W1486">
            <v>0</v>
          </cell>
          <cell r="X1486">
            <v>0</v>
          </cell>
          <cell r="Y1486">
            <v>0</v>
          </cell>
          <cell r="Z1486">
            <v>0</v>
          </cell>
          <cell r="AA1486">
            <v>0</v>
          </cell>
          <cell r="AB1486">
            <v>0</v>
          </cell>
          <cell r="AC1486">
            <v>0</v>
          </cell>
          <cell r="AD1486">
            <v>0</v>
          </cell>
          <cell r="AE1486">
            <v>0</v>
          </cell>
          <cell r="AF1486">
            <v>0</v>
          </cell>
        </row>
        <row r="1487">
          <cell r="A1487">
            <v>0</v>
          </cell>
          <cell r="B1487">
            <v>0</v>
          </cell>
          <cell r="C1487">
            <v>0</v>
          </cell>
          <cell r="D1487">
            <v>0</v>
          </cell>
          <cell r="E1487">
            <v>0</v>
          </cell>
          <cell r="F1487">
            <v>0</v>
          </cell>
          <cell r="G1487">
            <v>0</v>
          </cell>
          <cell r="H1487">
            <v>0</v>
          </cell>
          <cell r="I1487">
            <v>0</v>
          </cell>
          <cell r="J1487">
            <v>0</v>
          </cell>
          <cell r="K1487">
            <v>0</v>
          </cell>
          <cell r="L1487">
            <v>0</v>
          </cell>
          <cell r="M1487">
            <v>0</v>
          </cell>
          <cell r="N1487">
            <v>0</v>
          </cell>
          <cell r="O1487">
            <v>0</v>
          </cell>
          <cell r="P1487">
            <v>0</v>
          </cell>
          <cell r="Q1487">
            <v>0</v>
          </cell>
          <cell r="R1487">
            <v>0</v>
          </cell>
          <cell r="S1487">
            <v>0</v>
          </cell>
          <cell r="T1487">
            <v>0</v>
          </cell>
          <cell r="U1487">
            <v>0</v>
          </cell>
          <cell r="V1487">
            <v>0</v>
          </cell>
          <cell r="W1487">
            <v>0</v>
          </cell>
          <cell r="X1487">
            <v>0</v>
          </cell>
          <cell r="Y1487">
            <v>0</v>
          </cell>
          <cell r="Z1487">
            <v>0</v>
          </cell>
          <cell r="AA1487">
            <v>0</v>
          </cell>
          <cell r="AB1487">
            <v>0</v>
          </cell>
          <cell r="AC1487">
            <v>0</v>
          </cell>
          <cell r="AD1487">
            <v>0</v>
          </cell>
          <cell r="AE1487">
            <v>0</v>
          </cell>
          <cell r="AF1487">
            <v>0</v>
          </cell>
        </row>
        <row r="1488">
          <cell r="A1488">
            <v>0</v>
          </cell>
          <cell r="B1488">
            <v>0</v>
          </cell>
          <cell r="C1488">
            <v>0</v>
          </cell>
          <cell r="D1488">
            <v>0</v>
          </cell>
          <cell r="E1488">
            <v>0</v>
          </cell>
          <cell r="F1488">
            <v>0</v>
          </cell>
          <cell r="G1488">
            <v>0</v>
          </cell>
          <cell r="H1488">
            <v>0</v>
          </cell>
          <cell r="I1488">
            <v>0</v>
          </cell>
          <cell r="J1488">
            <v>0</v>
          </cell>
          <cell r="K1488">
            <v>0</v>
          </cell>
          <cell r="L1488">
            <v>0</v>
          </cell>
          <cell r="M1488">
            <v>0</v>
          </cell>
          <cell r="N1488">
            <v>0</v>
          </cell>
          <cell r="O1488">
            <v>0</v>
          </cell>
          <cell r="P1488">
            <v>0</v>
          </cell>
          <cell r="Q1488">
            <v>0</v>
          </cell>
          <cell r="R1488">
            <v>0</v>
          </cell>
          <cell r="S1488">
            <v>0</v>
          </cell>
          <cell r="T1488">
            <v>0</v>
          </cell>
          <cell r="U1488">
            <v>0</v>
          </cell>
          <cell r="V1488">
            <v>0</v>
          </cell>
          <cell r="W1488">
            <v>0</v>
          </cell>
          <cell r="X1488">
            <v>0</v>
          </cell>
          <cell r="Y1488">
            <v>0</v>
          </cell>
          <cell r="Z1488">
            <v>0</v>
          </cell>
          <cell r="AA1488">
            <v>0</v>
          </cell>
          <cell r="AB1488">
            <v>0</v>
          </cell>
          <cell r="AC1488">
            <v>0</v>
          </cell>
          <cell r="AD1488">
            <v>0</v>
          </cell>
          <cell r="AE1488">
            <v>0</v>
          </cell>
          <cell r="AF1488">
            <v>0</v>
          </cell>
        </row>
        <row r="1489">
          <cell r="A1489">
            <v>0</v>
          </cell>
          <cell r="B1489">
            <v>0</v>
          </cell>
          <cell r="C1489">
            <v>0</v>
          </cell>
          <cell r="D1489">
            <v>0</v>
          </cell>
          <cell r="E1489">
            <v>0</v>
          </cell>
          <cell r="F1489">
            <v>0</v>
          </cell>
          <cell r="G1489">
            <v>0</v>
          </cell>
          <cell r="H1489">
            <v>0</v>
          </cell>
          <cell r="I1489">
            <v>0</v>
          </cell>
          <cell r="J1489">
            <v>0</v>
          </cell>
          <cell r="K1489">
            <v>0</v>
          </cell>
          <cell r="L1489">
            <v>0</v>
          </cell>
          <cell r="M1489">
            <v>0</v>
          </cell>
          <cell r="N1489">
            <v>0</v>
          </cell>
          <cell r="O1489">
            <v>0</v>
          </cell>
          <cell r="P1489">
            <v>0</v>
          </cell>
          <cell r="Q1489">
            <v>0</v>
          </cell>
          <cell r="R1489">
            <v>0</v>
          </cell>
          <cell r="S1489">
            <v>0</v>
          </cell>
          <cell r="T1489">
            <v>0</v>
          </cell>
          <cell r="U1489">
            <v>0</v>
          </cell>
          <cell r="V1489">
            <v>0</v>
          </cell>
          <cell r="W1489">
            <v>0</v>
          </cell>
          <cell r="X1489">
            <v>0</v>
          </cell>
          <cell r="Y1489">
            <v>0</v>
          </cell>
          <cell r="Z1489">
            <v>0</v>
          </cell>
          <cell r="AA1489">
            <v>0</v>
          </cell>
          <cell r="AB1489">
            <v>0</v>
          </cell>
          <cell r="AC1489">
            <v>0</v>
          </cell>
          <cell r="AD1489">
            <v>0</v>
          </cell>
          <cell r="AE1489">
            <v>0</v>
          </cell>
          <cell r="AF1489">
            <v>0</v>
          </cell>
        </row>
        <row r="1490">
          <cell r="A1490">
            <v>0</v>
          </cell>
          <cell r="B1490">
            <v>0</v>
          </cell>
          <cell r="C1490">
            <v>0</v>
          </cell>
          <cell r="D1490">
            <v>0</v>
          </cell>
          <cell r="E1490">
            <v>0</v>
          </cell>
          <cell r="F1490">
            <v>0</v>
          </cell>
          <cell r="G1490">
            <v>0</v>
          </cell>
          <cell r="H1490">
            <v>0</v>
          </cell>
          <cell r="I1490">
            <v>0</v>
          </cell>
          <cell r="J1490">
            <v>0</v>
          </cell>
          <cell r="K1490">
            <v>0</v>
          </cell>
          <cell r="L1490">
            <v>0</v>
          </cell>
          <cell r="M1490">
            <v>0</v>
          </cell>
          <cell r="N1490">
            <v>0</v>
          </cell>
          <cell r="O1490">
            <v>0</v>
          </cell>
          <cell r="P1490">
            <v>0</v>
          </cell>
          <cell r="Q1490">
            <v>0</v>
          </cell>
          <cell r="R1490">
            <v>0</v>
          </cell>
          <cell r="S1490">
            <v>0</v>
          </cell>
          <cell r="T1490">
            <v>0</v>
          </cell>
          <cell r="U1490">
            <v>0</v>
          </cell>
          <cell r="V1490">
            <v>0</v>
          </cell>
          <cell r="W1490">
            <v>0</v>
          </cell>
          <cell r="X1490">
            <v>0</v>
          </cell>
          <cell r="Y1490">
            <v>0</v>
          </cell>
          <cell r="Z1490">
            <v>0</v>
          </cell>
          <cell r="AA1490">
            <v>0</v>
          </cell>
          <cell r="AB1490">
            <v>0</v>
          </cell>
          <cell r="AC1490">
            <v>0</v>
          </cell>
          <cell r="AD1490">
            <v>0</v>
          </cell>
          <cell r="AE1490">
            <v>0</v>
          </cell>
          <cell r="AF1490">
            <v>0</v>
          </cell>
        </row>
        <row r="1491">
          <cell r="A1491">
            <v>0</v>
          </cell>
          <cell r="B1491">
            <v>0</v>
          </cell>
          <cell r="C1491">
            <v>0</v>
          </cell>
          <cell r="D1491">
            <v>0</v>
          </cell>
          <cell r="E1491">
            <v>0</v>
          </cell>
          <cell r="F1491">
            <v>0</v>
          </cell>
          <cell r="G1491">
            <v>0</v>
          </cell>
          <cell r="H1491">
            <v>0</v>
          </cell>
          <cell r="I1491">
            <v>0</v>
          </cell>
          <cell r="J1491">
            <v>0</v>
          </cell>
          <cell r="K1491">
            <v>0</v>
          </cell>
          <cell r="L1491">
            <v>0</v>
          </cell>
          <cell r="M1491">
            <v>0</v>
          </cell>
          <cell r="N1491">
            <v>0</v>
          </cell>
          <cell r="O1491">
            <v>0</v>
          </cell>
          <cell r="P1491">
            <v>0</v>
          </cell>
          <cell r="Q1491">
            <v>0</v>
          </cell>
          <cell r="R1491">
            <v>0</v>
          </cell>
          <cell r="S1491">
            <v>0</v>
          </cell>
          <cell r="T1491">
            <v>0</v>
          </cell>
          <cell r="U1491">
            <v>0</v>
          </cell>
          <cell r="V1491">
            <v>0</v>
          </cell>
          <cell r="W1491">
            <v>0</v>
          </cell>
          <cell r="X1491">
            <v>0</v>
          </cell>
          <cell r="Y1491">
            <v>0</v>
          </cell>
          <cell r="Z1491">
            <v>0</v>
          </cell>
          <cell r="AA1491">
            <v>0</v>
          </cell>
          <cell r="AB1491">
            <v>0</v>
          </cell>
          <cell r="AC1491">
            <v>0</v>
          </cell>
          <cell r="AD1491">
            <v>0</v>
          </cell>
          <cell r="AE1491">
            <v>0</v>
          </cell>
          <cell r="AF1491">
            <v>0</v>
          </cell>
        </row>
        <row r="1492">
          <cell r="A1492">
            <v>0</v>
          </cell>
          <cell r="B1492">
            <v>0</v>
          </cell>
          <cell r="C1492">
            <v>0</v>
          </cell>
          <cell r="D1492">
            <v>0</v>
          </cell>
          <cell r="E1492">
            <v>0</v>
          </cell>
          <cell r="F1492">
            <v>0</v>
          </cell>
          <cell r="G1492">
            <v>0</v>
          </cell>
          <cell r="H1492">
            <v>0</v>
          </cell>
          <cell r="I1492">
            <v>0</v>
          </cell>
          <cell r="J1492">
            <v>0</v>
          </cell>
          <cell r="K1492">
            <v>0</v>
          </cell>
          <cell r="L1492">
            <v>0</v>
          </cell>
          <cell r="M1492">
            <v>0</v>
          </cell>
          <cell r="N1492">
            <v>0</v>
          </cell>
          <cell r="O1492">
            <v>0</v>
          </cell>
          <cell r="P1492">
            <v>0</v>
          </cell>
          <cell r="Q1492">
            <v>0</v>
          </cell>
          <cell r="R1492">
            <v>0</v>
          </cell>
          <cell r="S1492">
            <v>0</v>
          </cell>
          <cell r="T1492">
            <v>0</v>
          </cell>
          <cell r="U1492">
            <v>0</v>
          </cell>
          <cell r="V1492">
            <v>0</v>
          </cell>
          <cell r="W1492">
            <v>0</v>
          </cell>
          <cell r="X1492">
            <v>0</v>
          </cell>
          <cell r="Y1492">
            <v>0</v>
          </cell>
          <cell r="Z1492">
            <v>0</v>
          </cell>
          <cell r="AA1492">
            <v>0</v>
          </cell>
          <cell r="AB1492">
            <v>0</v>
          </cell>
          <cell r="AC1492">
            <v>0</v>
          </cell>
          <cell r="AD1492">
            <v>0</v>
          </cell>
          <cell r="AE1492">
            <v>0</v>
          </cell>
          <cell r="AF1492">
            <v>0</v>
          </cell>
        </row>
        <row r="1493">
          <cell r="A1493">
            <v>0</v>
          </cell>
          <cell r="B1493">
            <v>0</v>
          </cell>
          <cell r="C1493">
            <v>0</v>
          </cell>
          <cell r="D1493">
            <v>0</v>
          </cell>
          <cell r="E1493">
            <v>0</v>
          </cell>
          <cell r="F1493">
            <v>0</v>
          </cell>
          <cell r="G1493">
            <v>0</v>
          </cell>
          <cell r="H1493">
            <v>0</v>
          </cell>
          <cell r="I1493">
            <v>0</v>
          </cell>
          <cell r="J1493">
            <v>0</v>
          </cell>
          <cell r="K1493">
            <v>0</v>
          </cell>
          <cell r="L1493">
            <v>0</v>
          </cell>
          <cell r="M1493">
            <v>0</v>
          </cell>
          <cell r="N1493">
            <v>0</v>
          </cell>
          <cell r="O1493">
            <v>0</v>
          </cell>
          <cell r="P1493">
            <v>0</v>
          </cell>
          <cell r="Q1493">
            <v>0</v>
          </cell>
          <cell r="R1493">
            <v>0</v>
          </cell>
          <cell r="S1493">
            <v>0</v>
          </cell>
          <cell r="T1493">
            <v>0</v>
          </cell>
          <cell r="U1493">
            <v>0</v>
          </cell>
          <cell r="V1493">
            <v>0</v>
          </cell>
          <cell r="W1493">
            <v>0</v>
          </cell>
          <cell r="X1493">
            <v>0</v>
          </cell>
          <cell r="Y1493">
            <v>0</v>
          </cell>
          <cell r="Z1493">
            <v>0</v>
          </cell>
          <cell r="AA1493">
            <v>0</v>
          </cell>
          <cell r="AB1493">
            <v>0</v>
          </cell>
          <cell r="AC1493">
            <v>0</v>
          </cell>
          <cell r="AD1493">
            <v>0</v>
          </cell>
          <cell r="AE1493">
            <v>0</v>
          </cell>
          <cell r="AF1493">
            <v>0</v>
          </cell>
        </row>
        <row r="1494">
          <cell r="A1494">
            <v>0</v>
          </cell>
          <cell r="B1494">
            <v>0</v>
          </cell>
          <cell r="C1494">
            <v>0</v>
          </cell>
          <cell r="D1494">
            <v>0</v>
          </cell>
          <cell r="E1494">
            <v>0</v>
          </cell>
          <cell r="F1494">
            <v>0</v>
          </cell>
          <cell r="G1494">
            <v>0</v>
          </cell>
          <cell r="H1494">
            <v>0</v>
          </cell>
          <cell r="I1494">
            <v>0</v>
          </cell>
          <cell r="J1494">
            <v>0</v>
          </cell>
          <cell r="K1494">
            <v>0</v>
          </cell>
          <cell r="L1494">
            <v>0</v>
          </cell>
          <cell r="M1494">
            <v>0</v>
          </cell>
          <cell r="N1494">
            <v>0</v>
          </cell>
          <cell r="O1494">
            <v>0</v>
          </cell>
          <cell r="P1494">
            <v>0</v>
          </cell>
          <cell r="Q1494">
            <v>0</v>
          </cell>
          <cell r="R1494">
            <v>0</v>
          </cell>
          <cell r="S1494">
            <v>0</v>
          </cell>
          <cell r="T1494">
            <v>0</v>
          </cell>
          <cell r="U1494">
            <v>0</v>
          </cell>
          <cell r="V1494">
            <v>0</v>
          </cell>
          <cell r="W1494">
            <v>0</v>
          </cell>
          <cell r="X1494">
            <v>0</v>
          </cell>
          <cell r="Y1494">
            <v>0</v>
          </cell>
          <cell r="Z1494">
            <v>0</v>
          </cell>
          <cell r="AA1494">
            <v>0</v>
          </cell>
          <cell r="AB1494">
            <v>0</v>
          </cell>
          <cell r="AC1494">
            <v>0</v>
          </cell>
          <cell r="AD1494">
            <v>0</v>
          </cell>
          <cell r="AE1494">
            <v>0</v>
          </cell>
          <cell r="AF1494">
            <v>0</v>
          </cell>
        </row>
        <row r="1495">
          <cell r="A1495">
            <v>0</v>
          </cell>
          <cell r="B1495">
            <v>0</v>
          </cell>
          <cell r="C1495">
            <v>0</v>
          </cell>
          <cell r="D1495">
            <v>0</v>
          </cell>
          <cell r="E1495">
            <v>0</v>
          </cell>
          <cell r="F1495">
            <v>0</v>
          </cell>
          <cell r="G1495">
            <v>0</v>
          </cell>
          <cell r="H1495">
            <v>0</v>
          </cell>
          <cell r="I1495">
            <v>0</v>
          </cell>
          <cell r="J1495">
            <v>0</v>
          </cell>
          <cell r="K1495">
            <v>0</v>
          </cell>
          <cell r="L1495">
            <v>0</v>
          </cell>
          <cell r="M1495">
            <v>0</v>
          </cell>
          <cell r="N1495">
            <v>0</v>
          </cell>
          <cell r="O1495">
            <v>0</v>
          </cell>
          <cell r="P1495">
            <v>0</v>
          </cell>
          <cell r="Q1495">
            <v>0</v>
          </cell>
          <cell r="R1495">
            <v>0</v>
          </cell>
          <cell r="S1495">
            <v>0</v>
          </cell>
          <cell r="T1495">
            <v>0</v>
          </cell>
          <cell r="U1495">
            <v>0</v>
          </cell>
          <cell r="V1495">
            <v>0</v>
          </cell>
          <cell r="W1495">
            <v>0</v>
          </cell>
          <cell r="X1495">
            <v>0</v>
          </cell>
          <cell r="Y1495">
            <v>0</v>
          </cell>
          <cell r="Z1495">
            <v>0</v>
          </cell>
          <cell r="AA1495">
            <v>0</v>
          </cell>
          <cell r="AB1495">
            <v>0</v>
          </cell>
          <cell r="AC1495">
            <v>0</v>
          </cell>
          <cell r="AD1495">
            <v>0</v>
          </cell>
          <cell r="AE1495">
            <v>0</v>
          </cell>
          <cell r="AF1495">
            <v>0</v>
          </cell>
        </row>
        <row r="1496">
          <cell r="A1496">
            <v>0</v>
          </cell>
          <cell r="B1496">
            <v>0</v>
          </cell>
          <cell r="C1496">
            <v>0</v>
          </cell>
          <cell r="D1496">
            <v>0</v>
          </cell>
          <cell r="E1496">
            <v>0</v>
          </cell>
          <cell r="F1496">
            <v>0</v>
          </cell>
          <cell r="G1496">
            <v>0</v>
          </cell>
          <cell r="H1496">
            <v>0</v>
          </cell>
          <cell r="I1496">
            <v>0</v>
          </cell>
          <cell r="J1496">
            <v>0</v>
          </cell>
          <cell r="K1496">
            <v>0</v>
          </cell>
          <cell r="L1496">
            <v>0</v>
          </cell>
          <cell r="M1496">
            <v>0</v>
          </cell>
          <cell r="N1496">
            <v>0</v>
          </cell>
          <cell r="O1496">
            <v>0</v>
          </cell>
          <cell r="P1496">
            <v>0</v>
          </cell>
          <cell r="Q1496">
            <v>0</v>
          </cell>
          <cell r="R1496">
            <v>0</v>
          </cell>
          <cell r="S1496">
            <v>0</v>
          </cell>
          <cell r="T1496">
            <v>0</v>
          </cell>
          <cell r="U1496">
            <v>0</v>
          </cell>
          <cell r="V1496">
            <v>0</v>
          </cell>
          <cell r="W1496">
            <v>0</v>
          </cell>
          <cell r="X1496">
            <v>0</v>
          </cell>
          <cell r="Y1496">
            <v>0</v>
          </cell>
          <cell r="Z1496">
            <v>0</v>
          </cell>
          <cell r="AA1496">
            <v>0</v>
          </cell>
          <cell r="AB1496">
            <v>0</v>
          </cell>
          <cell r="AC1496">
            <v>0</v>
          </cell>
          <cell r="AD1496">
            <v>0</v>
          </cell>
          <cell r="AE1496">
            <v>0</v>
          </cell>
          <cell r="AF1496">
            <v>0</v>
          </cell>
        </row>
        <row r="1497">
          <cell r="A1497">
            <v>0</v>
          </cell>
          <cell r="B1497">
            <v>0</v>
          </cell>
          <cell r="C1497">
            <v>0</v>
          </cell>
          <cell r="D1497">
            <v>0</v>
          </cell>
          <cell r="E1497">
            <v>0</v>
          </cell>
          <cell r="F1497">
            <v>0</v>
          </cell>
          <cell r="G1497">
            <v>0</v>
          </cell>
          <cell r="H1497">
            <v>0</v>
          </cell>
          <cell r="I1497">
            <v>0</v>
          </cell>
          <cell r="J1497">
            <v>0</v>
          </cell>
          <cell r="K1497">
            <v>0</v>
          </cell>
          <cell r="L1497">
            <v>0</v>
          </cell>
          <cell r="M1497">
            <v>0</v>
          </cell>
          <cell r="N1497">
            <v>0</v>
          </cell>
          <cell r="O1497">
            <v>0</v>
          </cell>
          <cell r="P1497">
            <v>0</v>
          </cell>
          <cell r="Q1497">
            <v>0</v>
          </cell>
          <cell r="R1497">
            <v>0</v>
          </cell>
          <cell r="S1497">
            <v>0</v>
          </cell>
          <cell r="T1497">
            <v>0</v>
          </cell>
          <cell r="U1497">
            <v>0</v>
          </cell>
          <cell r="V1497">
            <v>0</v>
          </cell>
          <cell r="W1497">
            <v>0</v>
          </cell>
          <cell r="X1497">
            <v>0</v>
          </cell>
          <cell r="Y1497">
            <v>0</v>
          </cell>
          <cell r="Z1497">
            <v>0</v>
          </cell>
          <cell r="AA1497">
            <v>0</v>
          </cell>
          <cell r="AB1497">
            <v>0</v>
          </cell>
          <cell r="AC1497">
            <v>0</v>
          </cell>
          <cell r="AD1497">
            <v>0</v>
          </cell>
          <cell r="AE1497">
            <v>0</v>
          </cell>
          <cell r="AF1497">
            <v>0</v>
          </cell>
        </row>
        <row r="1498">
          <cell r="A1498">
            <v>0</v>
          </cell>
          <cell r="B1498">
            <v>0</v>
          </cell>
          <cell r="C1498">
            <v>0</v>
          </cell>
          <cell r="D1498">
            <v>0</v>
          </cell>
          <cell r="E1498">
            <v>0</v>
          </cell>
          <cell r="F1498">
            <v>0</v>
          </cell>
          <cell r="G1498">
            <v>0</v>
          </cell>
          <cell r="H1498">
            <v>0</v>
          </cell>
          <cell r="I1498">
            <v>0</v>
          </cell>
          <cell r="J1498">
            <v>0</v>
          </cell>
          <cell r="K1498">
            <v>0</v>
          </cell>
          <cell r="L1498">
            <v>0</v>
          </cell>
          <cell r="M1498">
            <v>0</v>
          </cell>
          <cell r="N1498">
            <v>0</v>
          </cell>
          <cell r="O1498">
            <v>0</v>
          </cell>
          <cell r="P1498">
            <v>0</v>
          </cell>
          <cell r="Q1498">
            <v>0</v>
          </cell>
          <cell r="R1498">
            <v>0</v>
          </cell>
          <cell r="S1498">
            <v>0</v>
          </cell>
          <cell r="T1498">
            <v>0</v>
          </cell>
          <cell r="U1498">
            <v>0</v>
          </cell>
          <cell r="V1498">
            <v>0</v>
          </cell>
          <cell r="W1498">
            <v>0</v>
          </cell>
          <cell r="X1498">
            <v>0</v>
          </cell>
          <cell r="Y1498">
            <v>0</v>
          </cell>
          <cell r="Z1498">
            <v>0</v>
          </cell>
          <cell r="AA1498">
            <v>0</v>
          </cell>
          <cell r="AB1498">
            <v>0</v>
          </cell>
          <cell r="AC1498">
            <v>0</v>
          </cell>
          <cell r="AD1498">
            <v>0</v>
          </cell>
          <cell r="AE1498">
            <v>0</v>
          </cell>
          <cell r="AF1498">
            <v>0</v>
          </cell>
        </row>
        <row r="1499">
          <cell r="A1499">
            <v>0</v>
          </cell>
          <cell r="B1499">
            <v>0</v>
          </cell>
          <cell r="C1499">
            <v>0</v>
          </cell>
          <cell r="D1499">
            <v>0</v>
          </cell>
          <cell r="E1499">
            <v>0</v>
          </cell>
          <cell r="F1499">
            <v>0</v>
          </cell>
          <cell r="G1499">
            <v>0</v>
          </cell>
          <cell r="H1499">
            <v>0</v>
          </cell>
          <cell r="I1499">
            <v>0</v>
          </cell>
          <cell r="J1499">
            <v>0</v>
          </cell>
          <cell r="K1499">
            <v>0</v>
          </cell>
          <cell r="L1499">
            <v>0</v>
          </cell>
          <cell r="M1499">
            <v>0</v>
          </cell>
          <cell r="N1499">
            <v>0</v>
          </cell>
          <cell r="O1499">
            <v>0</v>
          </cell>
          <cell r="P1499">
            <v>0</v>
          </cell>
          <cell r="Q1499">
            <v>0</v>
          </cell>
          <cell r="R1499">
            <v>0</v>
          </cell>
          <cell r="S1499">
            <v>0</v>
          </cell>
          <cell r="T1499">
            <v>0</v>
          </cell>
          <cell r="U1499">
            <v>0</v>
          </cell>
          <cell r="V1499">
            <v>0</v>
          </cell>
          <cell r="W1499">
            <v>0</v>
          </cell>
          <cell r="X1499">
            <v>0</v>
          </cell>
          <cell r="Y1499">
            <v>0</v>
          </cell>
          <cell r="Z1499">
            <v>0</v>
          </cell>
          <cell r="AA1499">
            <v>0</v>
          </cell>
          <cell r="AB1499">
            <v>0</v>
          </cell>
          <cell r="AC1499">
            <v>0</v>
          </cell>
          <cell r="AD1499">
            <v>0</v>
          </cell>
          <cell r="AE1499">
            <v>0</v>
          </cell>
          <cell r="AF1499">
            <v>0</v>
          </cell>
        </row>
        <row r="1500">
          <cell r="A1500">
            <v>0</v>
          </cell>
          <cell r="B1500">
            <v>0</v>
          </cell>
          <cell r="C1500">
            <v>0</v>
          </cell>
          <cell r="D1500">
            <v>0</v>
          </cell>
          <cell r="E1500">
            <v>0</v>
          </cell>
          <cell r="F1500">
            <v>0</v>
          </cell>
          <cell r="G1500">
            <v>0</v>
          </cell>
          <cell r="H1500">
            <v>0</v>
          </cell>
          <cell r="I1500">
            <v>0</v>
          </cell>
          <cell r="J1500">
            <v>0</v>
          </cell>
          <cell r="K1500">
            <v>0</v>
          </cell>
          <cell r="L1500">
            <v>0</v>
          </cell>
          <cell r="M1500">
            <v>0</v>
          </cell>
          <cell r="N1500">
            <v>0</v>
          </cell>
          <cell r="O1500">
            <v>0</v>
          </cell>
          <cell r="P1500">
            <v>0</v>
          </cell>
          <cell r="Q1500">
            <v>0</v>
          </cell>
          <cell r="R1500">
            <v>0</v>
          </cell>
          <cell r="S1500">
            <v>0</v>
          </cell>
          <cell r="T1500">
            <v>0</v>
          </cell>
          <cell r="U1500">
            <v>0</v>
          </cell>
          <cell r="V1500">
            <v>0</v>
          </cell>
          <cell r="W1500">
            <v>0</v>
          </cell>
          <cell r="X1500">
            <v>0</v>
          </cell>
          <cell r="Y1500">
            <v>0</v>
          </cell>
          <cell r="Z1500">
            <v>0</v>
          </cell>
          <cell r="AA1500">
            <v>0</v>
          </cell>
          <cell r="AB1500">
            <v>0</v>
          </cell>
          <cell r="AC1500">
            <v>0</v>
          </cell>
          <cell r="AD1500">
            <v>0</v>
          </cell>
          <cell r="AE1500">
            <v>0</v>
          </cell>
          <cell r="AF1500">
            <v>0</v>
          </cell>
        </row>
      </sheetData>
      <sheetData sheetId="5">
        <row r="1">
          <cell r="A1" t="str">
            <v>Account</v>
          </cell>
          <cell r="B1" t="str">
            <v>Seg 210</v>
          </cell>
          <cell r="C1" t="str">
            <v>Seg 215</v>
          </cell>
          <cell r="D1" t="str">
            <v>TX Total</v>
          </cell>
          <cell r="E1" t="str">
            <v>Seg 220</v>
          </cell>
          <cell r="F1" t="str">
            <v>Seg 570</v>
          </cell>
          <cell r="G1" t="str">
            <v>Seg 620</v>
          </cell>
          <cell r="H1" t="str">
            <v>Seg 900</v>
          </cell>
          <cell r="I1" t="str">
            <v>DX Total</v>
          </cell>
          <cell r="J1" t="str">
            <v>Seg 230</v>
          </cell>
          <cell r="K1" t="str">
            <v>Seg 300</v>
          </cell>
          <cell r="L1" t="str">
            <v>Commons Total</v>
          </cell>
          <cell r="M1" t="str">
            <v>Seg 310</v>
          </cell>
          <cell r="N1" t="str">
            <v>Total Networks</v>
          </cell>
          <cell r="O1" t="str">
            <v>Seg 100</v>
          </cell>
          <cell r="P1" t="str">
            <v>Seg 510</v>
          </cell>
          <cell r="Q1" t="str">
            <v>Seg 610</v>
          </cell>
          <cell r="R1" t="str">
            <v>Seg 650</v>
          </cell>
          <cell r="S1" t="str">
            <v>Seg 660</v>
          </cell>
          <cell r="T1" t="str">
            <v>Seg 961</v>
          </cell>
          <cell r="U1" t="str">
            <v>Seg 962</v>
          </cell>
          <cell r="V1" t="str">
            <v>Seg 810</v>
          </cell>
          <cell r="W1" t="str">
            <v>Seg 811</v>
          </cell>
          <cell r="X1" t="str">
            <v>Seg 812</v>
          </cell>
          <cell r="Y1" t="str">
            <v>Seg 813</v>
          </cell>
          <cell r="Z1" t="str">
            <v>B2M Total</v>
          </cell>
          <cell r="AA1" t="str">
            <v>Seg 840</v>
          </cell>
          <cell r="AB1" t="str">
            <v>Seg 841</v>
          </cell>
          <cell r="AC1" t="str">
            <v>Seg 842</v>
          </cell>
          <cell r="AD1" t="str">
            <v>Norfolk Total</v>
          </cell>
          <cell r="AE1" t="str">
            <v>Seg 990</v>
          </cell>
          <cell r="AF1" t="str">
            <v>H1 Consolidation</v>
          </cell>
        </row>
        <row r="2">
          <cell r="A2">
            <v>110100</v>
          </cell>
          <cell r="B2">
            <v>114103956.40000001</v>
          </cell>
          <cell r="C2">
            <v>0</v>
          </cell>
          <cell r="D2">
            <v>114103956.40000001</v>
          </cell>
          <cell r="E2">
            <v>89421241.689999998</v>
          </cell>
          <cell r="F2">
            <v>0</v>
          </cell>
          <cell r="G2">
            <v>-5200</v>
          </cell>
          <cell r="H2">
            <v>0</v>
          </cell>
          <cell r="I2">
            <v>89416041.689999998</v>
          </cell>
          <cell r="J2">
            <v>0</v>
          </cell>
          <cell r="K2">
            <v>-203519998.09999999</v>
          </cell>
          <cell r="L2">
            <v>-203519998.09999999</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row>
        <row r="3">
          <cell r="A3">
            <v>110190</v>
          </cell>
          <cell r="B3">
            <v>54734</v>
          </cell>
          <cell r="C3">
            <v>0</v>
          </cell>
          <cell r="D3">
            <v>54734</v>
          </cell>
          <cell r="E3">
            <v>40391</v>
          </cell>
          <cell r="F3">
            <v>0</v>
          </cell>
          <cell r="G3">
            <v>5200</v>
          </cell>
          <cell r="H3">
            <v>0</v>
          </cell>
          <cell r="I3">
            <v>45591</v>
          </cell>
          <cell r="J3">
            <v>0</v>
          </cell>
          <cell r="K3">
            <v>-105525</v>
          </cell>
          <cell r="L3">
            <v>-105525</v>
          </cell>
          <cell r="M3">
            <v>0</v>
          </cell>
          <cell r="N3">
            <v>-5200</v>
          </cell>
          <cell r="O3">
            <v>0</v>
          </cell>
          <cell r="P3">
            <v>0</v>
          </cell>
          <cell r="Q3">
            <v>0</v>
          </cell>
          <cell r="R3">
            <v>0</v>
          </cell>
          <cell r="S3">
            <v>504529763.80000001</v>
          </cell>
          <cell r="T3">
            <v>0</v>
          </cell>
          <cell r="U3">
            <v>0</v>
          </cell>
          <cell r="V3">
            <v>0</v>
          </cell>
          <cell r="W3">
            <v>0</v>
          </cell>
          <cell r="X3">
            <v>0</v>
          </cell>
          <cell r="Y3">
            <v>0</v>
          </cell>
          <cell r="Z3">
            <v>0</v>
          </cell>
          <cell r="AA3">
            <v>0</v>
          </cell>
          <cell r="AB3">
            <v>0</v>
          </cell>
          <cell r="AC3">
            <v>0</v>
          </cell>
          <cell r="AD3">
            <v>0</v>
          </cell>
          <cell r="AE3">
            <v>23576356.34</v>
          </cell>
          <cell r="AF3">
            <v>528100920.19999999</v>
          </cell>
        </row>
        <row r="4">
          <cell r="A4">
            <v>110200</v>
          </cell>
          <cell r="B4">
            <v>62584738.619999997</v>
          </cell>
          <cell r="C4">
            <v>0</v>
          </cell>
          <cell r="D4">
            <v>62584738.619999997</v>
          </cell>
          <cell r="E4">
            <v>83195492.010000005</v>
          </cell>
          <cell r="F4">
            <v>0</v>
          </cell>
          <cell r="G4">
            <v>0</v>
          </cell>
          <cell r="H4">
            <v>0</v>
          </cell>
          <cell r="I4">
            <v>83195492.010000005</v>
          </cell>
          <cell r="J4">
            <v>0</v>
          </cell>
          <cell r="K4">
            <v>-145780230.59999999</v>
          </cell>
          <cell r="L4">
            <v>-145780230.59999999</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row>
        <row r="5">
          <cell r="A5">
            <v>110203</v>
          </cell>
          <cell r="B5">
            <v>0</v>
          </cell>
          <cell r="C5">
            <v>0</v>
          </cell>
          <cell r="D5">
            <v>0</v>
          </cell>
          <cell r="E5">
            <v>0</v>
          </cell>
          <cell r="F5">
            <v>0</v>
          </cell>
          <cell r="G5">
            <v>0</v>
          </cell>
          <cell r="H5">
            <v>0</v>
          </cell>
          <cell r="I5">
            <v>0</v>
          </cell>
          <cell r="J5">
            <v>0</v>
          </cell>
          <cell r="K5">
            <v>0</v>
          </cell>
          <cell r="L5">
            <v>0</v>
          </cell>
          <cell r="M5">
            <v>0</v>
          </cell>
          <cell r="N5">
            <v>0</v>
          </cell>
          <cell r="O5">
            <v>0</v>
          </cell>
          <cell r="P5">
            <v>-1585905</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-1585905</v>
          </cell>
        </row>
        <row r="6">
          <cell r="A6">
            <v>110204</v>
          </cell>
          <cell r="B6">
            <v>-85522.49</v>
          </cell>
          <cell r="C6">
            <v>0</v>
          </cell>
          <cell r="D6">
            <v>-85522.49</v>
          </cell>
          <cell r="E6">
            <v>-16235.42</v>
          </cell>
          <cell r="F6">
            <v>0</v>
          </cell>
          <cell r="G6">
            <v>0</v>
          </cell>
          <cell r="H6">
            <v>0</v>
          </cell>
          <cell r="I6">
            <v>-16235.42</v>
          </cell>
          <cell r="J6">
            <v>0</v>
          </cell>
          <cell r="K6">
            <v>-15675</v>
          </cell>
          <cell r="L6">
            <v>-15675</v>
          </cell>
          <cell r="M6">
            <v>0</v>
          </cell>
          <cell r="N6">
            <v>-117432.91</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-117432.91</v>
          </cell>
        </row>
        <row r="7">
          <cell r="A7">
            <v>110260</v>
          </cell>
          <cell r="B7">
            <v>-2016.26</v>
          </cell>
          <cell r="C7">
            <v>0</v>
          </cell>
          <cell r="D7">
            <v>-2016.26</v>
          </cell>
          <cell r="E7">
            <v>-2672.73</v>
          </cell>
          <cell r="F7">
            <v>0</v>
          </cell>
          <cell r="G7">
            <v>0</v>
          </cell>
          <cell r="H7">
            <v>0</v>
          </cell>
          <cell r="I7">
            <v>-2672.73</v>
          </cell>
          <cell r="J7">
            <v>0</v>
          </cell>
          <cell r="K7">
            <v>4688.99</v>
          </cell>
          <cell r="L7">
            <v>4688.99</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row>
        <row r="8">
          <cell r="A8">
            <v>110270</v>
          </cell>
          <cell r="B8">
            <v>312968.83</v>
          </cell>
          <cell r="C8">
            <v>0</v>
          </cell>
          <cell r="D8">
            <v>312968.83</v>
          </cell>
          <cell r="E8">
            <v>414865.65</v>
          </cell>
          <cell r="F8">
            <v>0</v>
          </cell>
          <cell r="G8">
            <v>0</v>
          </cell>
          <cell r="H8">
            <v>0</v>
          </cell>
          <cell r="I8">
            <v>414865.65</v>
          </cell>
          <cell r="J8">
            <v>0</v>
          </cell>
          <cell r="K8">
            <v>-727834.48</v>
          </cell>
          <cell r="L8">
            <v>-727834.48</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row>
        <row r="9">
          <cell r="A9">
            <v>110271</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row>
        <row r="10">
          <cell r="A10">
            <v>110280</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1969277.89</v>
          </cell>
          <cell r="T10">
            <v>0</v>
          </cell>
          <cell r="U10">
            <v>0</v>
          </cell>
          <cell r="V10">
            <v>0</v>
          </cell>
          <cell r="W10">
            <v>0</v>
          </cell>
          <cell r="X10">
            <v>0</v>
          </cell>
          <cell r="Y10">
            <v>0</v>
          </cell>
          <cell r="Z10">
            <v>0</v>
          </cell>
          <cell r="AA10">
            <v>0</v>
          </cell>
          <cell r="AB10">
            <v>0</v>
          </cell>
          <cell r="AC10">
            <v>0</v>
          </cell>
          <cell r="AD10">
            <v>0</v>
          </cell>
          <cell r="AE10">
            <v>0</v>
          </cell>
          <cell r="AF10">
            <v>1969277.89</v>
          </cell>
        </row>
        <row r="11">
          <cell r="A11">
            <v>110290</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368262.18</v>
          </cell>
          <cell r="T11">
            <v>0</v>
          </cell>
          <cell r="U11">
            <v>0</v>
          </cell>
          <cell r="V11">
            <v>0</v>
          </cell>
          <cell r="W11">
            <v>0</v>
          </cell>
          <cell r="X11">
            <v>0</v>
          </cell>
          <cell r="Y11">
            <v>0</v>
          </cell>
          <cell r="Z11">
            <v>0</v>
          </cell>
          <cell r="AA11">
            <v>0</v>
          </cell>
          <cell r="AB11">
            <v>0</v>
          </cell>
          <cell r="AC11">
            <v>0</v>
          </cell>
          <cell r="AD11">
            <v>0</v>
          </cell>
          <cell r="AE11">
            <v>0</v>
          </cell>
          <cell r="AF11">
            <v>368262.18</v>
          </cell>
        </row>
        <row r="12">
          <cell r="A12">
            <v>110291</v>
          </cell>
          <cell r="B12">
            <v>1447797.48</v>
          </cell>
          <cell r="C12">
            <v>0</v>
          </cell>
          <cell r="D12">
            <v>1447797.48</v>
          </cell>
          <cell r="E12">
            <v>1075084.94</v>
          </cell>
          <cell r="F12">
            <v>0</v>
          </cell>
          <cell r="G12">
            <v>0</v>
          </cell>
          <cell r="H12">
            <v>0</v>
          </cell>
          <cell r="I12">
            <v>1075084.94</v>
          </cell>
          <cell r="J12">
            <v>0</v>
          </cell>
          <cell r="K12">
            <v>69640.53</v>
          </cell>
          <cell r="L12">
            <v>69640.53</v>
          </cell>
          <cell r="M12">
            <v>0</v>
          </cell>
          <cell r="N12">
            <v>2592522.9500000002</v>
          </cell>
          <cell r="O12">
            <v>0</v>
          </cell>
          <cell r="P12">
            <v>0</v>
          </cell>
          <cell r="Q12">
            <v>0</v>
          </cell>
          <cell r="R12">
            <v>0</v>
          </cell>
          <cell r="S12">
            <v>4862702.95</v>
          </cell>
          <cell r="T12">
            <v>0</v>
          </cell>
          <cell r="U12">
            <v>0</v>
          </cell>
          <cell r="V12">
            <v>0</v>
          </cell>
          <cell r="W12">
            <v>0</v>
          </cell>
          <cell r="X12">
            <v>0</v>
          </cell>
          <cell r="Y12">
            <v>0</v>
          </cell>
          <cell r="Z12">
            <v>0</v>
          </cell>
          <cell r="AA12">
            <v>0</v>
          </cell>
          <cell r="AB12">
            <v>0</v>
          </cell>
          <cell r="AC12">
            <v>0</v>
          </cell>
          <cell r="AD12">
            <v>0</v>
          </cell>
          <cell r="AE12">
            <v>0</v>
          </cell>
          <cell r="AF12">
            <v>7455225.9000000004</v>
          </cell>
        </row>
        <row r="13">
          <cell r="A13">
            <v>110292</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154649.57</v>
          </cell>
          <cell r="T13">
            <v>0</v>
          </cell>
          <cell r="U13">
            <v>0</v>
          </cell>
          <cell r="V13">
            <v>0</v>
          </cell>
          <cell r="W13">
            <v>0</v>
          </cell>
          <cell r="X13">
            <v>0</v>
          </cell>
          <cell r="Y13">
            <v>0</v>
          </cell>
          <cell r="Z13">
            <v>0</v>
          </cell>
          <cell r="AA13">
            <v>0</v>
          </cell>
          <cell r="AB13">
            <v>0</v>
          </cell>
          <cell r="AC13">
            <v>0</v>
          </cell>
          <cell r="AD13">
            <v>0</v>
          </cell>
          <cell r="AE13">
            <v>0</v>
          </cell>
          <cell r="AF13">
            <v>154649.57</v>
          </cell>
        </row>
        <row r="14">
          <cell r="A14">
            <v>110300</v>
          </cell>
          <cell r="B14">
            <v>134040285.40000001</v>
          </cell>
          <cell r="C14">
            <v>0</v>
          </cell>
          <cell r="D14">
            <v>134040285.40000001</v>
          </cell>
          <cell r="E14">
            <v>421684731.89999998</v>
          </cell>
          <cell r="F14">
            <v>0</v>
          </cell>
          <cell r="G14">
            <v>0</v>
          </cell>
          <cell r="H14">
            <v>0</v>
          </cell>
          <cell r="I14">
            <v>421684731.89999998</v>
          </cell>
          <cell r="J14">
            <v>0</v>
          </cell>
          <cell r="K14">
            <v>-555725017.29999995</v>
          </cell>
          <cell r="L14">
            <v>-555725017.29999995</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row>
        <row r="15">
          <cell r="A15">
            <v>110390</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60055832.57</v>
          </cell>
          <cell r="T15">
            <v>0</v>
          </cell>
          <cell r="U15">
            <v>0</v>
          </cell>
          <cell r="V15">
            <v>0</v>
          </cell>
          <cell r="W15">
            <v>0</v>
          </cell>
          <cell r="X15">
            <v>0</v>
          </cell>
          <cell r="Y15">
            <v>0</v>
          </cell>
          <cell r="Z15">
            <v>0</v>
          </cell>
          <cell r="AA15">
            <v>0</v>
          </cell>
          <cell r="AB15">
            <v>0</v>
          </cell>
          <cell r="AC15">
            <v>0</v>
          </cell>
          <cell r="AD15">
            <v>0</v>
          </cell>
          <cell r="AE15">
            <v>0</v>
          </cell>
          <cell r="AF15">
            <v>60055832.57</v>
          </cell>
        </row>
        <row r="16">
          <cell r="A16">
            <v>110391</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37250.04</v>
          </cell>
          <cell r="T16">
            <v>0</v>
          </cell>
          <cell r="U16">
            <v>0</v>
          </cell>
          <cell r="V16">
            <v>0</v>
          </cell>
          <cell r="W16">
            <v>0</v>
          </cell>
          <cell r="X16">
            <v>0</v>
          </cell>
          <cell r="Y16">
            <v>0</v>
          </cell>
          <cell r="Z16">
            <v>0</v>
          </cell>
          <cell r="AA16">
            <v>0</v>
          </cell>
          <cell r="AB16">
            <v>0</v>
          </cell>
          <cell r="AC16">
            <v>0</v>
          </cell>
          <cell r="AD16">
            <v>0</v>
          </cell>
          <cell r="AE16">
            <v>0</v>
          </cell>
          <cell r="AF16">
            <v>37250.04</v>
          </cell>
        </row>
        <row r="17">
          <cell r="A17">
            <v>110490</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3460171.94</v>
          </cell>
          <cell r="T17">
            <v>0</v>
          </cell>
          <cell r="U17">
            <v>0</v>
          </cell>
          <cell r="V17">
            <v>0</v>
          </cell>
          <cell r="W17">
            <v>0</v>
          </cell>
          <cell r="X17">
            <v>0</v>
          </cell>
          <cell r="Y17">
            <v>0</v>
          </cell>
          <cell r="Z17">
            <v>0</v>
          </cell>
          <cell r="AA17">
            <v>0</v>
          </cell>
          <cell r="AB17">
            <v>0</v>
          </cell>
          <cell r="AC17">
            <v>0</v>
          </cell>
          <cell r="AD17">
            <v>0</v>
          </cell>
          <cell r="AE17">
            <v>0</v>
          </cell>
          <cell r="AF17">
            <v>3460171.94</v>
          </cell>
        </row>
        <row r="18">
          <cell r="A18">
            <v>110900</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row>
        <row r="19">
          <cell r="A19">
            <v>110940</v>
          </cell>
          <cell r="B19">
            <v>187159.14</v>
          </cell>
          <cell r="C19">
            <v>0</v>
          </cell>
          <cell r="D19">
            <v>187159.14</v>
          </cell>
          <cell r="E19">
            <v>5561.05</v>
          </cell>
          <cell r="F19">
            <v>0</v>
          </cell>
          <cell r="G19">
            <v>0</v>
          </cell>
          <cell r="H19">
            <v>0</v>
          </cell>
          <cell r="I19">
            <v>5561.05</v>
          </cell>
          <cell r="J19">
            <v>0</v>
          </cell>
          <cell r="K19">
            <v>-175103.93</v>
          </cell>
          <cell r="L19">
            <v>-175103.93</v>
          </cell>
          <cell r="M19">
            <v>0</v>
          </cell>
          <cell r="N19">
            <v>17616.259999999998</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17616.259999999998</v>
          </cell>
        </row>
        <row r="20">
          <cell r="A20">
            <v>111555</v>
          </cell>
          <cell r="B20">
            <v>0</v>
          </cell>
          <cell r="C20">
            <v>0</v>
          </cell>
          <cell r="D20">
            <v>0</v>
          </cell>
          <cell r="E20">
            <v>488333128.10000002</v>
          </cell>
          <cell r="F20">
            <v>0</v>
          </cell>
          <cell r="G20">
            <v>0</v>
          </cell>
          <cell r="H20">
            <v>0</v>
          </cell>
          <cell r="I20">
            <v>488333128.10000002</v>
          </cell>
          <cell r="J20">
            <v>0</v>
          </cell>
          <cell r="K20">
            <v>0</v>
          </cell>
          <cell r="L20">
            <v>0</v>
          </cell>
          <cell r="M20">
            <v>0</v>
          </cell>
          <cell r="N20">
            <v>488333128.10000002</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488333128.10000002</v>
          </cell>
        </row>
        <row r="21">
          <cell r="A21">
            <v>111565</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row>
        <row r="22">
          <cell r="A22">
            <v>111615</v>
          </cell>
          <cell r="B22">
            <v>0</v>
          </cell>
          <cell r="C22">
            <v>0</v>
          </cell>
          <cell r="D22">
            <v>0</v>
          </cell>
          <cell r="E22">
            <v>3316</v>
          </cell>
          <cell r="F22">
            <v>0</v>
          </cell>
          <cell r="G22">
            <v>0</v>
          </cell>
          <cell r="H22">
            <v>0</v>
          </cell>
          <cell r="I22">
            <v>3316</v>
          </cell>
          <cell r="J22">
            <v>0</v>
          </cell>
          <cell r="K22">
            <v>0</v>
          </cell>
          <cell r="L22">
            <v>0</v>
          </cell>
          <cell r="M22">
            <v>0</v>
          </cell>
          <cell r="N22">
            <v>3316</v>
          </cell>
          <cell r="O22">
            <v>0</v>
          </cell>
          <cell r="P22">
            <v>0</v>
          </cell>
          <cell r="Q22">
            <v>0</v>
          </cell>
          <cell r="R22">
            <v>407800</v>
          </cell>
          <cell r="S22">
            <v>0</v>
          </cell>
          <cell r="T22">
            <v>0</v>
          </cell>
          <cell r="U22">
            <v>0</v>
          </cell>
          <cell r="V22">
            <v>0</v>
          </cell>
          <cell r="W22">
            <v>0</v>
          </cell>
          <cell r="X22">
            <v>0</v>
          </cell>
          <cell r="Y22">
            <v>0</v>
          </cell>
          <cell r="Z22">
            <v>0</v>
          </cell>
          <cell r="AA22">
            <v>0</v>
          </cell>
          <cell r="AB22">
            <v>0</v>
          </cell>
          <cell r="AC22">
            <v>0</v>
          </cell>
          <cell r="AD22">
            <v>0</v>
          </cell>
          <cell r="AE22">
            <v>0</v>
          </cell>
          <cell r="AF22">
            <v>411116</v>
          </cell>
        </row>
        <row r="23">
          <cell r="A23">
            <v>111620</v>
          </cell>
          <cell r="B23">
            <v>0</v>
          </cell>
          <cell r="C23">
            <v>0</v>
          </cell>
          <cell r="D23">
            <v>0</v>
          </cell>
          <cell r="E23">
            <v>21724</v>
          </cell>
          <cell r="F23">
            <v>0</v>
          </cell>
          <cell r="G23">
            <v>0</v>
          </cell>
          <cell r="H23">
            <v>0</v>
          </cell>
          <cell r="I23">
            <v>21724</v>
          </cell>
          <cell r="J23">
            <v>0</v>
          </cell>
          <cell r="K23">
            <v>0</v>
          </cell>
          <cell r="L23">
            <v>0</v>
          </cell>
          <cell r="M23">
            <v>0</v>
          </cell>
          <cell r="N23">
            <v>21724</v>
          </cell>
          <cell r="O23">
            <v>0</v>
          </cell>
          <cell r="P23">
            <v>0</v>
          </cell>
          <cell r="Q23">
            <v>0</v>
          </cell>
          <cell r="R23">
            <v>4965455.05</v>
          </cell>
          <cell r="S23">
            <v>0</v>
          </cell>
          <cell r="T23">
            <v>0</v>
          </cell>
          <cell r="U23">
            <v>0</v>
          </cell>
          <cell r="V23">
            <v>0</v>
          </cell>
          <cell r="W23">
            <v>0</v>
          </cell>
          <cell r="X23">
            <v>0</v>
          </cell>
          <cell r="Y23">
            <v>0</v>
          </cell>
          <cell r="Z23">
            <v>0</v>
          </cell>
          <cell r="AA23">
            <v>0</v>
          </cell>
          <cell r="AB23">
            <v>0</v>
          </cell>
          <cell r="AC23">
            <v>0</v>
          </cell>
          <cell r="AD23">
            <v>0</v>
          </cell>
          <cell r="AE23">
            <v>0</v>
          </cell>
          <cell r="AF23">
            <v>4987179.05</v>
          </cell>
        </row>
        <row r="24">
          <cell r="A24">
            <v>111650</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670777.72</v>
          </cell>
          <cell r="S24">
            <v>0</v>
          </cell>
          <cell r="T24">
            <v>0</v>
          </cell>
          <cell r="U24">
            <v>0</v>
          </cell>
          <cell r="V24">
            <v>0</v>
          </cell>
          <cell r="W24">
            <v>0</v>
          </cell>
          <cell r="X24">
            <v>0</v>
          </cell>
          <cell r="Y24">
            <v>0</v>
          </cell>
          <cell r="Z24">
            <v>0</v>
          </cell>
          <cell r="AA24">
            <v>0</v>
          </cell>
          <cell r="AB24">
            <v>0</v>
          </cell>
          <cell r="AC24">
            <v>0</v>
          </cell>
          <cell r="AD24">
            <v>0</v>
          </cell>
          <cell r="AE24">
            <v>0</v>
          </cell>
          <cell r="AF24">
            <v>670777.72</v>
          </cell>
        </row>
        <row r="25">
          <cell r="A25">
            <v>111665</v>
          </cell>
          <cell r="B25">
            <v>0</v>
          </cell>
          <cell r="C25">
            <v>0</v>
          </cell>
          <cell r="D25">
            <v>0</v>
          </cell>
          <cell r="E25">
            <v>138554.29</v>
          </cell>
          <cell r="F25">
            <v>0</v>
          </cell>
          <cell r="G25">
            <v>0</v>
          </cell>
          <cell r="H25">
            <v>0</v>
          </cell>
          <cell r="I25">
            <v>138554.29</v>
          </cell>
          <cell r="J25">
            <v>0</v>
          </cell>
          <cell r="K25">
            <v>0</v>
          </cell>
          <cell r="L25">
            <v>0</v>
          </cell>
          <cell r="M25">
            <v>0</v>
          </cell>
          <cell r="N25">
            <v>138554.29</v>
          </cell>
          <cell r="O25">
            <v>0</v>
          </cell>
          <cell r="P25">
            <v>0</v>
          </cell>
          <cell r="Q25">
            <v>0</v>
          </cell>
          <cell r="R25">
            <v>6800982.04</v>
          </cell>
          <cell r="S25">
            <v>0</v>
          </cell>
          <cell r="T25">
            <v>0</v>
          </cell>
          <cell r="U25">
            <v>0</v>
          </cell>
          <cell r="V25">
            <v>0</v>
          </cell>
          <cell r="W25">
            <v>0</v>
          </cell>
          <cell r="X25">
            <v>0</v>
          </cell>
          <cell r="Y25">
            <v>0</v>
          </cell>
          <cell r="Z25">
            <v>0</v>
          </cell>
          <cell r="AA25">
            <v>0</v>
          </cell>
          <cell r="AB25">
            <v>0</v>
          </cell>
          <cell r="AC25">
            <v>0</v>
          </cell>
          <cell r="AD25">
            <v>0</v>
          </cell>
          <cell r="AE25">
            <v>0</v>
          </cell>
          <cell r="AF25">
            <v>6939536.3300000001</v>
          </cell>
        </row>
        <row r="26">
          <cell r="A26">
            <v>111670</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14256225.57</v>
          </cell>
          <cell r="S26">
            <v>0</v>
          </cell>
          <cell r="T26">
            <v>0</v>
          </cell>
          <cell r="U26">
            <v>0</v>
          </cell>
          <cell r="V26">
            <v>0</v>
          </cell>
          <cell r="W26">
            <v>0</v>
          </cell>
          <cell r="X26">
            <v>0</v>
          </cell>
          <cell r="Y26">
            <v>0</v>
          </cell>
          <cell r="Z26">
            <v>0</v>
          </cell>
          <cell r="AA26">
            <v>0</v>
          </cell>
          <cell r="AB26">
            <v>0</v>
          </cell>
          <cell r="AC26">
            <v>0</v>
          </cell>
          <cell r="AD26">
            <v>0</v>
          </cell>
          <cell r="AE26">
            <v>0</v>
          </cell>
          <cell r="AF26">
            <v>14256225.57</v>
          </cell>
        </row>
        <row r="27">
          <cell r="A27">
            <v>111675</v>
          </cell>
          <cell r="B27">
            <v>0</v>
          </cell>
          <cell r="C27">
            <v>0</v>
          </cell>
          <cell r="D27">
            <v>0</v>
          </cell>
          <cell r="E27">
            <v>537296</v>
          </cell>
          <cell r="F27">
            <v>0</v>
          </cell>
          <cell r="G27">
            <v>0</v>
          </cell>
          <cell r="H27">
            <v>0</v>
          </cell>
          <cell r="I27">
            <v>537296</v>
          </cell>
          <cell r="J27">
            <v>0</v>
          </cell>
          <cell r="K27">
            <v>0</v>
          </cell>
          <cell r="L27">
            <v>0</v>
          </cell>
          <cell r="M27">
            <v>0</v>
          </cell>
          <cell r="N27">
            <v>537296</v>
          </cell>
          <cell r="O27">
            <v>0</v>
          </cell>
          <cell r="P27">
            <v>0</v>
          </cell>
          <cell r="Q27">
            <v>0</v>
          </cell>
          <cell r="R27">
            <v>7780942.4199999999</v>
          </cell>
          <cell r="S27">
            <v>0</v>
          </cell>
          <cell r="T27">
            <v>0</v>
          </cell>
          <cell r="U27">
            <v>0</v>
          </cell>
          <cell r="V27">
            <v>0</v>
          </cell>
          <cell r="W27">
            <v>0</v>
          </cell>
          <cell r="X27">
            <v>0</v>
          </cell>
          <cell r="Y27">
            <v>0</v>
          </cell>
          <cell r="Z27">
            <v>0</v>
          </cell>
          <cell r="AA27">
            <v>0</v>
          </cell>
          <cell r="AB27">
            <v>0</v>
          </cell>
          <cell r="AC27">
            <v>0</v>
          </cell>
          <cell r="AD27">
            <v>0</v>
          </cell>
          <cell r="AE27">
            <v>0</v>
          </cell>
          <cell r="AF27">
            <v>8318238.4199999999</v>
          </cell>
        </row>
        <row r="28">
          <cell r="A28">
            <v>111680</v>
          </cell>
          <cell r="B28">
            <v>0</v>
          </cell>
          <cell r="C28">
            <v>0</v>
          </cell>
          <cell r="D28">
            <v>0</v>
          </cell>
          <cell r="E28">
            <v>8422</v>
          </cell>
          <cell r="F28">
            <v>0</v>
          </cell>
          <cell r="G28">
            <v>0</v>
          </cell>
          <cell r="H28">
            <v>0</v>
          </cell>
          <cell r="I28">
            <v>8422</v>
          </cell>
          <cell r="J28">
            <v>0</v>
          </cell>
          <cell r="K28">
            <v>0</v>
          </cell>
          <cell r="L28">
            <v>0</v>
          </cell>
          <cell r="M28">
            <v>0</v>
          </cell>
          <cell r="N28">
            <v>8422</v>
          </cell>
          <cell r="O28">
            <v>0</v>
          </cell>
          <cell r="P28">
            <v>0</v>
          </cell>
          <cell r="Q28">
            <v>0</v>
          </cell>
          <cell r="R28">
            <v>2451674.2200000002</v>
          </cell>
          <cell r="S28">
            <v>0</v>
          </cell>
          <cell r="T28">
            <v>0</v>
          </cell>
          <cell r="U28">
            <v>0</v>
          </cell>
          <cell r="V28">
            <v>0</v>
          </cell>
          <cell r="W28">
            <v>0</v>
          </cell>
          <cell r="X28">
            <v>0</v>
          </cell>
          <cell r="Y28">
            <v>0</v>
          </cell>
          <cell r="Z28">
            <v>0</v>
          </cell>
          <cell r="AA28">
            <v>0</v>
          </cell>
          <cell r="AB28">
            <v>0</v>
          </cell>
          <cell r="AC28">
            <v>0</v>
          </cell>
          <cell r="AD28">
            <v>0</v>
          </cell>
          <cell r="AE28">
            <v>0</v>
          </cell>
          <cell r="AF28">
            <v>2460096.2200000002</v>
          </cell>
        </row>
        <row r="29">
          <cell r="A29">
            <v>111685</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3935278.42</v>
          </cell>
          <cell r="S29">
            <v>0</v>
          </cell>
          <cell r="T29">
            <v>0</v>
          </cell>
          <cell r="U29">
            <v>0</v>
          </cell>
          <cell r="V29">
            <v>0</v>
          </cell>
          <cell r="W29">
            <v>0</v>
          </cell>
          <cell r="X29">
            <v>0</v>
          </cell>
          <cell r="Y29">
            <v>0</v>
          </cell>
          <cell r="Z29">
            <v>0</v>
          </cell>
          <cell r="AA29">
            <v>0</v>
          </cell>
          <cell r="AB29">
            <v>0</v>
          </cell>
          <cell r="AC29">
            <v>0</v>
          </cell>
          <cell r="AD29">
            <v>0</v>
          </cell>
          <cell r="AE29">
            <v>0</v>
          </cell>
          <cell r="AF29">
            <v>3935278.42</v>
          </cell>
        </row>
        <row r="30">
          <cell r="A30">
            <v>111705</v>
          </cell>
          <cell r="B30">
            <v>292397865.89999998</v>
          </cell>
          <cell r="C30">
            <v>0</v>
          </cell>
          <cell r="D30">
            <v>292397865.89999998</v>
          </cell>
          <cell r="E30">
            <v>0</v>
          </cell>
          <cell r="F30">
            <v>0</v>
          </cell>
          <cell r="G30">
            <v>0</v>
          </cell>
          <cell r="H30">
            <v>0</v>
          </cell>
          <cell r="I30">
            <v>0</v>
          </cell>
          <cell r="J30">
            <v>0</v>
          </cell>
          <cell r="K30">
            <v>0</v>
          </cell>
          <cell r="L30">
            <v>0</v>
          </cell>
          <cell r="M30">
            <v>0</v>
          </cell>
          <cell r="N30">
            <v>292397865.89999998</v>
          </cell>
          <cell r="O30">
            <v>719628.23</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293117494.10000002</v>
          </cell>
        </row>
        <row r="31">
          <cell r="A31">
            <v>111706</v>
          </cell>
          <cell r="B31">
            <v>337082018.5</v>
          </cell>
          <cell r="C31">
            <v>0</v>
          </cell>
          <cell r="D31">
            <v>337082018.5</v>
          </cell>
          <cell r="E31">
            <v>0</v>
          </cell>
          <cell r="F31">
            <v>0</v>
          </cell>
          <cell r="G31">
            <v>0</v>
          </cell>
          <cell r="H31">
            <v>0</v>
          </cell>
          <cell r="I31">
            <v>0</v>
          </cell>
          <cell r="J31">
            <v>0</v>
          </cell>
          <cell r="K31">
            <v>0</v>
          </cell>
          <cell r="L31">
            <v>0</v>
          </cell>
          <cell r="M31">
            <v>0</v>
          </cell>
          <cell r="N31">
            <v>337082018.5</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337082018.5</v>
          </cell>
        </row>
        <row r="32">
          <cell r="A32">
            <v>111708</v>
          </cell>
          <cell r="B32">
            <v>419903630.19999999</v>
          </cell>
          <cell r="C32">
            <v>130360.51</v>
          </cell>
          <cell r="D32">
            <v>420033990.69999999</v>
          </cell>
          <cell r="E32">
            <v>0</v>
          </cell>
          <cell r="F32">
            <v>0</v>
          </cell>
          <cell r="G32">
            <v>0</v>
          </cell>
          <cell r="H32">
            <v>0</v>
          </cell>
          <cell r="I32">
            <v>0</v>
          </cell>
          <cell r="J32">
            <v>0</v>
          </cell>
          <cell r="K32">
            <v>0</v>
          </cell>
          <cell r="L32">
            <v>0</v>
          </cell>
          <cell r="M32">
            <v>0</v>
          </cell>
          <cell r="N32">
            <v>420033990.69999999</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420033990.69999999</v>
          </cell>
        </row>
        <row r="33">
          <cell r="A33">
            <v>111715</v>
          </cell>
          <cell r="B33">
            <v>7219513406</v>
          </cell>
          <cell r="C33">
            <v>2476849.67</v>
          </cell>
          <cell r="D33">
            <v>7221990255</v>
          </cell>
          <cell r="E33">
            <v>0</v>
          </cell>
          <cell r="F33">
            <v>0</v>
          </cell>
          <cell r="G33">
            <v>0</v>
          </cell>
          <cell r="H33">
            <v>0</v>
          </cell>
          <cell r="I33">
            <v>0</v>
          </cell>
          <cell r="J33">
            <v>0</v>
          </cell>
          <cell r="K33">
            <v>0</v>
          </cell>
          <cell r="L33">
            <v>0</v>
          </cell>
          <cell r="M33">
            <v>0</v>
          </cell>
          <cell r="N33">
            <v>7221990255</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7221990255</v>
          </cell>
        </row>
        <row r="34">
          <cell r="A34">
            <v>111720</v>
          </cell>
          <cell r="B34">
            <v>2408682228</v>
          </cell>
          <cell r="C34">
            <v>5210094.24</v>
          </cell>
          <cell r="D34">
            <v>2413892322</v>
          </cell>
          <cell r="E34">
            <v>75381.77</v>
          </cell>
          <cell r="F34">
            <v>0</v>
          </cell>
          <cell r="G34">
            <v>0</v>
          </cell>
          <cell r="H34">
            <v>0</v>
          </cell>
          <cell r="I34">
            <v>75381.77</v>
          </cell>
          <cell r="J34">
            <v>0</v>
          </cell>
          <cell r="K34">
            <v>0</v>
          </cell>
          <cell r="L34">
            <v>0</v>
          </cell>
          <cell r="M34">
            <v>0</v>
          </cell>
          <cell r="N34">
            <v>2413967704</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2413967704</v>
          </cell>
        </row>
        <row r="35">
          <cell r="A35">
            <v>111730</v>
          </cell>
          <cell r="B35">
            <v>1699698585</v>
          </cell>
          <cell r="C35">
            <v>3473396.16</v>
          </cell>
          <cell r="D35">
            <v>1703171981</v>
          </cell>
          <cell r="E35">
            <v>19658.12</v>
          </cell>
          <cell r="F35">
            <v>0</v>
          </cell>
          <cell r="G35">
            <v>0</v>
          </cell>
          <cell r="H35">
            <v>0</v>
          </cell>
          <cell r="I35">
            <v>19658.12</v>
          </cell>
          <cell r="J35">
            <v>0</v>
          </cell>
          <cell r="K35">
            <v>0</v>
          </cell>
          <cell r="L35">
            <v>0</v>
          </cell>
          <cell r="M35">
            <v>0</v>
          </cell>
          <cell r="N35">
            <v>1703191640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1703191640</v>
          </cell>
        </row>
        <row r="36">
          <cell r="A36">
            <v>111735</v>
          </cell>
          <cell r="B36">
            <v>267119785.30000001</v>
          </cell>
          <cell r="C36">
            <v>0</v>
          </cell>
          <cell r="D36">
            <v>267119785.30000001</v>
          </cell>
          <cell r="E36">
            <v>0</v>
          </cell>
          <cell r="F36">
            <v>0</v>
          </cell>
          <cell r="G36">
            <v>0</v>
          </cell>
          <cell r="H36">
            <v>0</v>
          </cell>
          <cell r="I36">
            <v>0</v>
          </cell>
          <cell r="J36">
            <v>0</v>
          </cell>
          <cell r="K36">
            <v>0</v>
          </cell>
          <cell r="L36">
            <v>0</v>
          </cell>
          <cell r="M36">
            <v>0</v>
          </cell>
          <cell r="N36">
            <v>267119785.30000001</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267119785.30000001</v>
          </cell>
        </row>
        <row r="37">
          <cell r="A37">
            <v>111740</v>
          </cell>
          <cell r="B37">
            <v>88176853.560000002</v>
          </cell>
          <cell r="C37">
            <v>0</v>
          </cell>
          <cell r="D37">
            <v>88176853.560000002</v>
          </cell>
          <cell r="E37">
            <v>0</v>
          </cell>
          <cell r="F37">
            <v>0</v>
          </cell>
          <cell r="G37">
            <v>0</v>
          </cell>
          <cell r="H37">
            <v>0</v>
          </cell>
          <cell r="I37">
            <v>0</v>
          </cell>
          <cell r="J37">
            <v>0</v>
          </cell>
          <cell r="K37">
            <v>0</v>
          </cell>
          <cell r="L37">
            <v>0</v>
          </cell>
          <cell r="M37">
            <v>0</v>
          </cell>
          <cell r="N37">
            <v>88176853.560000002</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88176853.560000002</v>
          </cell>
        </row>
        <row r="38">
          <cell r="A38">
            <v>111745</v>
          </cell>
          <cell r="B38">
            <v>244897550.19999999</v>
          </cell>
          <cell r="C38">
            <v>0</v>
          </cell>
          <cell r="D38">
            <v>244897550.19999999</v>
          </cell>
          <cell r="E38">
            <v>0</v>
          </cell>
          <cell r="F38">
            <v>0</v>
          </cell>
          <cell r="G38">
            <v>0</v>
          </cell>
          <cell r="H38">
            <v>0</v>
          </cell>
          <cell r="I38">
            <v>0</v>
          </cell>
          <cell r="J38">
            <v>0</v>
          </cell>
          <cell r="K38">
            <v>0</v>
          </cell>
          <cell r="L38">
            <v>0</v>
          </cell>
          <cell r="M38">
            <v>0</v>
          </cell>
          <cell r="N38">
            <v>244897550.19999999</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244897550.19999999</v>
          </cell>
        </row>
        <row r="39">
          <cell r="A39">
            <v>111799</v>
          </cell>
          <cell r="B39">
            <v>-2408.33</v>
          </cell>
          <cell r="C39">
            <v>0</v>
          </cell>
          <cell r="D39">
            <v>-2408.33</v>
          </cell>
          <cell r="E39">
            <v>0</v>
          </cell>
          <cell r="F39">
            <v>0</v>
          </cell>
          <cell r="G39">
            <v>0</v>
          </cell>
          <cell r="H39">
            <v>0</v>
          </cell>
          <cell r="I39">
            <v>0</v>
          </cell>
          <cell r="J39">
            <v>0</v>
          </cell>
          <cell r="K39">
            <v>2408.33</v>
          </cell>
          <cell r="L39">
            <v>2408.33</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row>
        <row r="40">
          <cell r="A40">
            <v>111805</v>
          </cell>
          <cell r="B40">
            <v>0</v>
          </cell>
          <cell r="C40">
            <v>0</v>
          </cell>
          <cell r="D40">
            <v>0</v>
          </cell>
          <cell r="E40">
            <v>58971377.710000001</v>
          </cell>
          <cell r="F40">
            <v>0</v>
          </cell>
          <cell r="G40">
            <v>0</v>
          </cell>
          <cell r="H40">
            <v>0</v>
          </cell>
          <cell r="I40">
            <v>58971377.710000001</v>
          </cell>
          <cell r="J40">
            <v>0</v>
          </cell>
          <cell r="K40">
            <v>0</v>
          </cell>
          <cell r="L40">
            <v>0</v>
          </cell>
          <cell r="M40">
            <v>0</v>
          </cell>
          <cell r="N40">
            <v>58971377.710000001</v>
          </cell>
          <cell r="O40">
            <v>235467.82</v>
          </cell>
          <cell r="P40">
            <v>0</v>
          </cell>
          <cell r="Q40">
            <v>0</v>
          </cell>
          <cell r="R40">
            <v>294456.43</v>
          </cell>
          <cell r="S40">
            <v>0</v>
          </cell>
          <cell r="T40">
            <v>0</v>
          </cell>
          <cell r="U40">
            <v>0</v>
          </cell>
          <cell r="V40">
            <v>0</v>
          </cell>
          <cell r="W40">
            <v>0</v>
          </cell>
          <cell r="X40">
            <v>0</v>
          </cell>
          <cell r="Y40">
            <v>0</v>
          </cell>
          <cell r="Z40">
            <v>0</v>
          </cell>
          <cell r="AA40">
            <v>0</v>
          </cell>
          <cell r="AB40">
            <v>0</v>
          </cell>
          <cell r="AC40">
            <v>0</v>
          </cell>
          <cell r="AD40">
            <v>0</v>
          </cell>
          <cell r="AE40">
            <v>0</v>
          </cell>
          <cell r="AF40">
            <v>59501301.960000001</v>
          </cell>
        </row>
        <row r="41">
          <cell r="A41">
            <v>111806</v>
          </cell>
          <cell r="B41">
            <v>0</v>
          </cell>
          <cell r="C41">
            <v>0</v>
          </cell>
          <cell r="D41">
            <v>0</v>
          </cell>
          <cell r="E41">
            <v>231511155.5</v>
          </cell>
          <cell r="F41">
            <v>0</v>
          </cell>
          <cell r="G41">
            <v>0</v>
          </cell>
          <cell r="H41">
            <v>0</v>
          </cell>
          <cell r="I41">
            <v>231511155.5</v>
          </cell>
          <cell r="J41">
            <v>0</v>
          </cell>
          <cell r="K41">
            <v>0</v>
          </cell>
          <cell r="L41">
            <v>0</v>
          </cell>
          <cell r="M41">
            <v>0</v>
          </cell>
          <cell r="N41">
            <v>231511155.5</v>
          </cell>
          <cell r="O41">
            <v>0</v>
          </cell>
          <cell r="P41">
            <v>0</v>
          </cell>
          <cell r="Q41">
            <v>0</v>
          </cell>
          <cell r="R41">
            <v>234126.44</v>
          </cell>
          <cell r="S41">
            <v>0</v>
          </cell>
          <cell r="T41">
            <v>0</v>
          </cell>
          <cell r="U41">
            <v>0</v>
          </cell>
          <cell r="V41">
            <v>0</v>
          </cell>
          <cell r="W41">
            <v>0</v>
          </cell>
          <cell r="X41">
            <v>0</v>
          </cell>
          <cell r="Y41">
            <v>0</v>
          </cell>
          <cell r="Z41">
            <v>0</v>
          </cell>
          <cell r="AA41">
            <v>0</v>
          </cell>
          <cell r="AB41">
            <v>0</v>
          </cell>
          <cell r="AC41">
            <v>0</v>
          </cell>
          <cell r="AD41">
            <v>0</v>
          </cell>
          <cell r="AE41">
            <v>0</v>
          </cell>
          <cell r="AF41">
            <v>231745281.90000001</v>
          </cell>
        </row>
        <row r="42">
          <cell r="A42">
            <v>111808</v>
          </cell>
          <cell r="B42">
            <v>0</v>
          </cell>
          <cell r="C42">
            <v>0</v>
          </cell>
          <cell r="D42">
            <v>0</v>
          </cell>
          <cell r="E42">
            <v>7113879.5899999999</v>
          </cell>
          <cell r="F42">
            <v>0</v>
          </cell>
          <cell r="G42">
            <v>0</v>
          </cell>
          <cell r="H42">
            <v>0</v>
          </cell>
          <cell r="I42">
            <v>7113879.5899999999</v>
          </cell>
          <cell r="J42">
            <v>0</v>
          </cell>
          <cell r="K42">
            <v>0</v>
          </cell>
          <cell r="L42">
            <v>0</v>
          </cell>
          <cell r="M42">
            <v>0</v>
          </cell>
          <cell r="N42">
            <v>7113879.5899999999</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7113879.5899999999</v>
          </cell>
        </row>
        <row r="43">
          <cell r="A43">
            <v>111815</v>
          </cell>
          <cell r="B43">
            <v>0</v>
          </cell>
          <cell r="C43">
            <v>0</v>
          </cell>
          <cell r="D43">
            <v>0</v>
          </cell>
          <cell r="E43">
            <v>181059398.90000001</v>
          </cell>
          <cell r="F43">
            <v>0</v>
          </cell>
          <cell r="G43">
            <v>0</v>
          </cell>
          <cell r="H43">
            <v>0</v>
          </cell>
          <cell r="I43">
            <v>181059398.90000001</v>
          </cell>
          <cell r="J43">
            <v>0</v>
          </cell>
          <cell r="K43">
            <v>0</v>
          </cell>
          <cell r="L43">
            <v>0</v>
          </cell>
          <cell r="M43">
            <v>0</v>
          </cell>
          <cell r="N43">
            <v>181059398.90000001</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181059398.90000001</v>
          </cell>
        </row>
        <row r="44">
          <cell r="A44">
            <v>111820</v>
          </cell>
          <cell r="B44">
            <v>0</v>
          </cell>
          <cell r="C44">
            <v>0</v>
          </cell>
          <cell r="D44">
            <v>0</v>
          </cell>
          <cell r="E44">
            <v>469535371.60000002</v>
          </cell>
          <cell r="F44">
            <v>0</v>
          </cell>
          <cell r="G44">
            <v>0</v>
          </cell>
          <cell r="H44">
            <v>0</v>
          </cell>
          <cell r="I44">
            <v>469535371.60000002</v>
          </cell>
          <cell r="J44">
            <v>0</v>
          </cell>
          <cell r="K44">
            <v>0</v>
          </cell>
          <cell r="L44">
            <v>0</v>
          </cell>
          <cell r="M44">
            <v>0</v>
          </cell>
          <cell r="N44">
            <v>469535371.60000002</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469535371.60000002</v>
          </cell>
        </row>
        <row r="45">
          <cell r="A45">
            <v>111830</v>
          </cell>
          <cell r="B45">
            <v>91001.68</v>
          </cell>
          <cell r="C45">
            <v>0</v>
          </cell>
          <cell r="D45">
            <v>91001.68</v>
          </cell>
          <cell r="E45">
            <v>2462350938</v>
          </cell>
          <cell r="F45">
            <v>0</v>
          </cell>
          <cell r="G45">
            <v>0</v>
          </cell>
          <cell r="H45">
            <v>0</v>
          </cell>
          <cell r="I45">
            <v>2462350938</v>
          </cell>
          <cell r="J45">
            <v>0</v>
          </cell>
          <cell r="K45">
            <v>0</v>
          </cell>
          <cell r="L45">
            <v>0</v>
          </cell>
          <cell r="M45">
            <v>0</v>
          </cell>
          <cell r="N45">
            <v>2462441940</v>
          </cell>
          <cell r="O45">
            <v>0</v>
          </cell>
          <cell r="P45">
            <v>0</v>
          </cell>
          <cell r="Q45">
            <v>0</v>
          </cell>
          <cell r="R45">
            <v>2367157.2599999998</v>
          </cell>
          <cell r="S45">
            <v>0</v>
          </cell>
          <cell r="T45">
            <v>0</v>
          </cell>
          <cell r="U45">
            <v>0</v>
          </cell>
          <cell r="V45">
            <v>0</v>
          </cell>
          <cell r="W45">
            <v>0</v>
          </cell>
          <cell r="X45">
            <v>0</v>
          </cell>
          <cell r="Y45">
            <v>0</v>
          </cell>
          <cell r="Z45">
            <v>0</v>
          </cell>
          <cell r="AA45">
            <v>0</v>
          </cell>
          <cell r="AB45">
            <v>0</v>
          </cell>
          <cell r="AC45">
            <v>0</v>
          </cell>
          <cell r="AD45">
            <v>0</v>
          </cell>
          <cell r="AE45">
            <v>0</v>
          </cell>
          <cell r="AF45">
            <v>2464809097</v>
          </cell>
        </row>
        <row r="46">
          <cell r="A46">
            <v>111835</v>
          </cell>
          <cell r="B46">
            <v>23841.43</v>
          </cell>
          <cell r="C46">
            <v>0</v>
          </cell>
          <cell r="D46">
            <v>23841.43</v>
          </cell>
          <cell r="E46">
            <v>1618149529</v>
          </cell>
          <cell r="F46">
            <v>0</v>
          </cell>
          <cell r="G46">
            <v>0</v>
          </cell>
          <cell r="H46">
            <v>0</v>
          </cell>
          <cell r="I46">
            <v>1618149529</v>
          </cell>
          <cell r="J46">
            <v>0</v>
          </cell>
          <cell r="K46">
            <v>0</v>
          </cell>
          <cell r="L46">
            <v>0</v>
          </cell>
          <cell r="M46">
            <v>0</v>
          </cell>
          <cell r="N46">
            <v>1618173371</v>
          </cell>
          <cell r="O46">
            <v>0</v>
          </cell>
          <cell r="P46">
            <v>0</v>
          </cell>
          <cell r="Q46">
            <v>0</v>
          </cell>
          <cell r="R46">
            <v>1583555.07</v>
          </cell>
          <cell r="S46">
            <v>0</v>
          </cell>
          <cell r="T46">
            <v>0</v>
          </cell>
          <cell r="U46">
            <v>0</v>
          </cell>
          <cell r="V46">
            <v>0</v>
          </cell>
          <cell r="W46">
            <v>0</v>
          </cell>
          <cell r="X46">
            <v>0</v>
          </cell>
          <cell r="Y46">
            <v>0</v>
          </cell>
          <cell r="Z46">
            <v>0</v>
          </cell>
          <cell r="AA46">
            <v>0</v>
          </cell>
          <cell r="AB46">
            <v>0</v>
          </cell>
          <cell r="AC46">
            <v>0</v>
          </cell>
          <cell r="AD46">
            <v>0</v>
          </cell>
          <cell r="AE46">
            <v>0</v>
          </cell>
          <cell r="AF46">
            <v>1619756926</v>
          </cell>
        </row>
        <row r="47">
          <cell r="A47">
            <v>111840</v>
          </cell>
          <cell r="B47">
            <v>0</v>
          </cell>
          <cell r="C47">
            <v>0</v>
          </cell>
          <cell r="D47">
            <v>0</v>
          </cell>
          <cell r="E47">
            <v>23420098.449999999</v>
          </cell>
          <cell r="F47">
            <v>0</v>
          </cell>
          <cell r="G47">
            <v>0</v>
          </cell>
          <cell r="H47">
            <v>0</v>
          </cell>
          <cell r="I47">
            <v>23420098.449999999</v>
          </cell>
          <cell r="J47">
            <v>0</v>
          </cell>
          <cell r="K47">
            <v>0</v>
          </cell>
          <cell r="L47">
            <v>0</v>
          </cell>
          <cell r="M47">
            <v>0</v>
          </cell>
          <cell r="N47">
            <v>23420098.449999999</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23420098.449999999</v>
          </cell>
        </row>
        <row r="48">
          <cell r="A48">
            <v>111845</v>
          </cell>
          <cell r="B48">
            <v>0</v>
          </cell>
          <cell r="C48">
            <v>0</v>
          </cell>
          <cell r="D48">
            <v>0</v>
          </cell>
          <cell r="E48">
            <v>745068026.20000005</v>
          </cell>
          <cell r="F48">
            <v>0</v>
          </cell>
          <cell r="G48">
            <v>0</v>
          </cell>
          <cell r="H48">
            <v>0</v>
          </cell>
          <cell r="I48">
            <v>745068026.20000005</v>
          </cell>
          <cell r="J48">
            <v>0</v>
          </cell>
          <cell r="K48">
            <v>0</v>
          </cell>
          <cell r="L48">
            <v>0</v>
          </cell>
          <cell r="M48">
            <v>0</v>
          </cell>
          <cell r="N48">
            <v>745068026.20000005</v>
          </cell>
          <cell r="O48">
            <v>0</v>
          </cell>
          <cell r="P48">
            <v>0</v>
          </cell>
          <cell r="Q48">
            <v>0</v>
          </cell>
          <cell r="R48">
            <v>186176.97</v>
          </cell>
          <cell r="S48">
            <v>0</v>
          </cell>
          <cell r="T48">
            <v>0</v>
          </cell>
          <cell r="U48">
            <v>0</v>
          </cell>
          <cell r="V48">
            <v>0</v>
          </cell>
          <cell r="W48">
            <v>0</v>
          </cell>
          <cell r="X48">
            <v>0</v>
          </cell>
          <cell r="Y48">
            <v>0</v>
          </cell>
          <cell r="Z48">
            <v>0</v>
          </cell>
          <cell r="AA48">
            <v>0</v>
          </cell>
          <cell r="AB48">
            <v>0</v>
          </cell>
          <cell r="AC48">
            <v>0</v>
          </cell>
          <cell r="AD48">
            <v>0</v>
          </cell>
          <cell r="AE48">
            <v>0</v>
          </cell>
          <cell r="AF48">
            <v>745254203.20000005</v>
          </cell>
        </row>
        <row r="49">
          <cell r="A49">
            <v>111850</v>
          </cell>
          <cell r="B49">
            <v>0</v>
          </cell>
          <cell r="C49">
            <v>0</v>
          </cell>
          <cell r="D49">
            <v>0</v>
          </cell>
          <cell r="E49">
            <v>1615380186</v>
          </cell>
          <cell r="F49">
            <v>0</v>
          </cell>
          <cell r="G49">
            <v>0</v>
          </cell>
          <cell r="H49">
            <v>0</v>
          </cell>
          <cell r="I49">
            <v>1615380186</v>
          </cell>
          <cell r="J49">
            <v>0</v>
          </cell>
          <cell r="K49">
            <v>0</v>
          </cell>
          <cell r="L49">
            <v>0</v>
          </cell>
          <cell r="M49">
            <v>0</v>
          </cell>
          <cell r="N49">
            <v>1615380186</v>
          </cell>
          <cell r="O49">
            <v>0</v>
          </cell>
          <cell r="P49">
            <v>0</v>
          </cell>
          <cell r="Q49">
            <v>0</v>
          </cell>
          <cell r="R49">
            <v>1918877.04</v>
          </cell>
          <cell r="S49">
            <v>0</v>
          </cell>
          <cell r="T49">
            <v>0</v>
          </cell>
          <cell r="U49">
            <v>0</v>
          </cell>
          <cell r="V49">
            <v>0</v>
          </cell>
          <cell r="W49">
            <v>0</v>
          </cell>
          <cell r="X49">
            <v>0</v>
          </cell>
          <cell r="Y49">
            <v>0</v>
          </cell>
          <cell r="Z49">
            <v>0</v>
          </cell>
          <cell r="AA49">
            <v>0</v>
          </cell>
          <cell r="AB49">
            <v>0</v>
          </cell>
          <cell r="AC49">
            <v>0</v>
          </cell>
          <cell r="AD49">
            <v>0</v>
          </cell>
          <cell r="AE49">
            <v>0</v>
          </cell>
          <cell r="AF49">
            <v>1617299063</v>
          </cell>
        </row>
        <row r="50">
          <cell r="A50">
            <v>111860</v>
          </cell>
          <cell r="B50">
            <v>0</v>
          </cell>
          <cell r="C50">
            <v>0</v>
          </cell>
          <cell r="D50">
            <v>0</v>
          </cell>
          <cell r="E50">
            <v>15849520.380000001</v>
          </cell>
          <cell r="F50">
            <v>0</v>
          </cell>
          <cell r="G50">
            <v>0</v>
          </cell>
          <cell r="H50">
            <v>0</v>
          </cell>
          <cell r="I50">
            <v>15849520.380000001</v>
          </cell>
          <cell r="J50">
            <v>0</v>
          </cell>
          <cell r="K50">
            <v>0</v>
          </cell>
          <cell r="L50">
            <v>0</v>
          </cell>
          <cell r="M50">
            <v>0</v>
          </cell>
          <cell r="N50">
            <v>15849520.380000001</v>
          </cell>
          <cell r="O50">
            <v>0</v>
          </cell>
          <cell r="P50">
            <v>0</v>
          </cell>
          <cell r="Q50">
            <v>0</v>
          </cell>
          <cell r="R50">
            <v>522242.73</v>
          </cell>
          <cell r="S50">
            <v>0</v>
          </cell>
          <cell r="T50">
            <v>0</v>
          </cell>
          <cell r="U50">
            <v>0</v>
          </cell>
          <cell r="V50">
            <v>0</v>
          </cell>
          <cell r="W50">
            <v>0</v>
          </cell>
          <cell r="X50">
            <v>0</v>
          </cell>
          <cell r="Y50">
            <v>0</v>
          </cell>
          <cell r="Z50">
            <v>0</v>
          </cell>
          <cell r="AA50">
            <v>0</v>
          </cell>
          <cell r="AB50">
            <v>0</v>
          </cell>
          <cell r="AC50">
            <v>0</v>
          </cell>
          <cell r="AD50">
            <v>0</v>
          </cell>
          <cell r="AE50">
            <v>0</v>
          </cell>
          <cell r="AF50">
            <v>16371763.109999999</v>
          </cell>
        </row>
        <row r="51">
          <cell r="A51">
            <v>111905</v>
          </cell>
          <cell r="B51">
            <v>4950726.33</v>
          </cell>
          <cell r="C51">
            <v>0</v>
          </cell>
          <cell r="D51">
            <v>4950726.33</v>
          </cell>
          <cell r="E51">
            <v>6501051.8399999999</v>
          </cell>
          <cell r="F51">
            <v>0</v>
          </cell>
          <cell r="G51">
            <v>0</v>
          </cell>
          <cell r="H51">
            <v>0</v>
          </cell>
          <cell r="I51">
            <v>6501051.8399999999</v>
          </cell>
          <cell r="J51">
            <v>0</v>
          </cell>
          <cell r="K51">
            <v>9230161.8000000007</v>
          </cell>
          <cell r="L51">
            <v>9230161.8000000007</v>
          </cell>
          <cell r="M51">
            <v>0</v>
          </cell>
          <cell r="N51">
            <v>20681939.969999999</v>
          </cell>
          <cell r="O51">
            <v>143102.88</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20825042.850000001</v>
          </cell>
        </row>
        <row r="52">
          <cell r="A52">
            <v>111908</v>
          </cell>
          <cell r="B52">
            <v>111157290.90000001</v>
          </cell>
          <cell r="C52">
            <v>0</v>
          </cell>
          <cell r="D52">
            <v>111157290.90000001</v>
          </cell>
          <cell r="E52">
            <v>101590233.2</v>
          </cell>
          <cell r="F52">
            <v>0</v>
          </cell>
          <cell r="G52">
            <v>0</v>
          </cell>
          <cell r="H52">
            <v>0</v>
          </cell>
          <cell r="I52">
            <v>101590233.2</v>
          </cell>
          <cell r="J52">
            <v>0</v>
          </cell>
          <cell r="K52">
            <v>80093410.969999999</v>
          </cell>
          <cell r="L52">
            <v>80093410.969999999</v>
          </cell>
          <cell r="M52">
            <v>0</v>
          </cell>
          <cell r="N52">
            <v>292840935.10000002</v>
          </cell>
          <cell r="O52">
            <v>0</v>
          </cell>
          <cell r="P52">
            <v>4764625.25</v>
          </cell>
          <cell r="Q52">
            <v>20094.560000000001</v>
          </cell>
          <cell r="R52">
            <v>9481357.1699999999</v>
          </cell>
          <cell r="S52">
            <v>0</v>
          </cell>
          <cell r="T52">
            <v>0</v>
          </cell>
          <cell r="U52">
            <v>0</v>
          </cell>
          <cell r="V52">
            <v>0</v>
          </cell>
          <cell r="W52">
            <v>0</v>
          </cell>
          <cell r="X52">
            <v>0</v>
          </cell>
          <cell r="Y52">
            <v>0</v>
          </cell>
          <cell r="Z52">
            <v>0</v>
          </cell>
          <cell r="AA52">
            <v>0</v>
          </cell>
          <cell r="AB52">
            <v>0</v>
          </cell>
          <cell r="AC52">
            <v>0</v>
          </cell>
          <cell r="AD52">
            <v>0</v>
          </cell>
          <cell r="AE52">
            <v>0</v>
          </cell>
          <cell r="AF52">
            <v>307107012</v>
          </cell>
        </row>
        <row r="53">
          <cell r="A53">
            <v>111910</v>
          </cell>
          <cell r="B53">
            <v>100228</v>
          </cell>
          <cell r="C53">
            <v>0</v>
          </cell>
          <cell r="D53">
            <v>100228</v>
          </cell>
          <cell r="E53">
            <v>4483195.26</v>
          </cell>
          <cell r="F53">
            <v>0</v>
          </cell>
          <cell r="G53">
            <v>0</v>
          </cell>
          <cell r="H53">
            <v>0</v>
          </cell>
          <cell r="I53">
            <v>4483195.26</v>
          </cell>
          <cell r="J53">
            <v>0</v>
          </cell>
          <cell r="K53">
            <v>13821899.18</v>
          </cell>
          <cell r="L53">
            <v>13821899.18</v>
          </cell>
          <cell r="M53">
            <v>0</v>
          </cell>
          <cell r="N53">
            <v>18405322.440000001</v>
          </cell>
          <cell r="O53">
            <v>0</v>
          </cell>
          <cell r="P53">
            <v>0</v>
          </cell>
          <cell r="Q53">
            <v>0</v>
          </cell>
          <cell r="R53">
            <v>68061.56</v>
          </cell>
          <cell r="S53">
            <v>0</v>
          </cell>
          <cell r="T53">
            <v>0</v>
          </cell>
          <cell r="U53">
            <v>0</v>
          </cell>
          <cell r="V53">
            <v>0</v>
          </cell>
          <cell r="W53">
            <v>0</v>
          </cell>
          <cell r="X53">
            <v>0</v>
          </cell>
          <cell r="Y53">
            <v>0</v>
          </cell>
          <cell r="Z53">
            <v>0</v>
          </cell>
          <cell r="AA53">
            <v>0</v>
          </cell>
          <cell r="AB53">
            <v>0</v>
          </cell>
          <cell r="AC53">
            <v>0</v>
          </cell>
          <cell r="AD53">
            <v>0</v>
          </cell>
          <cell r="AE53">
            <v>0</v>
          </cell>
          <cell r="AF53">
            <v>18473384</v>
          </cell>
        </row>
        <row r="54">
          <cell r="A54">
            <v>111915</v>
          </cell>
          <cell r="B54">
            <v>0</v>
          </cell>
          <cell r="C54">
            <v>0</v>
          </cell>
          <cell r="D54">
            <v>0</v>
          </cell>
          <cell r="E54">
            <v>0</v>
          </cell>
          <cell r="F54">
            <v>0</v>
          </cell>
          <cell r="G54">
            <v>0</v>
          </cell>
          <cell r="H54">
            <v>0</v>
          </cell>
          <cell r="I54">
            <v>0</v>
          </cell>
          <cell r="J54">
            <v>0</v>
          </cell>
          <cell r="K54">
            <v>9545470.5700000003</v>
          </cell>
          <cell r="L54">
            <v>9545470.5700000003</v>
          </cell>
          <cell r="M54">
            <v>0</v>
          </cell>
          <cell r="N54">
            <v>9545470.5700000003</v>
          </cell>
          <cell r="O54">
            <v>0</v>
          </cell>
          <cell r="P54">
            <v>0</v>
          </cell>
          <cell r="Q54">
            <v>0</v>
          </cell>
          <cell r="R54">
            <v>64625.25</v>
          </cell>
          <cell r="S54">
            <v>0</v>
          </cell>
          <cell r="T54">
            <v>0</v>
          </cell>
          <cell r="U54">
            <v>0</v>
          </cell>
          <cell r="V54">
            <v>0</v>
          </cell>
          <cell r="W54">
            <v>0</v>
          </cell>
          <cell r="X54">
            <v>0</v>
          </cell>
          <cell r="Y54">
            <v>0</v>
          </cell>
          <cell r="Z54">
            <v>0</v>
          </cell>
          <cell r="AA54">
            <v>0</v>
          </cell>
          <cell r="AB54">
            <v>0</v>
          </cell>
          <cell r="AC54">
            <v>0</v>
          </cell>
          <cell r="AD54">
            <v>0</v>
          </cell>
          <cell r="AE54">
            <v>0</v>
          </cell>
          <cell r="AF54">
            <v>9610095.8200000003</v>
          </cell>
        </row>
        <row r="55">
          <cell r="A55">
            <v>111920</v>
          </cell>
          <cell r="B55">
            <v>0</v>
          </cell>
          <cell r="C55">
            <v>0</v>
          </cell>
          <cell r="D55">
            <v>0</v>
          </cell>
          <cell r="E55">
            <v>57798.75</v>
          </cell>
          <cell r="F55">
            <v>0</v>
          </cell>
          <cell r="G55">
            <v>0</v>
          </cell>
          <cell r="H55">
            <v>0</v>
          </cell>
          <cell r="I55">
            <v>57798.75</v>
          </cell>
          <cell r="J55">
            <v>0</v>
          </cell>
          <cell r="K55">
            <v>84647942.25</v>
          </cell>
          <cell r="L55">
            <v>84647942.25</v>
          </cell>
          <cell r="M55">
            <v>0</v>
          </cell>
          <cell r="N55">
            <v>84705741</v>
          </cell>
          <cell r="O55">
            <v>0</v>
          </cell>
          <cell r="P55">
            <v>353008.84</v>
          </cell>
          <cell r="Q55">
            <v>0</v>
          </cell>
          <cell r="R55">
            <v>61183.43</v>
          </cell>
          <cell r="S55">
            <v>0</v>
          </cell>
          <cell r="T55">
            <v>0</v>
          </cell>
          <cell r="U55">
            <v>0</v>
          </cell>
          <cell r="V55">
            <v>0</v>
          </cell>
          <cell r="W55">
            <v>0</v>
          </cell>
          <cell r="X55">
            <v>0</v>
          </cell>
          <cell r="Y55">
            <v>0</v>
          </cell>
          <cell r="Z55">
            <v>0</v>
          </cell>
          <cell r="AA55">
            <v>0</v>
          </cell>
          <cell r="AB55">
            <v>0</v>
          </cell>
          <cell r="AC55">
            <v>0</v>
          </cell>
          <cell r="AD55">
            <v>0</v>
          </cell>
          <cell r="AE55">
            <v>0</v>
          </cell>
          <cell r="AF55">
            <v>85119933.269999996</v>
          </cell>
        </row>
        <row r="56">
          <cell r="A56">
            <v>111922</v>
          </cell>
          <cell r="B56">
            <v>7443958.5199999996</v>
          </cell>
          <cell r="C56">
            <v>0</v>
          </cell>
          <cell r="D56">
            <v>7443958.5199999996</v>
          </cell>
          <cell r="E56">
            <v>4733131.1100000003</v>
          </cell>
          <cell r="F56">
            <v>0</v>
          </cell>
          <cell r="G56">
            <v>0</v>
          </cell>
          <cell r="H56">
            <v>0</v>
          </cell>
          <cell r="I56">
            <v>4733131.1100000003</v>
          </cell>
          <cell r="J56">
            <v>0</v>
          </cell>
          <cell r="K56">
            <v>4964771.1500000004</v>
          </cell>
          <cell r="L56">
            <v>4964771.1500000004</v>
          </cell>
          <cell r="M56">
            <v>0</v>
          </cell>
          <cell r="N56">
            <v>17141860.780000001</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17141860.780000001</v>
          </cell>
        </row>
        <row r="57">
          <cell r="A57">
            <v>111925</v>
          </cell>
          <cell r="B57">
            <v>9293454.0800000001</v>
          </cell>
          <cell r="C57">
            <v>0</v>
          </cell>
          <cell r="D57">
            <v>9293454.0800000001</v>
          </cell>
          <cell r="E57">
            <v>101070899.90000001</v>
          </cell>
          <cell r="F57">
            <v>0</v>
          </cell>
          <cell r="G57">
            <v>0</v>
          </cell>
          <cell r="H57">
            <v>0</v>
          </cell>
          <cell r="I57">
            <v>101070899.90000001</v>
          </cell>
          <cell r="J57">
            <v>0</v>
          </cell>
          <cell r="K57">
            <v>83766444.989999995</v>
          </cell>
          <cell r="L57">
            <v>83766444.989999995</v>
          </cell>
          <cell r="M57">
            <v>0</v>
          </cell>
          <cell r="N57">
            <v>194130799</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194130799</v>
          </cell>
        </row>
        <row r="58">
          <cell r="A58">
            <v>111930</v>
          </cell>
          <cell r="B58">
            <v>0</v>
          </cell>
          <cell r="C58">
            <v>0</v>
          </cell>
          <cell r="D58">
            <v>0</v>
          </cell>
          <cell r="E58">
            <v>0</v>
          </cell>
          <cell r="F58">
            <v>0</v>
          </cell>
          <cell r="G58">
            <v>0</v>
          </cell>
          <cell r="H58">
            <v>0</v>
          </cell>
          <cell r="I58">
            <v>0</v>
          </cell>
          <cell r="J58">
            <v>0</v>
          </cell>
          <cell r="K58">
            <v>303503321.80000001</v>
          </cell>
          <cell r="L58">
            <v>303503321.80000001</v>
          </cell>
          <cell r="M58">
            <v>0</v>
          </cell>
          <cell r="N58">
            <v>303503321.80000001</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303503321.80000001</v>
          </cell>
        </row>
        <row r="59">
          <cell r="A59">
            <v>111935</v>
          </cell>
          <cell r="B59">
            <v>0</v>
          </cell>
          <cell r="C59">
            <v>0</v>
          </cell>
          <cell r="D59">
            <v>0</v>
          </cell>
          <cell r="E59">
            <v>0</v>
          </cell>
          <cell r="F59">
            <v>0</v>
          </cell>
          <cell r="G59">
            <v>0</v>
          </cell>
          <cell r="H59">
            <v>0</v>
          </cell>
          <cell r="I59">
            <v>0</v>
          </cell>
          <cell r="J59">
            <v>0</v>
          </cell>
          <cell r="K59">
            <v>2992608.97</v>
          </cell>
          <cell r="L59">
            <v>2992608.97</v>
          </cell>
          <cell r="M59">
            <v>0</v>
          </cell>
          <cell r="N59">
            <v>2992608.97</v>
          </cell>
          <cell r="O59">
            <v>0</v>
          </cell>
          <cell r="P59">
            <v>0</v>
          </cell>
          <cell r="Q59">
            <v>0</v>
          </cell>
          <cell r="R59">
            <v>262269.25</v>
          </cell>
          <cell r="S59">
            <v>0</v>
          </cell>
          <cell r="T59">
            <v>0</v>
          </cell>
          <cell r="U59">
            <v>0</v>
          </cell>
          <cell r="V59">
            <v>0</v>
          </cell>
          <cell r="W59">
            <v>0</v>
          </cell>
          <cell r="X59">
            <v>0</v>
          </cell>
          <cell r="Y59">
            <v>0</v>
          </cell>
          <cell r="Z59">
            <v>0</v>
          </cell>
          <cell r="AA59">
            <v>0</v>
          </cell>
          <cell r="AB59">
            <v>0</v>
          </cell>
          <cell r="AC59">
            <v>0</v>
          </cell>
          <cell r="AD59">
            <v>0</v>
          </cell>
          <cell r="AE59">
            <v>0</v>
          </cell>
          <cell r="AF59">
            <v>3254878.22</v>
          </cell>
        </row>
        <row r="60">
          <cell r="A60">
            <v>111940</v>
          </cell>
          <cell r="B60">
            <v>0</v>
          </cell>
          <cell r="C60">
            <v>0</v>
          </cell>
          <cell r="D60">
            <v>0</v>
          </cell>
          <cell r="E60">
            <v>0</v>
          </cell>
          <cell r="F60">
            <v>0</v>
          </cell>
          <cell r="G60">
            <v>0</v>
          </cell>
          <cell r="H60">
            <v>0</v>
          </cell>
          <cell r="I60">
            <v>0</v>
          </cell>
          <cell r="J60">
            <v>0</v>
          </cell>
          <cell r="K60">
            <v>8689228.8200000003</v>
          </cell>
          <cell r="L60">
            <v>8689228.8200000003</v>
          </cell>
          <cell r="M60">
            <v>0</v>
          </cell>
          <cell r="N60">
            <v>8689228.8200000003</v>
          </cell>
          <cell r="O60">
            <v>0</v>
          </cell>
          <cell r="P60">
            <v>0</v>
          </cell>
          <cell r="Q60">
            <v>0</v>
          </cell>
          <cell r="R60">
            <v>60765</v>
          </cell>
          <cell r="S60">
            <v>0</v>
          </cell>
          <cell r="T60">
            <v>0</v>
          </cell>
          <cell r="U60">
            <v>0</v>
          </cell>
          <cell r="V60">
            <v>0</v>
          </cell>
          <cell r="W60">
            <v>0</v>
          </cell>
          <cell r="X60">
            <v>0</v>
          </cell>
          <cell r="Y60">
            <v>0</v>
          </cell>
          <cell r="Z60">
            <v>0</v>
          </cell>
          <cell r="AA60">
            <v>0</v>
          </cell>
          <cell r="AB60">
            <v>0</v>
          </cell>
          <cell r="AC60">
            <v>0</v>
          </cell>
          <cell r="AD60">
            <v>0</v>
          </cell>
          <cell r="AE60">
            <v>0</v>
          </cell>
          <cell r="AF60">
            <v>8749993.8200000003</v>
          </cell>
        </row>
        <row r="61">
          <cell r="A61">
            <v>111945</v>
          </cell>
          <cell r="B61">
            <v>0</v>
          </cell>
          <cell r="C61">
            <v>0</v>
          </cell>
          <cell r="D61">
            <v>0</v>
          </cell>
          <cell r="E61">
            <v>0</v>
          </cell>
          <cell r="F61">
            <v>0</v>
          </cell>
          <cell r="G61">
            <v>0</v>
          </cell>
          <cell r="H61">
            <v>0</v>
          </cell>
          <cell r="I61">
            <v>0</v>
          </cell>
          <cell r="J61">
            <v>0</v>
          </cell>
          <cell r="K61">
            <v>13330192.74</v>
          </cell>
          <cell r="L61">
            <v>13330192.74</v>
          </cell>
          <cell r="M61">
            <v>0</v>
          </cell>
          <cell r="N61">
            <v>13330192.74</v>
          </cell>
          <cell r="O61">
            <v>0</v>
          </cell>
          <cell r="P61">
            <v>3774.78</v>
          </cell>
          <cell r="Q61">
            <v>0</v>
          </cell>
          <cell r="R61">
            <v>110759.51</v>
          </cell>
          <cell r="S61">
            <v>0</v>
          </cell>
          <cell r="T61">
            <v>0</v>
          </cell>
          <cell r="U61">
            <v>0</v>
          </cell>
          <cell r="V61">
            <v>0</v>
          </cell>
          <cell r="W61">
            <v>0</v>
          </cell>
          <cell r="X61">
            <v>0</v>
          </cell>
          <cell r="Y61">
            <v>0</v>
          </cell>
          <cell r="Z61">
            <v>0</v>
          </cell>
          <cell r="AA61">
            <v>0</v>
          </cell>
          <cell r="AB61">
            <v>0</v>
          </cell>
          <cell r="AC61">
            <v>0</v>
          </cell>
          <cell r="AD61">
            <v>0</v>
          </cell>
          <cell r="AE61">
            <v>0</v>
          </cell>
          <cell r="AF61">
            <v>13444727.029999999</v>
          </cell>
        </row>
        <row r="62">
          <cell r="A62">
            <v>111950</v>
          </cell>
          <cell r="B62">
            <v>0</v>
          </cell>
          <cell r="C62">
            <v>0</v>
          </cell>
          <cell r="D62">
            <v>0</v>
          </cell>
          <cell r="E62">
            <v>0</v>
          </cell>
          <cell r="F62">
            <v>0</v>
          </cell>
          <cell r="G62">
            <v>0</v>
          </cell>
          <cell r="H62">
            <v>0</v>
          </cell>
          <cell r="I62">
            <v>0</v>
          </cell>
          <cell r="J62">
            <v>0</v>
          </cell>
          <cell r="K62">
            <v>252221695.5</v>
          </cell>
          <cell r="L62">
            <v>252221695.5</v>
          </cell>
          <cell r="M62">
            <v>0</v>
          </cell>
          <cell r="N62">
            <v>252221695.5</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252221695.5</v>
          </cell>
        </row>
        <row r="63">
          <cell r="A63">
            <v>111955</v>
          </cell>
          <cell r="B63">
            <v>392317474.80000001</v>
          </cell>
          <cell r="C63">
            <v>0</v>
          </cell>
          <cell r="D63">
            <v>392317474.80000001</v>
          </cell>
          <cell r="E63">
            <v>22959233.079999998</v>
          </cell>
          <cell r="F63">
            <v>0</v>
          </cell>
          <cell r="G63">
            <v>0</v>
          </cell>
          <cell r="H63">
            <v>0</v>
          </cell>
          <cell r="I63">
            <v>22959233.079999998</v>
          </cell>
          <cell r="J63">
            <v>0</v>
          </cell>
          <cell r="K63">
            <v>8554759.7899999991</v>
          </cell>
          <cell r="L63">
            <v>8554759.7899999991</v>
          </cell>
          <cell r="M63">
            <v>0</v>
          </cell>
          <cell r="N63">
            <v>423831467.69999999</v>
          </cell>
          <cell r="O63">
            <v>0</v>
          </cell>
          <cell r="P63">
            <v>122637724.59999999</v>
          </cell>
          <cell r="Q63">
            <v>2233523.75</v>
          </cell>
          <cell r="R63">
            <v>20332.37</v>
          </cell>
          <cell r="S63">
            <v>0</v>
          </cell>
          <cell r="T63">
            <v>0</v>
          </cell>
          <cell r="U63">
            <v>0</v>
          </cell>
          <cell r="V63">
            <v>0</v>
          </cell>
          <cell r="W63">
            <v>0</v>
          </cell>
          <cell r="X63">
            <v>0</v>
          </cell>
          <cell r="Y63">
            <v>0</v>
          </cell>
          <cell r="Z63">
            <v>0</v>
          </cell>
          <cell r="AA63">
            <v>0</v>
          </cell>
          <cell r="AB63">
            <v>0</v>
          </cell>
          <cell r="AC63">
            <v>0</v>
          </cell>
          <cell r="AD63">
            <v>0</v>
          </cell>
          <cell r="AE63">
            <v>0</v>
          </cell>
          <cell r="AF63">
            <v>548723048.39999998</v>
          </cell>
        </row>
        <row r="64">
          <cell r="A64">
            <v>111960</v>
          </cell>
          <cell r="B64">
            <v>0</v>
          </cell>
          <cell r="C64">
            <v>0</v>
          </cell>
          <cell r="D64">
            <v>0</v>
          </cell>
          <cell r="E64">
            <v>0</v>
          </cell>
          <cell r="F64">
            <v>0</v>
          </cell>
          <cell r="G64">
            <v>0</v>
          </cell>
          <cell r="H64">
            <v>0</v>
          </cell>
          <cell r="I64">
            <v>0</v>
          </cell>
          <cell r="J64">
            <v>0</v>
          </cell>
          <cell r="K64">
            <v>8079880.0199999996</v>
          </cell>
          <cell r="L64">
            <v>8079880.0199999996</v>
          </cell>
          <cell r="M64">
            <v>0</v>
          </cell>
          <cell r="N64">
            <v>8079880.0199999996</v>
          </cell>
          <cell r="O64">
            <v>0</v>
          </cell>
          <cell r="P64">
            <v>13549.3</v>
          </cell>
          <cell r="Q64">
            <v>0</v>
          </cell>
          <cell r="R64">
            <v>400229.98</v>
          </cell>
          <cell r="S64">
            <v>0</v>
          </cell>
          <cell r="T64">
            <v>0</v>
          </cell>
          <cell r="U64">
            <v>0</v>
          </cell>
          <cell r="V64">
            <v>0</v>
          </cell>
          <cell r="W64">
            <v>0</v>
          </cell>
          <cell r="X64">
            <v>0</v>
          </cell>
          <cell r="Y64">
            <v>0</v>
          </cell>
          <cell r="Z64">
            <v>0</v>
          </cell>
          <cell r="AA64">
            <v>0</v>
          </cell>
          <cell r="AB64">
            <v>0</v>
          </cell>
          <cell r="AC64">
            <v>0</v>
          </cell>
          <cell r="AD64">
            <v>0</v>
          </cell>
          <cell r="AE64">
            <v>0</v>
          </cell>
          <cell r="AF64">
            <v>8493659.3000000007</v>
          </cell>
        </row>
        <row r="65">
          <cell r="A65">
            <v>111980</v>
          </cell>
          <cell r="B65">
            <v>361166103</v>
          </cell>
          <cell r="C65">
            <v>0</v>
          </cell>
          <cell r="D65">
            <v>361166103</v>
          </cell>
          <cell r="E65">
            <v>95815191.25</v>
          </cell>
          <cell r="F65">
            <v>0</v>
          </cell>
          <cell r="G65">
            <v>0</v>
          </cell>
          <cell r="H65">
            <v>0</v>
          </cell>
          <cell r="I65">
            <v>95815191.25</v>
          </cell>
          <cell r="J65">
            <v>0</v>
          </cell>
          <cell r="K65">
            <v>3366770.8</v>
          </cell>
          <cell r="L65">
            <v>3366770.8</v>
          </cell>
          <cell r="M65">
            <v>0</v>
          </cell>
          <cell r="N65">
            <v>460348065</v>
          </cell>
          <cell r="O65">
            <v>0</v>
          </cell>
          <cell r="P65">
            <v>17825462.039999999</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478173527</v>
          </cell>
        </row>
        <row r="66">
          <cell r="A66">
            <v>111985</v>
          </cell>
          <cell r="B66">
            <v>0</v>
          </cell>
          <cell r="C66">
            <v>0</v>
          </cell>
          <cell r="D66">
            <v>0</v>
          </cell>
          <cell r="E66">
            <v>13557292.880000001</v>
          </cell>
          <cell r="F66">
            <v>0</v>
          </cell>
          <cell r="G66">
            <v>0</v>
          </cell>
          <cell r="H66">
            <v>0</v>
          </cell>
          <cell r="I66">
            <v>13557292.880000001</v>
          </cell>
          <cell r="J66">
            <v>0</v>
          </cell>
          <cell r="K66">
            <v>0</v>
          </cell>
          <cell r="L66">
            <v>0</v>
          </cell>
          <cell r="M66">
            <v>0</v>
          </cell>
          <cell r="N66">
            <v>13557292.880000001</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13557292.880000001</v>
          </cell>
        </row>
        <row r="67">
          <cell r="A67">
            <v>111990</v>
          </cell>
          <cell r="B67">
            <v>0</v>
          </cell>
          <cell r="C67">
            <v>0</v>
          </cell>
          <cell r="D67">
            <v>0</v>
          </cell>
          <cell r="E67">
            <v>0</v>
          </cell>
          <cell r="F67">
            <v>0</v>
          </cell>
          <cell r="G67">
            <v>0</v>
          </cell>
          <cell r="H67">
            <v>0</v>
          </cell>
          <cell r="I67">
            <v>0</v>
          </cell>
          <cell r="J67">
            <v>0</v>
          </cell>
          <cell r="K67">
            <v>19164087.210000001</v>
          </cell>
          <cell r="L67">
            <v>19164087.210000001</v>
          </cell>
          <cell r="M67">
            <v>0</v>
          </cell>
          <cell r="N67">
            <v>19164087.210000001</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19164087.210000001</v>
          </cell>
        </row>
        <row r="68">
          <cell r="A68">
            <v>111999</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row>
        <row r="69">
          <cell r="A69">
            <v>140100</v>
          </cell>
          <cell r="B69">
            <v>-67914507.379999995</v>
          </cell>
          <cell r="C69">
            <v>0</v>
          </cell>
          <cell r="D69">
            <v>-67914507.379999995</v>
          </cell>
          <cell r="E69">
            <v>-53223343.670000002</v>
          </cell>
          <cell r="F69">
            <v>0</v>
          </cell>
          <cell r="G69">
            <v>0</v>
          </cell>
          <cell r="H69">
            <v>0</v>
          </cell>
          <cell r="I69">
            <v>-53223343.670000002</v>
          </cell>
          <cell r="J69">
            <v>0</v>
          </cell>
          <cell r="K69">
            <v>121137851.09999999</v>
          </cell>
          <cell r="L69">
            <v>121137851.09999999</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row>
        <row r="70">
          <cell r="A70">
            <v>140200</v>
          </cell>
          <cell r="B70">
            <v>-35630892.009999998</v>
          </cell>
          <cell r="C70">
            <v>0</v>
          </cell>
          <cell r="D70">
            <v>-35630892.009999998</v>
          </cell>
          <cell r="E70">
            <v>-45144146.280000001</v>
          </cell>
          <cell r="F70">
            <v>0</v>
          </cell>
          <cell r="G70">
            <v>0</v>
          </cell>
          <cell r="H70">
            <v>0</v>
          </cell>
          <cell r="I70">
            <v>-45144146.280000001</v>
          </cell>
          <cell r="J70">
            <v>0</v>
          </cell>
          <cell r="K70">
            <v>80775038.290000007</v>
          </cell>
          <cell r="L70">
            <v>80775038.290000007</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row>
        <row r="71">
          <cell r="A71">
            <v>140300</v>
          </cell>
          <cell r="B71">
            <v>-80543279.390000001</v>
          </cell>
          <cell r="C71">
            <v>0</v>
          </cell>
          <cell r="D71">
            <v>-80543279.390000001</v>
          </cell>
          <cell r="E71">
            <v>-253251832.59999999</v>
          </cell>
          <cell r="F71">
            <v>0</v>
          </cell>
          <cell r="G71">
            <v>0</v>
          </cell>
          <cell r="H71">
            <v>0</v>
          </cell>
          <cell r="I71">
            <v>-253251832.59999999</v>
          </cell>
          <cell r="J71">
            <v>0</v>
          </cell>
          <cell r="K71">
            <v>333795112</v>
          </cell>
          <cell r="L71">
            <v>333795112</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row>
        <row r="72">
          <cell r="A72">
            <v>140900</v>
          </cell>
          <cell r="B72">
            <v>0</v>
          </cell>
          <cell r="C72">
            <v>0</v>
          </cell>
          <cell r="D72">
            <v>0</v>
          </cell>
          <cell r="E72">
            <v>18935317.66</v>
          </cell>
          <cell r="F72">
            <v>0</v>
          </cell>
          <cell r="G72">
            <v>0</v>
          </cell>
          <cell r="H72">
            <v>0</v>
          </cell>
          <cell r="I72">
            <v>18935317.66</v>
          </cell>
          <cell r="J72">
            <v>0</v>
          </cell>
          <cell r="K72">
            <v>2217905.71</v>
          </cell>
          <cell r="L72">
            <v>2217905.71</v>
          </cell>
          <cell r="M72">
            <v>0</v>
          </cell>
          <cell r="N72">
            <v>21153223.370000001</v>
          </cell>
          <cell r="O72">
            <v>0</v>
          </cell>
          <cell r="P72">
            <v>-62724.97</v>
          </cell>
          <cell r="Q72">
            <v>0</v>
          </cell>
          <cell r="R72">
            <v>-240315.64</v>
          </cell>
          <cell r="S72">
            <v>-277562636.89999998</v>
          </cell>
          <cell r="T72">
            <v>0</v>
          </cell>
          <cell r="U72">
            <v>0</v>
          </cell>
          <cell r="V72">
            <v>0</v>
          </cell>
          <cell r="W72">
            <v>0</v>
          </cell>
          <cell r="X72">
            <v>0</v>
          </cell>
          <cell r="Y72">
            <v>0</v>
          </cell>
          <cell r="Z72">
            <v>0</v>
          </cell>
          <cell r="AA72">
            <v>0</v>
          </cell>
          <cell r="AB72">
            <v>0</v>
          </cell>
          <cell r="AC72">
            <v>0</v>
          </cell>
          <cell r="AD72">
            <v>0</v>
          </cell>
          <cell r="AE72">
            <v>-1375643.99</v>
          </cell>
          <cell r="AF72">
            <v>-258088098.09999999</v>
          </cell>
        </row>
        <row r="73">
          <cell r="A73">
            <v>140940</v>
          </cell>
          <cell r="B73">
            <v>2342014.9</v>
          </cell>
          <cell r="C73">
            <v>0</v>
          </cell>
          <cell r="D73">
            <v>2342014.9</v>
          </cell>
          <cell r="E73">
            <v>1421795.9</v>
          </cell>
          <cell r="F73">
            <v>0</v>
          </cell>
          <cell r="G73">
            <v>0</v>
          </cell>
          <cell r="H73">
            <v>0</v>
          </cell>
          <cell r="I73">
            <v>1421795.9</v>
          </cell>
          <cell r="J73">
            <v>0</v>
          </cell>
          <cell r="K73">
            <v>0</v>
          </cell>
          <cell r="L73">
            <v>0</v>
          </cell>
          <cell r="M73">
            <v>0</v>
          </cell>
          <cell r="N73">
            <v>3763810.8</v>
          </cell>
          <cell r="O73">
            <v>0</v>
          </cell>
          <cell r="P73">
            <v>0</v>
          </cell>
          <cell r="Q73">
            <v>0</v>
          </cell>
          <cell r="R73">
            <v>172061.28</v>
          </cell>
          <cell r="S73">
            <v>0</v>
          </cell>
          <cell r="T73">
            <v>0</v>
          </cell>
          <cell r="U73">
            <v>0</v>
          </cell>
          <cell r="V73">
            <v>0</v>
          </cell>
          <cell r="W73">
            <v>0</v>
          </cell>
          <cell r="X73">
            <v>0</v>
          </cell>
          <cell r="Y73">
            <v>0</v>
          </cell>
          <cell r="Z73">
            <v>0</v>
          </cell>
          <cell r="AA73">
            <v>0</v>
          </cell>
          <cell r="AB73">
            <v>0</v>
          </cell>
          <cell r="AC73">
            <v>0</v>
          </cell>
          <cell r="AD73">
            <v>0</v>
          </cell>
          <cell r="AE73">
            <v>0</v>
          </cell>
          <cell r="AF73">
            <v>3935872.08</v>
          </cell>
        </row>
        <row r="74">
          <cell r="A74">
            <v>142100</v>
          </cell>
          <cell r="B74">
            <v>0</v>
          </cell>
          <cell r="C74">
            <v>0</v>
          </cell>
          <cell r="D74">
            <v>0</v>
          </cell>
          <cell r="E74">
            <v>-607682.53</v>
          </cell>
          <cell r="F74">
            <v>0</v>
          </cell>
          <cell r="G74">
            <v>0</v>
          </cell>
          <cell r="H74">
            <v>0</v>
          </cell>
          <cell r="I74">
            <v>-607682.53</v>
          </cell>
          <cell r="J74">
            <v>0</v>
          </cell>
          <cell r="K74">
            <v>0</v>
          </cell>
          <cell r="L74">
            <v>0</v>
          </cell>
          <cell r="M74">
            <v>0</v>
          </cell>
          <cell r="N74">
            <v>-607682.53</v>
          </cell>
          <cell r="O74">
            <v>0</v>
          </cell>
          <cell r="P74">
            <v>0</v>
          </cell>
          <cell r="Q74">
            <v>0</v>
          </cell>
          <cell r="R74">
            <v>-19517291.170000002</v>
          </cell>
          <cell r="S74">
            <v>0</v>
          </cell>
          <cell r="T74">
            <v>0</v>
          </cell>
          <cell r="U74">
            <v>0</v>
          </cell>
          <cell r="V74">
            <v>0</v>
          </cell>
          <cell r="W74">
            <v>0</v>
          </cell>
          <cell r="X74">
            <v>0</v>
          </cell>
          <cell r="Y74">
            <v>0</v>
          </cell>
          <cell r="Z74">
            <v>0</v>
          </cell>
          <cell r="AA74">
            <v>0</v>
          </cell>
          <cell r="AB74">
            <v>0</v>
          </cell>
          <cell r="AC74">
            <v>0</v>
          </cell>
          <cell r="AD74">
            <v>0</v>
          </cell>
          <cell r="AE74">
            <v>0</v>
          </cell>
          <cell r="AF74">
            <v>-20124973.699999999</v>
          </cell>
        </row>
        <row r="75">
          <cell r="A75">
            <v>142101</v>
          </cell>
          <cell r="B75">
            <v>-4324526749</v>
          </cell>
          <cell r="C75">
            <v>-3712482.39</v>
          </cell>
          <cell r="D75">
            <v>-4328239231</v>
          </cell>
          <cell r="E75">
            <v>50998.26</v>
          </cell>
          <cell r="F75">
            <v>0</v>
          </cell>
          <cell r="G75">
            <v>0</v>
          </cell>
          <cell r="H75">
            <v>0</v>
          </cell>
          <cell r="I75">
            <v>50998.26</v>
          </cell>
          <cell r="J75">
            <v>0</v>
          </cell>
          <cell r="K75">
            <v>0</v>
          </cell>
          <cell r="L75">
            <v>0</v>
          </cell>
          <cell r="M75">
            <v>0</v>
          </cell>
          <cell r="N75">
            <v>-4328188233</v>
          </cell>
          <cell r="O75">
            <v>-12860.53</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-4328201093</v>
          </cell>
        </row>
        <row r="76">
          <cell r="A76">
            <v>142102</v>
          </cell>
          <cell r="B76">
            <v>0</v>
          </cell>
          <cell r="C76">
            <v>0</v>
          </cell>
          <cell r="D76">
            <v>0</v>
          </cell>
          <cell r="E76">
            <v>-2781474772</v>
          </cell>
          <cell r="F76">
            <v>0</v>
          </cell>
          <cell r="G76">
            <v>0</v>
          </cell>
          <cell r="H76">
            <v>0</v>
          </cell>
          <cell r="I76">
            <v>-2781474772</v>
          </cell>
          <cell r="J76">
            <v>0</v>
          </cell>
          <cell r="K76">
            <v>0</v>
          </cell>
          <cell r="L76">
            <v>0</v>
          </cell>
          <cell r="M76">
            <v>0</v>
          </cell>
          <cell r="N76">
            <v>-2781474772</v>
          </cell>
          <cell r="O76">
            <v>-4397.8999999999996</v>
          </cell>
          <cell r="P76">
            <v>0</v>
          </cell>
          <cell r="Q76">
            <v>0</v>
          </cell>
          <cell r="R76">
            <v>-1747939.53</v>
          </cell>
          <cell r="S76">
            <v>0</v>
          </cell>
          <cell r="T76">
            <v>0</v>
          </cell>
          <cell r="U76">
            <v>0</v>
          </cell>
          <cell r="V76">
            <v>0</v>
          </cell>
          <cell r="W76">
            <v>0</v>
          </cell>
          <cell r="X76">
            <v>0</v>
          </cell>
          <cell r="Y76">
            <v>0</v>
          </cell>
          <cell r="Z76">
            <v>0</v>
          </cell>
          <cell r="AA76">
            <v>0</v>
          </cell>
          <cell r="AB76">
            <v>0</v>
          </cell>
          <cell r="AC76">
            <v>0</v>
          </cell>
          <cell r="AD76">
            <v>0</v>
          </cell>
          <cell r="AE76">
            <v>0</v>
          </cell>
          <cell r="AF76">
            <v>-2783227109</v>
          </cell>
        </row>
        <row r="77">
          <cell r="A77">
            <v>142103</v>
          </cell>
          <cell r="B77">
            <v>-482851280</v>
          </cell>
          <cell r="C77">
            <v>0</v>
          </cell>
          <cell r="D77">
            <v>-482851280</v>
          </cell>
          <cell r="E77">
            <v>-166174213.09999999</v>
          </cell>
          <cell r="F77">
            <v>0</v>
          </cell>
          <cell r="G77">
            <v>0</v>
          </cell>
          <cell r="H77">
            <v>0</v>
          </cell>
          <cell r="I77">
            <v>-166174213.09999999</v>
          </cell>
          <cell r="J77">
            <v>0</v>
          </cell>
          <cell r="K77">
            <v>-124948089.2</v>
          </cell>
          <cell r="L77">
            <v>-124948089.2</v>
          </cell>
          <cell r="M77">
            <v>0</v>
          </cell>
          <cell r="N77">
            <v>-773973582.29999995</v>
          </cell>
          <cell r="O77">
            <v>-40.81</v>
          </cell>
          <cell r="P77">
            <v>-78553305.109999999</v>
          </cell>
          <cell r="Q77">
            <v>-1115261.1399999999</v>
          </cell>
          <cell r="R77">
            <v>-1521930.98</v>
          </cell>
          <cell r="S77">
            <v>0</v>
          </cell>
          <cell r="T77">
            <v>0</v>
          </cell>
          <cell r="U77">
            <v>0</v>
          </cell>
          <cell r="V77">
            <v>0</v>
          </cell>
          <cell r="W77">
            <v>0</v>
          </cell>
          <cell r="X77">
            <v>0</v>
          </cell>
          <cell r="Y77">
            <v>0</v>
          </cell>
          <cell r="Z77">
            <v>0</v>
          </cell>
          <cell r="AA77">
            <v>0</v>
          </cell>
          <cell r="AB77">
            <v>0</v>
          </cell>
          <cell r="AC77">
            <v>0</v>
          </cell>
          <cell r="AD77">
            <v>0</v>
          </cell>
          <cell r="AE77">
            <v>0</v>
          </cell>
          <cell r="AF77">
            <v>-855164120.29999995</v>
          </cell>
        </row>
        <row r="78">
          <cell r="A78">
            <v>142104</v>
          </cell>
          <cell r="B78">
            <v>0</v>
          </cell>
          <cell r="C78">
            <v>0</v>
          </cell>
          <cell r="D78">
            <v>0</v>
          </cell>
          <cell r="E78">
            <v>0</v>
          </cell>
          <cell r="F78">
            <v>0</v>
          </cell>
          <cell r="G78">
            <v>0</v>
          </cell>
          <cell r="H78">
            <v>0</v>
          </cell>
          <cell r="I78">
            <v>0</v>
          </cell>
          <cell r="J78">
            <v>0</v>
          </cell>
          <cell r="K78">
            <v>-69796149.310000002</v>
          </cell>
          <cell r="L78">
            <v>-69796149.310000002</v>
          </cell>
          <cell r="M78">
            <v>0</v>
          </cell>
          <cell r="N78">
            <v>-69796149.310000002</v>
          </cell>
          <cell r="O78">
            <v>0</v>
          </cell>
          <cell r="P78">
            <v>-322305.21999999997</v>
          </cell>
          <cell r="Q78">
            <v>0</v>
          </cell>
          <cell r="R78">
            <v>-382276.27</v>
          </cell>
          <cell r="S78">
            <v>0</v>
          </cell>
          <cell r="T78">
            <v>0</v>
          </cell>
          <cell r="U78">
            <v>0</v>
          </cell>
          <cell r="V78">
            <v>0</v>
          </cell>
          <cell r="W78">
            <v>0</v>
          </cell>
          <cell r="X78">
            <v>0</v>
          </cell>
          <cell r="Y78">
            <v>0</v>
          </cell>
          <cell r="Z78">
            <v>0</v>
          </cell>
          <cell r="AA78">
            <v>0</v>
          </cell>
          <cell r="AB78">
            <v>0</v>
          </cell>
          <cell r="AC78">
            <v>0</v>
          </cell>
          <cell r="AD78">
            <v>0</v>
          </cell>
          <cell r="AE78">
            <v>0</v>
          </cell>
          <cell r="AF78">
            <v>-70500730.799999997</v>
          </cell>
        </row>
        <row r="79">
          <cell r="A79">
            <v>142105</v>
          </cell>
          <cell r="B79">
            <v>0</v>
          </cell>
          <cell r="C79">
            <v>0</v>
          </cell>
          <cell r="D79">
            <v>0</v>
          </cell>
          <cell r="E79">
            <v>0</v>
          </cell>
          <cell r="F79">
            <v>0</v>
          </cell>
          <cell r="G79">
            <v>0</v>
          </cell>
          <cell r="H79">
            <v>0</v>
          </cell>
          <cell r="I79">
            <v>0</v>
          </cell>
          <cell r="J79">
            <v>0</v>
          </cell>
          <cell r="K79">
            <v>-3686050.74</v>
          </cell>
          <cell r="L79">
            <v>-3686050.74</v>
          </cell>
          <cell r="M79">
            <v>0</v>
          </cell>
          <cell r="N79">
            <v>-3686050.74</v>
          </cell>
          <cell r="O79">
            <v>0</v>
          </cell>
          <cell r="P79">
            <v>0</v>
          </cell>
          <cell r="Q79">
            <v>0</v>
          </cell>
          <cell r="R79">
            <v>-18922.580000000002</v>
          </cell>
          <cell r="S79">
            <v>0</v>
          </cell>
          <cell r="T79">
            <v>0</v>
          </cell>
          <cell r="U79">
            <v>0</v>
          </cell>
          <cell r="V79">
            <v>0</v>
          </cell>
          <cell r="W79">
            <v>0</v>
          </cell>
          <cell r="X79">
            <v>0</v>
          </cell>
          <cell r="Y79">
            <v>0</v>
          </cell>
          <cell r="Z79">
            <v>0</v>
          </cell>
          <cell r="AA79">
            <v>0</v>
          </cell>
          <cell r="AB79">
            <v>0</v>
          </cell>
          <cell r="AC79">
            <v>0</v>
          </cell>
          <cell r="AD79">
            <v>0</v>
          </cell>
          <cell r="AE79">
            <v>0</v>
          </cell>
          <cell r="AF79">
            <v>-3704973.32</v>
          </cell>
        </row>
        <row r="80">
          <cell r="A80">
            <v>142106</v>
          </cell>
          <cell r="B80">
            <v>0</v>
          </cell>
          <cell r="C80">
            <v>0</v>
          </cell>
          <cell r="D80">
            <v>0</v>
          </cell>
          <cell r="E80">
            <v>0</v>
          </cell>
          <cell r="F80">
            <v>0</v>
          </cell>
          <cell r="G80">
            <v>0</v>
          </cell>
          <cell r="H80">
            <v>0</v>
          </cell>
          <cell r="I80">
            <v>0</v>
          </cell>
          <cell r="J80">
            <v>0</v>
          </cell>
          <cell r="K80">
            <v>-339495549.80000001</v>
          </cell>
          <cell r="L80">
            <v>-339495549.80000001</v>
          </cell>
          <cell r="M80">
            <v>0</v>
          </cell>
          <cell r="N80">
            <v>-339495549.80000001</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-339495549.80000001</v>
          </cell>
        </row>
        <row r="81">
          <cell r="A81">
            <v>142197</v>
          </cell>
          <cell r="B81">
            <v>67.92</v>
          </cell>
          <cell r="C81">
            <v>0</v>
          </cell>
          <cell r="D81">
            <v>67.92</v>
          </cell>
          <cell r="E81">
            <v>0</v>
          </cell>
          <cell r="F81">
            <v>0</v>
          </cell>
          <cell r="G81">
            <v>0</v>
          </cell>
          <cell r="H81">
            <v>0</v>
          </cell>
          <cell r="I81">
            <v>0</v>
          </cell>
          <cell r="J81">
            <v>0</v>
          </cell>
          <cell r="K81">
            <v>-67.92</v>
          </cell>
          <cell r="L81">
            <v>-67.92</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row>
        <row r="82">
          <cell r="A82">
            <v>142199</v>
          </cell>
          <cell r="B82">
            <v>0</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row>
        <row r="83">
          <cell r="A83">
            <v>142204</v>
          </cell>
          <cell r="B83">
            <v>414048.92</v>
          </cell>
          <cell r="C83">
            <v>0</v>
          </cell>
          <cell r="D83">
            <v>414048.92</v>
          </cell>
          <cell r="E83">
            <v>316196.08</v>
          </cell>
          <cell r="F83">
            <v>0</v>
          </cell>
          <cell r="G83">
            <v>0</v>
          </cell>
          <cell r="H83">
            <v>0</v>
          </cell>
          <cell r="I83">
            <v>316196.08</v>
          </cell>
          <cell r="J83">
            <v>0</v>
          </cell>
          <cell r="K83">
            <v>0</v>
          </cell>
          <cell r="L83">
            <v>0</v>
          </cell>
          <cell r="M83">
            <v>0</v>
          </cell>
          <cell r="N83">
            <v>730245</v>
          </cell>
          <cell r="O83">
            <v>0</v>
          </cell>
          <cell r="P83">
            <v>1585905</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-113186.63</v>
          </cell>
          <cell r="AF83">
            <v>2202963.37</v>
          </cell>
        </row>
        <row r="84">
          <cell r="A84">
            <v>174000</v>
          </cell>
          <cell r="B84">
            <v>0.59</v>
          </cell>
          <cell r="C84">
            <v>0</v>
          </cell>
          <cell r="D84">
            <v>0.59</v>
          </cell>
          <cell r="E84">
            <v>-0.59</v>
          </cell>
          <cell r="F84">
            <v>0</v>
          </cell>
          <cell r="G84">
            <v>0</v>
          </cell>
          <cell r="H84">
            <v>0</v>
          </cell>
          <cell r="I84">
            <v>-0.59</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row>
        <row r="85">
          <cell r="A85">
            <v>174020</v>
          </cell>
          <cell r="B85">
            <v>0.02</v>
          </cell>
          <cell r="C85">
            <v>0</v>
          </cell>
          <cell r="D85">
            <v>0.02</v>
          </cell>
          <cell r="E85">
            <v>-0.02</v>
          </cell>
          <cell r="F85">
            <v>0</v>
          </cell>
          <cell r="G85">
            <v>0</v>
          </cell>
          <cell r="H85">
            <v>0</v>
          </cell>
          <cell r="I85">
            <v>-0.02</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row>
        <row r="86">
          <cell r="A86">
            <v>174050</v>
          </cell>
          <cell r="B86">
            <v>0</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row>
        <row r="87">
          <cell r="A87">
            <v>174051</v>
          </cell>
          <cell r="B87">
            <v>718159815.10000002</v>
          </cell>
          <cell r="C87">
            <v>0</v>
          </cell>
          <cell r="D87">
            <v>718159815.10000002</v>
          </cell>
          <cell r="E87">
            <v>312114953.30000001</v>
          </cell>
          <cell r="F87">
            <v>0</v>
          </cell>
          <cell r="G87">
            <v>0</v>
          </cell>
          <cell r="H87">
            <v>1076912.6200000001</v>
          </cell>
          <cell r="I87">
            <v>313191865.89999998</v>
          </cell>
          <cell r="J87">
            <v>0</v>
          </cell>
          <cell r="K87">
            <v>42749199.799999997</v>
          </cell>
          <cell r="L87">
            <v>42749199.799999997</v>
          </cell>
          <cell r="M87">
            <v>0</v>
          </cell>
          <cell r="N87">
            <v>1074100881</v>
          </cell>
          <cell r="O87">
            <v>0</v>
          </cell>
          <cell r="P87">
            <v>8471526.8300000001</v>
          </cell>
          <cell r="Q87">
            <v>0</v>
          </cell>
          <cell r="R87">
            <v>3473254.83</v>
          </cell>
          <cell r="S87">
            <v>0</v>
          </cell>
          <cell r="T87">
            <v>0</v>
          </cell>
          <cell r="U87">
            <v>0</v>
          </cell>
          <cell r="V87">
            <v>0</v>
          </cell>
          <cell r="W87">
            <v>0</v>
          </cell>
          <cell r="X87">
            <v>0</v>
          </cell>
          <cell r="Y87">
            <v>0</v>
          </cell>
          <cell r="Z87">
            <v>0</v>
          </cell>
          <cell r="AA87">
            <v>0</v>
          </cell>
          <cell r="AB87">
            <v>0</v>
          </cell>
          <cell r="AC87">
            <v>0</v>
          </cell>
          <cell r="AD87">
            <v>0</v>
          </cell>
          <cell r="AE87">
            <v>0</v>
          </cell>
          <cell r="AF87">
            <v>1086045662</v>
          </cell>
        </row>
        <row r="88">
          <cell r="A88">
            <v>174090</v>
          </cell>
          <cell r="B88">
            <v>2383595.75</v>
          </cell>
          <cell r="C88">
            <v>0</v>
          </cell>
          <cell r="D88">
            <v>2383595.75</v>
          </cell>
          <cell r="E88">
            <v>1872825.25</v>
          </cell>
          <cell r="F88">
            <v>0</v>
          </cell>
          <cell r="G88">
            <v>0</v>
          </cell>
          <cell r="H88">
            <v>0</v>
          </cell>
          <cell r="I88">
            <v>1872825.25</v>
          </cell>
          <cell r="J88">
            <v>0</v>
          </cell>
          <cell r="K88">
            <v>-4256421</v>
          </cell>
          <cell r="L88">
            <v>-4256421</v>
          </cell>
          <cell r="M88">
            <v>0</v>
          </cell>
          <cell r="N88">
            <v>0</v>
          </cell>
          <cell r="O88">
            <v>0</v>
          </cell>
          <cell r="P88">
            <v>0</v>
          </cell>
          <cell r="Q88">
            <v>0</v>
          </cell>
          <cell r="R88">
            <v>0</v>
          </cell>
          <cell r="S88">
            <v>6138799.8399999999</v>
          </cell>
          <cell r="T88">
            <v>0</v>
          </cell>
          <cell r="U88">
            <v>0</v>
          </cell>
          <cell r="V88">
            <v>0</v>
          </cell>
          <cell r="W88">
            <v>0</v>
          </cell>
          <cell r="X88">
            <v>0</v>
          </cell>
          <cell r="Y88">
            <v>0</v>
          </cell>
          <cell r="Z88">
            <v>0</v>
          </cell>
          <cell r="AA88">
            <v>0</v>
          </cell>
          <cell r="AB88">
            <v>0</v>
          </cell>
          <cell r="AC88">
            <v>0</v>
          </cell>
          <cell r="AD88">
            <v>0</v>
          </cell>
          <cell r="AE88">
            <v>0</v>
          </cell>
          <cell r="AF88">
            <v>6138799.8399999999</v>
          </cell>
        </row>
        <row r="89">
          <cell r="A89">
            <v>174091</v>
          </cell>
          <cell r="B89">
            <v>0</v>
          </cell>
          <cell r="C89">
            <v>0</v>
          </cell>
          <cell r="D89">
            <v>0</v>
          </cell>
          <cell r="E89">
            <v>-5310893.8899999997</v>
          </cell>
          <cell r="F89">
            <v>0</v>
          </cell>
          <cell r="G89">
            <v>0</v>
          </cell>
          <cell r="H89">
            <v>0</v>
          </cell>
          <cell r="I89">
            <v>-5310893.8899999997</v>
          </cell>
          <cell r="J89">
            <v>0</v>
          </cell>
          <cell r="K89">
            <v>0</v>
          </cell>
          <cell r="L89">
            <v>0</v>
          </cell>
          <cell r="M89">
            <v>0</v>
          </cell>
          <cell r="N89">
            <v>-5310893.8899999997</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-5310893.8899999997</v>
          </cell>
        </row>
        <row r="90">
          <cell r="A90">
            <v>174092</v>
          </cell>
          <cell r="B90">
            <v>0</v>
          </cell>
          <cell r="C90">
            <v>0</v>
          </cell>
          <cell r="D90">
            <v>0</v>
          </cell>
          <cell r="E90">
            <v>-260014.63</v>
          </cell>
          <cell r="F90">
            <v>0</v>
          </cell>
          <cell r="G90">
            <v>0</v>
          </cell>
          <cell r="H90">
            <v>0</v>
          </cell>
          <cell r="I90">
            <v>-260014.63</v>
          </cell>
          <cell r="J90">
            <v>0</v>
          </cell>
          <cell r="K90">
            <v>0</v>
          </cell>
          <cell r="L90">
            <v>0</v>
          </cell>
          <cell r="M90">
            <v>0</v>
          </cell>
          <cell r="N90">
            <v>-260014.63</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-260014.63</v>
          </cell>
        </row>
        <row r="91">
          <cell r="A91">
            <v>174162</v>
          </cell>
          <cell r="B91">
            <v>1844356.6</v>
          </cell>
          <cell r="C91">
            <v>0</v>
          </cell>
          <cell r="D91">
            <v>1844356.6</v>
          </cell>
          <cell r="E91">
            <v>1604872.3</v>
          </cell>
          <cell r="F91">
            <v>0</v>
          </cell>
          <cell r="G91">
            <v>0</v>
          </cell>
          <cell r="H91">
            <v>0</v>
          </cell>
          <cell r="I91">
            <v>1604872.3</v>
          </cell>
          <cell r="J91">
            <v>0</v>
          </cell>
          <cell r="K91">
            <v>0</v>
          </cell>
          <cell r="L91">
            <v>0</v>
          </cell>
          <cell r="M91">
            <v>0</v>
          </cell>
          <cell r="N91">
            <v>3449228.9</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3449228.9</v>
          </cell>
        </row>
        <row r="92">
          <cell r="A92">
            <v>174201</v>
          </cell>
          <cell r="B92">
            <v>-3079428.17</v>
          </cell>
          <cell r="C92">
            <v>0</v>
          </cell>
          <cell r="D92">
            <v>-3079428.17</v>
          </cell>
          <cell r="E92">
            <v>-2775409.97</v>
          </cell>
          <cell r="F92">
            <v>0</v>
          </cell>
          <cell r="G92">
            <v>0</v>
          </cell>
          <cell r="H92">
            <v>0</v>
          </cell>
          <cell r="I92">
            <v>-2775409.97</v>
          </cell>
          <cell r="J92">
            <v>0</v>
          </cell>
          <cell r="K92">
            <v>0</v>
          </cell>
          <cell r="L92">
            <v>0</v>
          </cell>
          <cell r="M92">
            <v>0</v>
          </cell>
          <cell r="N92">
            <v>-5854838.1399999997</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-5854838.1399999997</v>
          </cell>
        </row>
        <row r="93">
          <cell r="A93">
            <v>174202</v>
          </cell>
          <cell r="B93">
            <v>-2643295.54</v>
          </cell>
          <cell r="C93">
            <v>0</v>
          </cell>
          <cell r="D93">
            <v>-2643295.54</v>
          </cell>
          <cell r="E93">
            <v>-1872825.24</v>
          </cell>
          <cell r="F93">
            <v>0</v>
          </cell>
          <cell r="G93">
            <v>0</v>
          </cell>
          <cell r="H93">
            <v>0</v>
          </cell>
          <cell r="I93">
            <v>-1872825.24</v>
          </cell>
          <cell r="J93">
            <v>0</v>
          </cell>
          <cell r="K93">
            <v>4256421</v>
          </cell>
          <cell r="L93">
            <v>4256421</v>
          </cell>
          <cell r="M93">
            <v>0</v>
          </cell>
          <cell r="N93">
            <v>-259699.78</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-259699.78</v>
          </cell>
        </row>
        <row r="94">
          <cell r="A94">
            <v>174205</v>
          </cell>
          <cell r="B94">
            <v>-838455.02</v>
          </cell>
          <cell r="C94">
            <v>0</v>
          </cell>
          <cell r="D94">
            <v>-838455.02</v>
          </cell>
          <cell r="E94">
            <v>-234711.22</v>
          </cell>
          <cell r="F94">
            <v>0</v>
          </cell>
          <cell r="G94">
            <v>0</v>
          </cell>
          <cell r="H94">
            <v>0</v>
          </cell>
          <cell r="I94">
            <v>-234711.22</v>
          </cell>
          <cell r="J94">
            <v>0</v>
          </cell>
          <cell r="K94">
            <v>0</v>
          </cell>
          <cell r="L94">
            <v>0</v>
          </cell>
          <cell r="M94">
            <v>0</v>
          </cell>
          <cell r="N94">
            <v>-1073166.24</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-1073166.24</v>
          </cell>
        </row>
        <row r="95">
          <cell r="A95">
            <v>174997</v>
          </cell>
          <cell r="B95">
            <v>0</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row>
        <row r="96">
          <cell r="A96">
            <v>174999</v>
          </cell>
          <cell r="B96">
            <v>23825641.68</v>
          </cell>
          <cell r="C96">
            <v>0</v>
          </cell>
          <cell r="D96">
            <v>23825641.68</v>
          </cell>
          <cell r="E96">
            <v>18923558.289999999</v>
          </cell>
          <cell r="F96">
            <v>0</v>
          </cell>
          <cell r="G96">
            <v>0</v>
          </cell>
          <cell r="H96">
            <v>-1076912.6200000001</v>
          </cell>
          <cell r="I96">
            <v>17846645.670000002</v>
          </cell>
          <cell r="J96">
            <v>0</v>
          </cell>
          <cell r="K96">
            <v>-42749199.799999997</v>
          </cell>
          <cell r="L96">
            <v>-42749199.799999997</v>
          </cell>
          <cell r="M96">
            <v>0</v>
          </cell>
          <cell r="N96">
            <v>-1076912.45</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-1076912.45</v>
          </cell>
        </row>
        <row r="97">
          <cell r="A97">
            <v>181330</v>
          </cell>
          <cell r="B97">
            <v>62612225.030000001</v>
          </cell>
          <cell r="C97">
            <v>0</v>
          </cell>
          <cell r="D97">
            <v>62612225.030000001</v>
          </cell>
          <cell r="E97">
            <v>622209.9</v>
          </cell>
          <cell r="F97">
            <v>0</v>
          </cell>
          <cell r="G97">
            <v>0</v>
          </cell>
          <cell r="H97">
            <v>0</v>
          </cell>
          <cell r="I97">
            <v>622209.9</v>
          </cell>
          <cell r="J97">
            <v>0</v>
          </cell>
          <cell r="K97">
            <v>0</v>
          </cell>
          <cell r="L97">
            <v>0</v>
          </cell>
          <cell r="M97">
            <v>0</v>
          </cell>
          <cell r="N97">
            <v>63234434.93</v>
          </cell>
          <cell r="O97">
            <v>5764611.7599999998</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68999046.689999998</v>
          </cell>
        </row>
        <row r="98">
          <cell r="A98">
            <v>181360</v>
          </cell>
          <cell r="B98">
            <v>136157.07</v>
          </cell>
          <cell r="C98">
            <v>0</v>
          </cell>
          <cell r="D98">
            <v>136157.07</v>
          </cell>
          <cell r="E98">
            <v>580459.16</v>
          </cell>
          <cell r="F98">
            <v>0</v>
          </cell>
          <cell r="G98">
            <v>0</v>
          </cell>
          <cell r="H98">
            <v>0</v>
          </cell>
          <cell r="I98">
            <v>580459.16</v>
          </cell>
          <cell r="J98">
            <v>0</v>
          </cell>
          <cell r="K98">
            <v>31561904.899999999</v>
          </cell>
          <cell r="L98">
            <v>31561904.899999999</v>
          </cell>
          <cell r="M98">
            <v>0</v>
          </cell>
          <cell r="N98">
            <v>32278521.129999999</v>
          </cell>
          <cell r="O98">
            <v>0</v>
          </cell>
          <cell r="P98">
            <v>0</v>
          </cell>
          <cell r="Q98">
            <v>0</v>
          </cell>
          <cell r="R98">
            <v>1312839.9099999999</v>
          </cell>
          <cell r="S98">
            <v>0</v>
          </cell>
          <cell r="T98">
            <v>0</v>
          </cell>
          <cell r="U98">
            <v>0</v>
          </cell>
          <cell r="V98">
            <v>0</v>
          </cell>
          <cell r="W98">
            <v>0</v>
          </cell>
          <cell r="X98">
            <v>0</v>
          </cell>
          <cell r="Y98">
            <v>0</v>
          </cell>
          <cell r="Z98">
            <v>0</v>
          </cell>
          <cell r="AA98">
            <v>0</v>
          </cell>
          <cell r="AB98">
            <v>0</v>
          </cell>
          <cell r="AC98">
            <v>0</v>
          </cell>
          <cell r="AD98">
            <v>0</v>
          </cell>
          <cell r="AE98">
            <v>0</v>
          </cell>
          <cell r="AF98">
            <v>33591361.039999999</v>
          </cell>
        </row>
        <row r="99">
          <cell r="A99">
            <v>181380</v>
          </cell>
          <cell r="B99">
            <v>-165847.16</v>
          </cell>
          <cell r="C99">
            <v>0</v>
          </cell>
          <cell r="D99">
            <v>-165847.16</v>
          </cell>
          <cell r="E99">
            <v>0</v>
          </cell>
          <cell r="F99">
            <v>0</v>
          </cell>
          <cell r="G99">
            <v>0</v>
          </cell>
          <cell r="H99">
            <v>0</v>
          </cell>
          <cell r="I99">
            <v>0</v>
          </cell>
          <cell r="J99">
            <v>0</v>
          </cell>
          <cell r="K99">
            <v>25533309.989999998</v>
          </cell>
          <cell r="L99">
            <v>25533309.989999998</v>
          </cell>
          <cell r="M99">
            <v>0</v>
          </cell>
          <cell r="N99">
            <v>25367462.829999998</v>
          </cell>
          <cell r="O99">
            <v>0</v>
          </cell>
          <cell r="P99">
            <v>0</v>
          </cell>
          <cell r="Q99">
            <v>0</v>
          </cell>
          <cell r="R99">
            <v>48014.559999999998</v>
          </cell>
          <cell r="S99">
            <v>0</v>
          </cell>
          <cell r="T99">
            <v>0</v>
          </cell>
          <cell r="U99">
            <v>0</v>
          </cell>
          <cell r="V99">
            <v>0</v>
          </cell>
          <cell r="W99">
            <v>0</v>
          </cell>
          <cell r="X99">
            <v>0</v>
          </cell>
          <cell r="Y99">
            <v>0</v>
          </cell>
          <cell r="Z99">
            <v>0</v>
          </cell>
          <cell r="AA99">
            <v>0</v>
          </cell>
          <cell r="AB99">
            <v>0</v>
          </cell>
          <cell r="AC99">
            <v>0</v>
          </cell>
          <cell r="AD99">
            <v>0</v>
          </cell>
          <cell r="AE99">
            <v>0</v>
          </cell>
          <cell r="AF99">
            <v>25415477.390000001</v>
          </cell>
        </row>
        <row r="100">
          <cell r="A100">
            <v>181390</v>
          </cell>
          <cell r="B100">
            <v>0</v>
          </cell>
          <cell r="C100">
            <v>0</v>
          </cell>
          <cell r="D100">
            <v>0</v>
          </cell>
          <cell r="E100">
            <v>15548882.119999999</v>
          </cell>
          <cell r="F100">
            <v>0</v>
          </cell>
          <cell r="G100">
            <v>0</v>
          </cell>
          <cell r="H100">
            <v>0</v>
          </cell>
          <cell r="I100">
            <v>15548882.119999999</v>
          </cell>
          <cell r="J100">
            <v>0</v>
          </cell>
          <cell r="K100">
            <v>0</v>
          </cell>
          <cell r="L100">
            <v>0</v>
          </cell>
          <cell r="M100">
            <v>0</v>
          </cell>
          <cell r="N100">
            <v>15548882.119999999</v>
          </cell>
          <cell r="O100">
            <v>0</v>
          </cell>
          <cell r="P100">
            <v>0</v>
          </cell>
          <cell r="Q100">
            <v>0</v>
          </cell>
          <cell r="R100">
            <v>289215.40999999997</v>
          </cell>
          <cell r="S100">
            <v>3834177.26</v>
          </cell>
          <cell r="T100">
            <v>0</v>
          </cell>
          <cell r="U100">
            <v>0</v>
          </cell>
          <cell r="V100">
            <v>0</v>
          </cell>
          <cell r="W100">
            <v>0</v>
          </cell>
          <cell r="X100">
            <v>0</v>
          </cell>
          <cell r="Y100">
            <v>0</v>
          </cell>
          <cell r="Z100">
            <v>0</v>
          </cell>
          <cell r="AA100">
            <v>0</v>
          </cell>
          <cell r="AB100">
            <v>0</v>
          </cell>
          <cell r="AC100">
            <v>0</v>
          </cell>
          <cell r="AD100">
            <v>0</v>
          </cell>
          <cell r="AE100">
            <v>0</v>
          </cell>
          <cell r="AF100">
            <v>19672274.789999999</v>
          </cell>
        </row>
        <row r="101">
          <cell r="A101">
            <v>181398</v>
          </cell>
          <cell r="B101">
            <v>3150526.98</v>
          </cell>
          <cell r="C101">
            <v>0</v>
          </cell>
          <cell r="D101">
            <v>3150526.98</v>
          </cell>
          <cell r="E101">
            <v>28411377.93</v>
          </cell>
          <cell r="F101">
            <v>0</v>
          </cell>
          <cell r="G101">
            <v>0</v>
          </cell>
          <cell r="H101">
            <v>0</v>
          </cell>
          <cell r="I101">
            <v>28411377.93</v>
          </cell>
          <cell r="J101">
            <v>0</v>
          </cell>
          <cell r="K101">
            <v>-31561904.91</v>
          </cell>
          <cell r="L101">
            <v>-31561904.91</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row>
        <row r="102">
          <cell r="A102">
            <v>181399</v>
          </cell>
          <cell r="B102">
            <v>25533309.800000001</v>
          </cell>
          <cell r="C102">
            <v>0</v>
          </cell>
          <cell r="D102">
            <v>25533309.800000001</v>
          </cell>
          <cell r="E102">
            <v>0.2</v>
          </cell>
          <cell r="F102">
            <v>0</v>
          </cell>
          <cell r="G102">
            <v>0</v>
          </cell>
          <cell r="H102">
            <v>0</v>
          </cell>
          <cell r="I102">
            <v>0.2</v>
          </cell>
          <cell r="J102">
            <v>0</v>
          </cell>
          <cell r="K102">
            <v>-25533310</v>
          </cell>
          <cell r="L102">
            <v>-25533310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row>
        <row r="103">
          <cell r="A103">
            <v>202010</v>
          </cell>
          <cell r="B103">
            <v>0</v>
          </cell>
          <cell r="C103">
            <v>0</v>
          </cell>
          <cell r="D103">
            <v>0</v>
          </cell>
          <cell r="E103">
            <v>0</v>
          </cell>
          <cell r="F103">
            <v>0</v>
          </cell>
          <cell r="G103">
            <v>0</v>
          </cell>
          <cell r="H103">
            <v>0</v>
          </cell>
          <cell r="I103">
            <v>0</v>
          </cell>
          <cell r="J103">
            <v>0</v>
          </cell>
          <cell r="K103">
            <v>0</v>
          </cell>
          <cell r="L103">
            <v>0</v>
          </cell>
          <cell r="M103">
            <v>0</v>
          </cell>
          <cell r="N103">
            <v>0</v>
          </cell>
          <cell r="O103">
            <v>564505407.70000005</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564505407.70000005</v>
          </cell>
        </row>
        <row r="104">
          <cell r="A104">
            <v>203010</v>
          </cell>
          <cell r="B104">
            <v>0</v>
          </cell>
          <cell r="C104">
            <v>0</v>
          </cell>
          <cell r="D104">
            <v>0</v>
          </cell>
          <cell r="E104">
            <v>0</v>
          </cell>
          <cell r="F104">
            <v>0</v>
          </cell>
          <cell r="G104">
            <v>0</v>
          </cell>
          <cell r="H104">
            <v>0</v>
          </cell>
          <cell r="I104">
            <v>0</v>
          </cell>
          <cell r="J104">
            <v>0</v>
          </cell>
          <cell r="K104">
            <v>0</v>
          </cell>
          <cell r="L104">
            <v>0</v>
          </cell>
          <cell r="M104">
            <v>0</v>
          </cell>
          <cell r="N104">
            <v>0</v>
          </cell>
          <cell r="O104">
            <v>-181571338.19999999</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-181571338.19999999</v>
          </cell>
        </row>
        <row r="105">
          <cell r="A105">
            <v>203011</v>
          </cell>
          <cell r="B105">
            <v>0</v>
          </cell>
          <cell r="C105">
            <v>0</v>
          </cell>
          <cell r="D105">
            <v>0</v>
          </cell>
          <cell r="E105">
            <v>0</v>
          </cell>
          <cell r="F105">
            <v>0</v>
          </cell>
          <cell r="G105">
            <v>0</v>
          </cell>
          <cell r="H105">
            <v>0</v>
          </cell>
          <cell r="I105">
            <v>0</v>
          </cell>
          <cell r="J105">
            <v>0</v>
          </cell>
          <cell r="K105">
            <v>108485340.2</v>
          </cell>
          <cell r="L105">
            <v>108485340.2</v>
          </cell>
          <cell r="M105">
            <v>0</v>
          </cell>
          <cell r="N105">
            <v>108485340.2</v>
          </cell>
          <cell r="O105">
            <v>70759401.469999999</v>
          </cell>
          <cell r="P105">
            <v>3178518.81</v>
          </cell>
          <cell r="Q105">
            <v>0</v>
          </cell>
          <cell r="R105">
            <v>751885.51</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183175146</v>
          </cell>
        </row>
        <row r="106">
          <cell r="A106">
            <v>203012</v>
          </cell>
          <cell r="B106">
            <v>0</v>
          </cell>
          <cell r="C106">
            <v>0</v>
          </cell>
          <cell r="D106">
            <v>0</v>
          </cell>
          <cell r="E106">
            <v>0</v>
          </cell>
          <cell r="F106">
            <v>0</v>
          </cell>
          <cell r="G106">
            <v>0</v>
          </cell>
          <cell r="H106">
            <v>0</v>
          </cell>
          <cell r="I106">
            <v>0</v>
          </cell>
          <cell r="J106">
            <v>0</v>
          </cell>
          <cell r="K106">
            <v>0</v>
          </cell>
          <cell r="L106">
            <v>0</v>
          </cell>
          <cell r="M106">
            <v>0</v>
          </cell>
          <cell r="N106">
            <v>0</v>
          </cell>
          <cell r="O106">
            <v>-27660.19</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-27660.19</v>
          </cell>
        </row>
        <row r="107">
          <cell r="A107">
            <v>203013</v>
          </cell>
          <cell r="B107">
            <v>0</v>
          </cell>
          <cell r="C107">
            <v>0</v>
          </cell>
          <cell r="D107">
            <v>0</v>
          </cell>
          <cell r="E107">
            <v>0</v>
          </cell>
          <cell r="F107">
            <v>0</v>
          </cell>
          <cell r="G107">
            <v>0</v>
          </cell>
          <cell r="H107">
            <v>0</v>
          </cell>
          <cell r="I107">
            <v>0</v>
          </cell>
          <cell r="J107">
            <v>0</v>
          </cell>
          <cell r="K107">
            <v>-1805656.82</v>
          </cell>
          <cell r="L107">
            <v>-1805656.82</v>
          </cell>
          <cell r="M107">
            <v>0</v>
          </cell>
          <cell r="N107">
            <v>-1805656.82</v>
          </cell>
          <cell r="O107">
            <v>-190217.81</v>
          </cell>
          <cell r="P107">
            <v>-96201.36</v>
          </cell>
          <cell r="Q107">
            <v>0</v>
          </cell>
          <cell r="R107">
            <v>-1335.17</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-2093411.16</v>
          </cell>
        </row>
        <row r="108">
          <cell r="A108">
            <v>203080</v>
          </cell>
          <cell r="B108">
            <v>0</v>
          </cell>
          <cell r="C108">
            <v>0</v>
          </cell>
          <cell r="D108">
            <v>0</v>
          </cell>
          <cell r="E108">
            <v>0</v>
          </cell>
          <cell r="F108">
            <v>0</v>
          </cell>
          <cell r="G108">
            <v>0</v>
          </cell>
          <cell r="H108">
            <v>0</v>
          </cell>
          <cell r="I108">
            <v>0</v>
          </cell>
          <cell r="J108">
            <v>0</v>
          </cell>
          <cell r="K108">
            <v>0</v>
          </cell>
          <cell r="L108">
            <v>0</v>
          </cell>
          <cell r="M108">
            <v>0</v>
          </cell>
          <cell r="N108">
            <v>0</v>
          </cell>
          <cell r="O108">
            <v>1847471.05</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1847471.05</v>
          </cell>
        </row>
        <row r="109">
          <cell r="A109">
            <v>203160</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row>
        <row r="110">
          <cell r="A110">
            <v>204000</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-8114006.9000000004</v>
          </cell>
          <cell r="T110">
            <v>0</v>
          </cell>
          <cell r="U110">
            <v>0</v>
          </cell>
          <cell r="V110">
            <v>0</v>
          </cell>
          <cell r="W110">
            <v>0</v>
          </cell>
          <cell r="X110">
            <v>0</v>
          </cell>
          <cell r="Y110">
            <v>0</v>
          </cell>
          <cell r="Z110">
            <v>0</v>
          </cell>
          <cell r="AA110">
            <v>0</v>
          </cell>
          <cell r="AB110">
            <v>0</v>
          </cell>
          <cell r="AC110">
            <v>0</v>
          </cell>
          <cell r="AD110">
            <v>0</v>
          </cell>
          <cell r="AE110">
            <v>0</v>
          </cell>
          <cell r="AF110">
            <v>-8114006.9000000004</v>
          </cell>
        </row>
        <row r="111">
          <cell r="A111">
            <v>204010</v>
          </cell>
          <cell r="B111">
            <v>0</v>
          </cell>
          <cell r="C111">
            <v>0</v>
          </cell>
          <cell r="D111">
            <v>0</v>
          </cell>
          <cell r="E111">
            <v>0</v>
          </cell>
          <cell r="F111">
            <v>0</v>
          </cell>
          <cell r="G111">
            <v>0</v>
          </cell>
          <cell r="H111">
            <v>0</v>
          </cell>
          <cell r="I111">
            <v>0</v>
          </cell>
          <cell r="J111">
            <v>0</v>
          </cell>
          <cell r="K111">
            <v>0</v>
          </cell>
          <cell r="L111">
            <v>0</v>
          </cell>
          <cell r="M111">
            <v>0</v>
          </cell>
          <cell r="N111">
            <v>0</v>
          </cell>
          <cell r="O111">
            <v>6383.31</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6383.31</v>
          </cell>
        </row>
        <row r="112">
          <cell r="A112">
            <v>204020</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row>
        <row r="113">
          <cell r="A113">
            <v>204030</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row>
        <row r="114">
          <cell r="A114">
            <v>204040</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row>
        <row r="115">
          <cell r="A115">
            <v>204050</v>
          </cell>
          <cell r="B115">
            <v>0</v>
          </cell>
          <cell r="C115">
            <v>0</v>
          </cell>
          <cell r="D115">
            <v>0</v>
          </cell>
          <cell r="E115">
            <v>0</v>
          </cell>
          <cell r="F115">
            <v>0</v>
          </cell>
          <cell r="G115">
            <v>0</v>
          </cell>
          <cell r="H115">
            <v>0</v>
          </cell>
          <cell r="I115">
            <v>0</v>
          </cell>
          <cell r="J115">
            <v>0</v>
          </cell>
          <cell r="K115">
            <v>0</v>
          </cell>
          <cell r="L115">
            <v>0</v>
          </cell>
          <cell r="M115">
            <v>0</v>
          </cell>
          <cell r="N115">
            <v>0</v>
          </cell>
          <cell r="O115">
            <v>9799.69</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9799.69</v>
          </cell>
        </row>
        <row r="116">
          <cell r="A116">
            <v>204070</v>
          </cell>
          <cell r="B116">
            <v>-0.24</v>
          </cell>
          <cell r="C116">
            <v>0</v>
          </cell>
          <cell r="D116">
            <v>-0.24</v>
          </cell>
          <cell r="E116">
            <v>0.05</v>
          </cell>
          <cell r="F116">
            <v>0</v>
          </cell>
          <cell r="G116">
            <v>0</v>
          </cell>
          <cell r="H116">
            <v>0</v>
          </cell>
          <cell r="I116">
            <v>0.05</v>
          </cell>
          <cell r="J116">
            <v>0</v>
          </cell>
          <cell r="K116">
            <v>0</v>
          </cell>
          <cell r="L116">
            <v>0</v>
          </cell>
          <cell r="M116">
            <v>0</v>
          </cell>
          <cell r="N116">
            <v>-0.19</v>
          </cell>
          <cell r="O116">
            <v>-14969627.85</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-14969628.039999999</v>
          </cell>
        </row>
        <row r="117">
          <cell r="A117">
            <v>204090</v>
          </cell>
          <cell r="B117">
            <v>0.01</v>
          </cell>
          <cell r="C117">
            <v>0</v>
          </cell>
          <cell r="D117">
            <v>0.01</v>
          </cell>
          <cell r="E117">
            <v>-0.01</v>
          </cell>
          <cell r="F117">
            <v>0</v>
          </cell>
          <cell r="G117">
            <v>0</v>
          </cell>
          <cell r="H117">
            <v>0</v>
          </cell>
          <cell r="I117">
            <v>-0.01</v>
          </cell>
          <cell r="J117">
            <v>0</v>
          </cell>
          <cell r="K117">
            <v>0</v>
          </cell>
          <cell r="L117">
            <v>0</v>
          </cell>
          <cell r="M117">
            <v>0</v>
          </cell>
          <cell r="N117">
            <v>0</v>
          </cell>
          <cell r="O117">
            <v>0.33</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0.33</v>
          </cell>
        </row>
        <row r="118">
          <cell r="A118">
            <v>204140</v>
          </cell>
          <cell r="B118">
            <v>0</v>
          </cell>
          <cell r="C118">
            <v>0</v>
          </cell>
          <cell r="D118">
            <v>0</v>
          </cell>
          <cell r="E118">
            <v>0</v>
          </cell>
          <cell r="F118">
            <v>0</v>
          </cell>
          <cell r="G118">
            <v>0</v>
          </cell>
          <cell r="H118">
            <v>0</v>
          </cell>
          <cell r="I118">
            <v>0</v>
          </cell>
          <cell r="J118">
            <v>0</v>
          </cell>
          <cell r="K118">
            <v>0</v>
          </cell>
          <cell r="L118">
            <v>0</v>
          </cell>
          <cell r="M118">
            <v>0</v>
          </cell>
          <cell r="N118">
            <v>0</v>
          </cell>
          <cell r="O118">
            <v>16223970.52</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16223970.52</v>
          </cell>
        </row>
        <row r="119">
          <cell r="A119">
            <v>204190</v>
          </cell>
          <cell r="B119">
            <v>0</v>
          </cell>
          <cell r="C119">
            <v>0</v>
          </cell>
          <cell r="D119">
            <v>0</v>
          </cell>
          <cell r="E119">
            <v>0</v>
          </cell>
          <cell r="F119">
            <v>0</v>
          </cell>
          <cell r="G119">
            <v>0</v>
          </cell>
          <cell r="H119">
            <v>0</v>
          </cell>
          <cell r="I119">
            <v>0</v>
          </cell>
          <cell r="J119">
            <v>0</v>
          </cell>
          <cell r="K119">
            <v>0</v>
          </cell>
          <cell r="L119">
            <v>0</v>
          </cell>
          <cell r="M119">
            <v>0</v>
          </cell>
          <cell r="N119">
            <v>0</v>
          </cell>
          <cell r="O119">
            <v>-5355759748</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-5355759748</v>
          </cell>
        </row>
        <row r="120">
          <cell r="A120">
            <v>204191</v>
          </cell>
          <cell r="B120">
            <v>-5686746.6399999997</v>
          </cell>
          <cell r="C120">
            <v>0</v>
          </cell>
          <cell r="D120">
            <v>-5686746.6399999997</v>
          </cell>
          <cell r="E120">
            <v>-4966119.8</v>
          </cell>
          <cell r="F120">
            <v>0</v>
          </cell>
          <cell r="G120">
            <v>-56484.71</v>
          </cell>
          <cell r="H120">
            <v>-956.43</v>
          </cell>
          <cell r="I120">
            <v>-5023560.9400000004</v>
          </cell>
          <cell r="J120">
            <v>0</v>
          </cell>
          <cell r="K120">
            <v>3613385212</v>
          </cell>
          <cell r="L120">
            <v>3613385212</v>
          </cell>
          <cell r="M120">
            <v>0</v>
          </cell>
          <cell r="N120">
            <v>3602674905</v>
          </cell>
          <cell r="O120">
            <v>1616867316</v>
          </cell>
          <cell r="P120">
            <v>112427273.09999999</v>
          </cell>
          <cell r="Q120">
            <v>0</v>
          </cell>
          <cell r="R120">
            <v>68570491.530000001</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5400539985</v>
          </cell>
        </row>
        <row r="121">
          <cell r="A121">
            <v>204192</v>
          </cell>
          <cell r="B121">
            <v>0</v>
          </cell>
          <cell r="C121">
            <v>0</v>
          </cell>
          <cell r="D121">
            <v>0</v>
          </cell>
          <cell r="E121">
            <v>0</v>
          </cell>
          <cell r="F121">
            <v>0</v>
          </cell>
          <cell r="G121">
            <v>0</v>
          </cell>
          <cell r="H121">
            <v>0</v>
          </cell>
          <cell r="I121">
            <v>0</v>
          </cell>
          <cell r="J121">
            <v>0</v>
          </cell>
          <cell r="K121">
            <v>-62009509.340000004</v>
          </cell>
          <cell r="L121">
            <v>-62009509.340000004</v>
          </cell>
          <cell r="M121">
            <v>0</v>
          </cell>
          <cell r="N121">
            <v>-62009509.340000004</v>
          </cell>
          <cell r="O121">
            <v>-5870575.9900000002</v>
          </cell>
          <cell r="P121">
            <v>-1174960.1200000001</v>
          </cell>
          <cell r="Q121">
            <v>0</v>
          </cell>
          <cell r="R121">
            <v>-560757.38</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-69615802.829999998</v>
          </cell>
        </row>
        <row r="122">
          <cell r="A122">
            <v>204199</v>
          </cell>
          <cell r="B122">
            <v>5686746.6399999997</v>
          </cell>
          <cell r="C122">
            <v>0</v>
          </cell>
          <cell r="D122">
            <v>5686746.6399999997</v>
          </cell>
          <cell r="E122">
            <v>4966119.8</v>
          </cell>
          <cell r="F122">
            <v>0</v>
          </cell>
          <cell r="G122">
            <v>56484.71</v>
          </cell>
          <cell r="H122">
            <v>956.43</v>
          </cell>
          <cell r="I122">
            <v>5023560.9400000004</v>
          </cell>
          <cell r="J122">
            <v>0</v>
          </cell>
          <cell r="K122">
            <v>-3658055386</v>
          </cell>
          <cell r="L122">
            <v>-3658055386</v>
          </cell>
          <cell r="M122">
            <v>0</v>
          </cell>
          <cell r="N122">
            <v>-3647345079</v>
          </cell>
          <cell r="O122">
            <v>3830439994</v>
          </cell>
          <cell r="P122">
            <v>-114334630.40000001</v>
          </cell>
          <cell r="Q122">
            <v>0</v>
          </cell>
          <cell r="R122">
            <v>-68760284.489999995</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row>
        <row r="123">
          <cell r="A123">
            <v>204200</v>
          </cell>
          <cell r="B123">
            <v>0</v>
          </cell>
          <cell r="C123">
            <v>0</v>
          </cell>
          <cell r="D123">
            <v>0</v>
          </cell>
          <cell r="E123">
            <v>0</v>
          </cell>
          <cell r="F123">
            <v>0</v>
          </cell>
          <cell r="G123">
            <v>0</v>
          </cell>
          <cell r="H123">
            <v>0</v>
          </cell>
          <cell r="I123">
            <v>0</v>
          </cell>
          <cell r="J123">
            <v>0</v>
          </cell>
          <cell r="K123">
            <v>0</v>
          </cell>
          <cell r="L123">
            <v>0</v>
          </cell>
          <cell r="M123">
            <v>0</v>
          </cell>
          <cell r="N123">
            <v>0</v>
          </cell>
          <cell r="O123">
            <v>-86147.45</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-86147.45</v>
          </cell>
        </row>
        <row r="124">
          <cell r="A124">
            <v>204201</v>
          </cell>
          <cell r="B124">
            <v>0</v>
          </cell>
          <cell r="C124">
            <v>0</v>
          </cell>
          <cell r="D124">
            <v>0</v>
          </cell>
          <cell r="E124">
            <v>0</v>
          </cell>
          <cell r="F124">
            <v>0</v>
          </cell>
          <cell r="G124">
            <v>0</v>
          </cell>
          <cell r="H124">
            <v>0</v>
          </cell>
          <cell r="I124">
            <v>0</v>
          </cell>
          <cell r="J124">
            <v>0</v>
          </cell>
          <cell r="K124">
            <v>0</v>
          </cell>
          <cell r="L124">
            <v>0</v>
          </cell>
          <cell r="M124">
            <v>0</v>
          </cell>
          <cell r="N124">
            <v>0</v>
          </cell>
          <cell r="O124">
            <v>-64288.11</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-64288.11</v>
          </cell>
        </row>
        <row r="125">
          <cell r="A125">
            <v>204203</v>
          </cell>
          <cell r="B125">
            <v>0</v>
          </cell>
          <cell r="C125">
            <v>0</v>
          </cell>
          <cell r="D125">
            <v>0</v>
          </cell>
          <cell r="E125">
            <v>0</v>
          </cell>
          <cell r="F125">
            <v>0</v>
          </cell>
          <cell r="G125">
            <v>0</v>
          </cell>
          <cell r="H125">
            <v>0</v>
          </cell>
          <cell r="I125">
            <v>0</v>
          </cell>
          <cell r="J125">
            <v>0</v>
          </cell>
          <cell r="K125">
            <v>0</v>
          </cell>
          <cell r="L125">
            <v>0</v>
          </cell>
          <cell r="M125">
            <v>0</v>
          </cell>
          <cell r="N125">
            <v>0</v>
          </cell>
          <cell r="O125">
            <v>0.02</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0.02</v>
          </cell>
        </row>
        <row r="126">
          <cell r="A126">
            <v>204220</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row>
        <row r="127">
          <cell r="A127">
            <v>204400</v>
          </cell>
          <cell r="B127">
            <v>0</v>
          </cell>
          <cell r="C127">
            <v>0</v>
          </cell>
          <cell r="D127">
            <v>0</v>
          </cell>
          <cell r="E127">
            <v>0</v>
          </cell>
          <cell r="F127">
            <v>0</v>
          </cell>
          <cell r="G127">
            <v>0</v>
          </cell>
          <cell r="H127">
            <v>0</v>
          </cell>
          <cell r="I127">
            <v>0</v>
          </cell>
          <cell r="J127">
            <v>0</v>
          </cell>
          <cell r="K127">
            <v>0</v>
          </cell>
          <cell r="L127">
            <v>0</v>
          </cell>
          <cell r="M127">
            <v>0</v>
          </cell>
          <cell r="N127">
            <v>0</v>
          </cell>
          <cell r="O127">
            <v>-12688579.210000001</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-12688579.210000001</v>
          </cell>
        </row>
        <row r="128">
          <cell r="A128">
            <v>204401</v>
          </cell>
          <cell r="B128">
            <v>0</v>
          </cell>
          <cell r="C128">
            <v>0</v>
          </cell>
          <cell r="D128">
            <v>0</v>
          </cell>
          <cell r="E128">
            <v>0</v>
          </cell>
          <cell r="F128">
            <v>0</v>
          </cell>
          <cell r="G128">
            <v>0</v>
          </cell>
          <cell r="H128">
            <v>0</v>
          </cell>
          <cell r="I128">
            <v>0</v>
          </cell>
          <cell r="J128">
            <v>0</v>
          </cell>
          <cell r="K128">
            <v>0</v>
          </cell>
          <cell r="L128">
            <v>0</v>
          </cell>
          <cell r="M128">
            <v>0</v>
          </cell>
          <cell r="N128">
            <v>0</v>
          </cell>
          <cell r="O128">
            <v>545879.96</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545879.96</v>
          </cell>
        </row>
        <row r="129">
          <cell r="A129">
            <v>204402</v>
          </cell>
          <cell r="B129">
            <v>0</v>
          </cell>
          <cell r="C129">
            <v>0</v>
          </cell>
          <cell r="D129">
            <v>0</v>
          </cell>
          <cell r="E129">
            <v>0</v>
          </cell>
          <cell r="F129">
            <v>0</v>
          </cell>
          <cell r="G129">
            <v>0</v>
          </cell>
          <cell r="H129">
            <v>0</v>
          </cell>
          <cell r="I129">
            <v>0</v>
          </cell>
          <cell r="J129">
            <v>0</v>
          </cell>
          <cell r="K129">
            <v>0</v>
          </cell>
          <cell r="L129">
            <v>0</v>
          </cell>
          <cell r="M129">
            <v>0</v>
          </cell>
          <cell r="N129">
            <v>0</v>
          </cell>
          <cell r="O129">
            <v>10588181.85</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10588181.85</v>
          </cell>
        </row>
        <row r="130">
          <cell r="A130">
            <v>204403</v>
          </cell>
          <cell r="B130">
            <v>0</v>
          </cell>
          <cell r="C130">
            <v>0</v>
          </cell>
          <cell r="D130">
            <v>0</v>
          </cell>
          <cell r="E130">
            <v>0</v>
          </cell>
          <cell r="F130">
            <v>0</v>
          </cell>
          <cell r="G130">
            <v>0</v>
          </cell>
          <cell r="H130">
            <v>0</v>
          </cell>
          <cell r="I130">
            <v>0</v>
          </cell>
          <cell r="J130">
            <v>0</v>
          </cell>
          <cell r="K130">
            <v>0</v>
          </cell>
          <cell r="L130">
            <v>0</v>
          </cell>
          <cell r="M130">
            <v>0</v>
          </cell>
          <cell r="N130">
            <v>0</v>
          </cell>
          <cell r="O130">
            <v>1645065.04</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1645065.04</v>
          </cell>
        </row>
        <row r="131">
          <cell r="A131">
            <v>204404</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row>
        <row r="132">
          <cell r="A132">
            <v>204405</v>
          </cell>
          <cell r="B132">
            <v>0</v>
          </cell>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row>
        <row r="133">
          <cell r="A133">
            <v>204406</v>
          </cell>
          <cell r="B133">
            <v>0</v>
          </cell>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row>
        <row r="134">
          <cell r="A134">
            <v>204407</v>
          </cell>
          <cell r="B134">
            <v>0</v>
          </cell>
          <cell r="C134">
            <v>0</v>
          </cell>
          <cell r="D134">
            <v>0</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row>
        <row r="135">
          <cell r="A135">
            <v>204410</v>
          </cell>
          <cell r="B135">
            <v>0</v>
          </cell>
          <cell r="C135">
            <v>0</v>
          </cell>
          <cell r="D135">
            <v>0</v>
          </cell>
          <cell r="E135">
            <v>0</v>
          </cell>
          <cell r="F135">
            <v>0</v>
          </cell>
          <cell r="G135">
            <v>0</v>
          </cell>
          <cell r="H135">
            <v>0</v>
          </cell>
          <cell r="I135">
            <v>0</v>
          </cell>
          <cell r="J135">
            <v>0</v>
          </cell>
          <cell r="K135">
            <v>0</v>
          </cell>
          <cell r="L135">
            <v>0</v>
          </cell>
          <cell r="M135">
            <v>0</v>
          </cell>
          <cell r="N135">
            <v>0</v>
          </cell>
          <cell r="O135">
            <v>110695.6</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110695.6</v>
          </cell>
        </row>
        <row r="136">
          <cell r="A136">
            <v>204420</v>
          </cell>
          <cell r="B136">
            <v>0</v>
          </cell>
          <cell r="C136">
            <v>0</v>
          </cell>
          <cell r="D136">
            <v>0</v>
          </cell>
          <cell r="E136">
            <v>0</v>
          </cell>
          <cell r="F136">
            <v>0</v>
          </cell>
          <cell r="G136">
            <v>0</v>
          </cell>
          <cell r="H136">
            <v>0</v>
          </cell>
          <cell r="I136">
            <v>0</v>
          </cell>
          <cell r="J136">
            <v>0</v>
          </cell>
          <cell r="K136">
            <v>0</v>
          </cell>
          <cell r="L136">
            <v>0</v>
          </cell>
          <cell r="M136">
            <v>0</v>
          </cell>
          <cell r="N136">
            <v>0</v>
          </cell>
          <cell r="O136">
            <v>4797.4799999999996</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4797.4799999999996</v>
          </cell>
        </row>
        <row r="137">
          <cell r="A137">
            <v>204421</v>
          </cell>
          <cell r="B137">
            <v>0</v>
          </cell>
          <cell r="C137">
            <v>0</v>
          </cell>
          <cell r="D137">
            <v>0</v>
          </cell>
          <cell r="E137">
            <v>0</v>
          </cell>
          <cell r="F137">
            <v>0</v>
          </cell>
          <cell r="G137">
            <v>0</v>
          </cell>
          <cell r="H137">
            <v>0</v>
          </cell>
          <cell r="I137">
            <v>0</v>
          </cell>
          <cell r="J137">
            <v>0</v>
          </cell>
          <cell r="K137">
            <v>0</v>
          </cell>
          <cell r="L137">
            <v>0</v>
          </cell>
          <cell r="M137">
            <v>0</v>
          </cell>
          <cell r="N137">
            <v>0</v>
          </cell>
          <cell r="O137">
            <v>280391.17</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280391.17</v>
          </cell>
        </row>
        <row r="138">
          <cell r="A138">
            <v>204422</v>
          </cell>
          <cell r="B138">
            <v>0</v>
          </cell>
          <cell r="C138">
            <v>0</v>
          </cell>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row>
        <row r="139">
          <cell r="A139">
            <v>204430</v>
          </cell>
          <cell r="B139">
            <v>0</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row>
        <row r="140">
          <cell r="A140">
            <v>204431</v>
          </cell>
          <cell r="B140">
            <v>0</v>
          </cell>
          <cell r="C140">
            <v>0</v>
          </cell>
          <cell r="D140">
            <v>0</v>
          </cell>
          <cell r="E140">
            <v>3328.4</v>
          </cell>
          <cell r="F140">
            <v>0</v>
          </cell>
          <cell r="G140">
            <v>0</v>
          </cell>
          <cell r="H140">
            <v>0</v>
          </cell>
          <cell r="I140">
            <v>3328.4</v>
          </cell>
          <cell r="J140">
            <v>0</v>
          </cell>
          <cell r="K140">
            <v>0</v>
          </cell>
          <cell r="L140">
            <v>0</v>
          </cell>
          <cell r="M140">
            <v>0</v>
          </cell>
          <cell r="N140">
            <v>3328.4</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3328.4</v>
          </cell>
        </row>
        <row r="141">
          <cell r="A141">
            <v>204460</v>
          </cell>
          <cell r="B141">
            <v>0</v>
          </cell>
          <cell r="C141">
            <v>0</v>
          </cell>
          <cell r="D141">
            <v>0</v>
          </cell>
          <cell r="E141">
            <v>0</v>
          </cell>
          <cell r="F141">
            <v>0</v>
          </cell>
          <cell r="G141">
            <v>0</v>
          </cell>
          <cell r="H141">
            <v>0</v>
          </cell>
          <cell r="I141">
            <v>0</v>
          </cell>
          <cell r="J141">
            <v>0</v>
          </cell>
          <cell r="K141">
            <v>0</v>
          </cell>
          <cell r="L141">
            <v>0</v>
          </cell>
          <cell r="M141">
            <v>0</v>
          </cell>
          <cell r="N141">
            <v>0</v>
          </cell>
          <cell r="O141">
            <v>26686.02</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26686.02</v>
          </cell>
        </row>
        <row r="142">
          <cell r="A142">
            <v>204461</v>
          </cell>
          <cell r="B142">
            <v>0</v>
          </cell>
          <cell r="C142">
            <v>0</v>
          </cell>
          <cell r="D142">
            <v>0</v>
          </cell>
          <cell r="E142">
            <v>0</v>
          </cell>
          <cell r="F142">
            <v>0</v>
          </cell>
          <cell r="G142">
            <v>0</v>
          </cell>
          <cell r="H142">
            <v>0</v>
          </cell>
          <cell r="I142">
            <v>0</v>
          </cell>
          <cell r="J142">
            <v>0</v>
          </cell>
          <cell r="K142">
            <v>0</v>
          </cell>
          <cell r="L142">
            <v>0</v>
          </cell>
          <cell r="M142">
            <v>0</v>
          </cell>
          <cell r="N142">
            <v>0</v>
          </cell>
          <cell r="O142">
            <v>-782066.1</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-782066.1</v>
          </cell>
        </row>
        <row r="143">
          <cell r="A143">
            <v>204480</v>
          </cell>
          <cell r="B143">
            <v>0</v>
          </cell>
          <cell r="C143">
            <v>0</v>
          </cell>
          <cell r="D143">
            <v>0</v>
          </cell>
          <cell r="E143">
            <v>0</v>
          </cell>
          <cell r="F143">
            <v>0</v>
          </cell>
          <cell r="G143">
            <v>0</v>
          </cell>
          <cell r="H143">
            <v>0</v>
          </cell>
          <cell r="I143">
            <v>0</v>
          </cell>
          <cell r="J143">
            <v>0</v>
          </cell>
          <cell r="K143">
            <v>0</v>
          </cell>
          <cell r="L143">
            <v>0</v>
          </cell>
          <cell r="M143">
            <v>0</v>
          </cell>
          <cell r="N143">
            <v>0</v>
          </cell>
          <cell r="O143">
            <v>-563276.03</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-563276.03</v>
          </cell>
        </row>
        <row r="144">
          <cell r="A144">
            <v>204530</v>
          </cell>
          <cell r="B144">
            <v>0</v>
          </cell>
          <cell r="C144">
            <v>0</v>
          </cell>
          <cell r="D144">
            <v>0</v>
          </cell>
          <cell r="E144">
            <v>0</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row>
        <row r="145">
          <cell r="A145">
            <v>205000</v>
          </cell>
          <cell r="B145">
            <v>0</v>
          </cell>
          <cell r="C145">
            <v>0</v>
          </cell>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row>
        <row r="146">
          <cell r="A146">
            <v>211000</v>
          </cell>
          <cell r="B146">
            <v>28605729.780000001</v>
          </cell>
          <cell r="C146">
            <v>0</v>
          </cell>
          <cell r="D146">
            <v>28605729.780000001</v>
          </cell>
          <cell r="E146">
            <v>10022341.09</v>
          </cell>
          <cell r="F146">
            <v>0</v>
          </cell>
          <cell r="G146">
            <v>0</v>
          </cell>
          <cell r="H146">
            <v>0</v>
          </cell>
          <cell r="I146">
            <v>10022341.09</v>
          </cell>
          <cell r="J146">
            <v>0</v>
          </cell>
          <cell r="K146">
            <v>0</v>
          </cell>
          <cell r="L146">
            <v>0</v>
          </cell>
          <cell r="M146">
            <v>0</v>
          </cell>
          <cell r="N146">
            <v>38628070.869999997</v>
          </cell>
          <cell r="O146">
            <v>0</v>
          </cell>
          <cell r="P146">
            <v>0</v>
          </cell>
          <cell r="Q146">
            <v>0</v>
          </cell>
          <cell r="R146">
            <v>323868.14</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38951939.009999998</v>
          </cell>
        </row>
        <row r="147">
          <cell r="A147">
            <v>211010</v>
          </cell>
          <cell r="B147">
            <v>129332473.2</v>
          </cell>
          <cell r="C147">
            <v>0</v>
          </cell>
          <cell r="D147">
            <v>129332473.2</v>
          </cell>
          <cell r="E147">
            <v>13271583.33</v>
          </cell>
          <cell r="F147">
            <v>0</v>
          </cell>
          <cell r="G147">
            <v>0</v>
          </cell>
          <cell r="H147">
            <v>0</v>
          </cell>
          <cell r="I147">
            <v>13271583.33</v>
          </cell>
          <cell r="J147">
            <v>0</v>
          </cell>
          <cell r="K147">
            <v>0</v>
          </cell>
          <cell r="L147">
            <v>0</v>
          </cell>
          <cell r="M147">
            <v>0</v>
          </cell>
          <cell r="N147">
            <v>142604056.5</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142604056.5</v>
          </cell>
        </row>
        <row r="148">
          <cell r="A148">
            <v>211050</v>
          </cell>
          <cell r="B148">
            <v>0</v>
          </cell>
          <cell r="C148">
            <v>0</v>
          </cell>
          <cell r="D148">
            <v>0</v>
          </cell>
          <cell r="E148">
            <v>0</v>
          </cell>
          <cell r="F148">
            <v>0</v>
          </cell>
          <cell r="G148">
            <v>0</v>
          </cell>
          <cell r="H148">
            <v>0</v>
          </cell>
          <cell r="I148">
            <v>0</v>
          </cell>
          <cell r="J148">
            <v>0</v>
          </cell>
          <cell r="K148">
            <v>0</v>
          </cell>
          <cell r="L148">
            <v>0</v>
          </cell>
          <cell r="M148">
            <v>0</v>
          </cell>
          <cell r="N148">
            <v>0</v>
          </cell>
          <cell r="O148">
            <v>5113528.75</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-5113528.75</v>
          </cell>
          <cell r="AF148">
            <v>0</v>
          </cell>
        </row>
        <row r="149">
          <cell r="A149">
            <v>211800</v>
          </cell>
          <cell r="B149">
            <v>-219495.9</v>
          </cell>
          <cell r="C149">
            <v>0</v>
          </cell>
          <cell r="D149">
            <v>-219495.9</v>
          </cell>
          <cell r="E149">
            <v>843845.48</v>
          </cell>
          <cell r="F149">
            <v>0</v>
          </cell>
          <cell r="G149">
            <v>-427145.68</v>
          </cell>
          <cell r="H149">
            <v>0</v>
          </cell>
          <cell r="I149">
            <v>416699.8</v>
          </cell>
          <cell r="J149">
            <v>0</v>
          </cell>
          <cell r="K149">
            <v>-197203.9</v>
          </cell>
          <cell r="L149">
            <v>-197203.9</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row>
        <row r="150">
          <cell r="A150">
            <v>211810</v>
          </cell>
          <cell r="B150">
            <v>0</v>
          </cell>
          <cell r="C150">
            <v>0</v>
          </cell>
          <cell r="D150">
            <v>0</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row>
        <row r="151">
          <cell r="A151">
            <v>211811</v>
          </cell>
          <cell r="B151">
            <v>19445603.98</v>
          </cell>
          <cell r="C151">
            <v>0</v>
          </cell>
          <cell r="D151">
            <v>19445603.98</v>
          </cell>
          <cell r="E151">
            <v>10045598.77</v>
          </cell>
          <cell r="F151">
            <v>0</v>
          </cell>
          <cell r="G151">
            <v>427145.68</v>
          </cell>
          <cell r="H151">
            <v>0</v>
          </cell>
          <cell r="I151">
            <v>10472744.449999999</v>
          </cell>
          <cell r="J151">
            <v>0</v>
          </cell>
          <cell r="K151">
            <v>197203.9</v>
          </cell>
          <cell r="L151">
            <v>197203.9</v>
          </cell>
          <cell r="M151">
            <v>0</v>
          </cell>
          <cell r="N151">
            <v>30115552.329999998</v>
          </cell>
          <cell r="O151">
            <v>0</v>
          </cell>
          <cell r="P151">
            <v>1166911.7</v>
          </cell>
          <cell r="Q151">
            <v>0</v>
          </cell>
          <cell r="R151">
            <v>406921.15</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31689385.18</v>
          </cell>
        </row>
        <row r="152">
          <cell r="A152">
            <v>211812</v>
          </cell>
          <cell r="B152">
            <v>12736.17</v>
          </cell>
          <cell r="C152">
            <v>0</v>
          </cell>
          <cell r="D152">
            <v>12736.17</v>
          </cell>
          <cell r="E152">
            <v>13749.41</v>
          </cell>
          <cell r="F152">
            <v>0</v>
          </cell>
          <cell r="G152">
            <v>0</v>
          </cell>
          <cell r="H152">
            <v>0</v>
          </cell>
          <cell r="I152">
            <v>13749.41</v>
          </cell>
          <cell r="J152">
            <v>0</v>
          </cell>
          <cell r="K152">
            <v>0</v>
          </cell>
          <cell r="L152">
            <v>0</v>
          </cell>
          <cell r="M152">
            <v>0</v>
          </cell>
          <cell r="N152">
            <v>26485.58</v>
          </cell>
          <cell r="O152">
            <v>0</v>
          </cell>
          <cell r="P152">
            <v>178</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26663.58</v>
          </cell>
        </row>
        <row r="153">
          <cell r="A153">
            <v>211820</v>
          </cell>
          <cell r="B153">
            <v>0</v>
          </cell>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row>
        <row r="154">
          <cell r="A154">
            <v>211830</v>
          </cell>
          <cell r="B154">
            <v>0</v>
          </cell>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row>
        <row r="155">
          <cell r="A155">
            <v>211840</v>
          </cell>
          <cell r="B155">
            <v>0</v>
          </cell>
          <cell r="C155">
            <v>0</v>
          </cell>
          <cell r="D155">
            <v>0</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row>
        <row r="156">
          <cell r="A156">
            <v>211871</v>
          </cell>
          <cell r="B156">
            <v>0</v>
          </cell>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row>
        <row r="157">
          <cell r="A157">
            <v>211885</v>
          </cell>
          <cell r="B157">
            <v>0</v>
          </cell>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row>
        <row r="158">
          <cell r="A158">
            <v>211890</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row>
        <row r="159">
          <cell r="A159">
            <v>211998</v>
          </cell>
          <cell r="B159">
            <v>0</v>
          </cell>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row>
        <row r="160">
          <cell r="A160">
            <v>212000</v>
          </cell>
          <cell r="B160">
            <v>0</v>
          </cell>
          <cell r="C160">
            <v>0</v>
          </cell>
          <cell r="D160">
            <v>0</v>
          </cell>
          <cell r="E160">
            <v>219806981.59999999</v>
          </cell>
          <cell r="F160">
            <v>0</v>
          </cell>
          <cell r="G160">
            <v>0</v>
          </cell>
          <cell r="H160">
            <v>668339.91</v>
          </cell>
          <cell r="I160">
            <v>220475321.5</v>
          </cell>
          <cell r="J160">
            <v>0</v>
          </cell>
          <cell r="K160">
            <v>-1610.8</v>
          </cell>
          <cell r="L160">
            <v>-1610.8</v>
          </cell>
          <cell r="M160">
            <v>0</v>
          </cell>
          <cell r="N160">
            <v>220473710.69999999</v>
          </cell>
          <cell r="O160">
            <v>0</v>
          </cell>
          <cell r="P160">
            <v>0</v>
          </cell>
          <cell r="Q160">
            <v>0</v>
          </cell>
          <cell r="R160">
            <v>5478122.2999999998</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225951833</v>
          </cell>
        </row>
        <row r="161">
          <cell r="A161">
            <v>212001</v>
          </cell>
          <cell r="B161">
            <v>0</v>
          </cell>
          <cell r="C161">
            <v>0</v>
          </cell>
          <cell r="D161">
            <v>0</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row>
        <row r="162">
          <cell r="A162">
            <v>212002</v>
          </cell>
          <cell r="B162">
            <v>0</v>
          </cell>
          <cell r="C162">
            <v>0</v>
          </cell>
          <cell r="D162">
            <v>0</v>
          </cell>
          <cell r="E162">
            <v>73395169.450000003</v>
          </cell>
          <cell r="F162">
            <v>0</v>
          </cell>
          <cell r="G162">
            <v>0</v>
          </cell>
          <cell r="H162">
            <v>19156.39</v>
          </cell>
          <cell r="I162">
            <v>73414325.840000004</v>
          </cell>
          <cell r="J162">
            <v>0</v>
          </cell>
          <cell r="K162">
            <v>0</v>
          </cell>
          <cell r="L162">
            <v>0</v>
          </cell>
          <cell r="M162">
            <v>0</v>
          </cell>
          <cell r="N162">
            <v>73414325.840000004</v>
          </cell>
          <cell r="O162">
            <v>0</v>
          </cell>
          <cell r="P162">
            <v>0</v>
          </cell>
          <cell r="Q162">
            <v>0</v>
          </cell>
          <cell r="R162">
            <v>61971.73</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73476297.569999993</v>
          </cell>
        </row>
        <row r="163">
          <cell r="A163">
            <v>212004</v>
          </cell>
          <cell r="B163">
            <v>0</v>
          </cell>
          <cell r="C163">
            <v>0</v>
          </cell>
          <cell r="D163">
            <v>0</v>
          </cell>
          <cell r="E163">
            <v>-12716214.49</v>
          </cell>
          <cell r="F163">
            <v>0</v>
          </cell>
          <cell r="G163">
            <v>0</v>
          </cell>
          <cell r="H163">
            <v>0</v>
          </cell>
          <cell r="I163">
            <v>-12716214.49</v>
          </cell>
          <cell r="J163">
            <v>0</v>
          </cell>
          <cell r="K163">
            <v>0</v>
          </cell>
          <cell r="L163">
            <v>0</v>
          </cell>
          <cell r="M163">
            <v>0</v>
          </cell>
          <cell r="N163">
            <v>-12716214.49</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-12716214.49</v>
          </cell>
        </row>
        <row r="164">
          <cell r="A164">
            <v>212010</v>
          </cell>
          <cell r="B164">
            <v>0</v>
          </cell>
          <cell r="C164">
            <v>0</v>
          </cell>
          <cell r="D164">
            <v>0</v>
          </cell>
          <cell r="E164">
            <v>-1908467.06</v>
          </cell>
          <cell r="F164">
            <v>0</v>
          </cell>
          <cell r="G164">
            <v>0</v>
          </cell>
          <cell r="H164">
            <v>-668339.91</v>
          </cell>
          <cell r="I164">
            <v>-2576806.9700000002</v>
          </cell>
          <cell r="J164">
            <v>0</v>
          </cell>
          <cell r="K164">
            <v>2213.92</v>
          </cell>
          <cell r="L164">
            <v>2213.92</v>
          </cell>
          <cell r="M164">
            <v>0</v>
          </cell>
          <cell r="N164">
            <v>-2574593.0499999998</v>
          </cell>
          <cell r="O164">
            <v>0</v>
          </cell>
          <cell r="P164">
            <v>0</v>
          </cell>
          <cell r="Q164">
            <v>0</v>
          </cell>
          <cell r="R164">
            <v>-2157789.4500000002</v>
          </cell>
          <cell r="S164">
            <v>26507190.859999999</v>
          </cell>
          <cell r="T164">
            <v>0</v>
          </cell>
          <cell r="U164">
            <v>0</v>
          </cell>
          <cell r="V164">
            <v>0</v>
          </cell>
          <cell r="W164">
            <v>0</v>
          </cell>
          <cell r="X164">
            <v>0</v>
          </cell>
          <cell r="Y164">
            <v>0</v>
          </cell>
          <cell r="Z164">
            <v>0</v>
          </cell>
          <cell r="AA164">
            <v>0</v>
          </cell>
          <cell r="AB164">
            <v>0</v>
          </cell>
          <cell r="AC164">
            <v>0</v>
          </cell>
          <cell r="AD164">
            <v>0</v>
          </cell>
          <cell r="AE164">
            <v>0</v>
          </cell>
          <cell r="AF164">
            <v>21774808.359999999</v>
          </cell>
        </row>
        <row r="165">
          <cell r="A165">
            <v>212011</v>
          </cell>
          <cell r="B165">
            <v>0</v>
          </cell>
          <cell r="C165">
            <v>0</v>
          </cell>
          <cell r="D165">
            <v>0</v>
          </cell>
          <cell r="E165">
            <v>587024432.5</v>
          </cell>
          <cell r="F165">
            <v>0</v>
          </cell>
          <cell r="G165">
            <v>0</v>
          </cell>
          <cell r="H165">
            <v>0</v>
          </cell>
          <cell r="I165">
            <v>587024432.5</v>
          </cell>
          <cell r="J165">
            <v>0</v>
          </cell>
          <cell r="K165">
            <v>0</v>
          </cell>
          <cell r="L165">
            <v>0</v>
          </cell>
          <cell r="M165">
            <v>0</v>
          </cell>
          <cell r="N165">
            <v>587024432.5</v>
          </cell>
          <cell r="O165">
            <v>0</v>
          </cell>
          <cell r="P165">
            <v>0</v>
          </cell>
          <cell r="Q165">
            <v>0</v>
          </cell>
          <cell r="R165">
            <v>0</v>
          </cell>
          <cell r="S165">
            <v>36560711.909999996</v>
          </cell>
          <cell r="T165">
            <v>0</v>
          </cell>
          <cell r="U165">
            <v>0</v>
          </cell>
          <cell r="V165">
            <v>0</v>
          </cell>
          <cell r="W165">
            <v>0</v>
          </cell>
          <cell r="X165">
            <v>0</v>
          </cell>
          <cell r="Y165">
            <v>0</v>
          </cell>
          <cell r="Z165">
            <v>0</v>
          </cell>
          <cell r="AA165">
            <v>0</v>
          </cell>
          <cell r="AB165">
            <v>0</v>
          </cell>
          <cell r="AC165">
            <v>0</v>
          </cell>
          <cell r="AD165">
            <v>0</v>
          </cell>
          <cell r="AE165">
            <v>0</v>
          </cell>
          <cell r="AF165">
            <v>623585144.39999998</v>
          </cell>
        </row>
        <row r="166">
          <cell r="A166">
            <v>212012</v>
          </cell>
          <cell r="B166">
            <v>0</v>
          </cell>
          <cell r="C166">
            <v>0</v>
          </cell>
          <cell r="D166">
            <v>0</v>
          </cell>
          <cell r="E166">
            <v>0</v>
          </cell>
          <cell r="F166">
            <v>0</v>
          </cell>
          <cell r="G166">
            <v>0</v>
          </cell>
          <cell r="H166">
            <v>0</v>
          </cell>
          <cell r="I166">
            <v>0</v>
          </cell>
          <cell r="J166">
            <v>0</v>
          </cell>
          <cell r="K166">
            <v>0</v>
          </cell>
          <cell r="L166">
            <v>0</v>
          </cell>
          <cell r="M166">
            <v>0</v>
          </cell>
          <cell r="N166">
            <v>0</v>
          </cell>
          <cell r="O166">
            <v>0</v>
          </cell>
          <cell r="P166">
            <v>341385.78</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341385.78</v>
          </cell>
        </row>
        <row r="167">
          <cell r="A167">
            <v>212013</v>
          </cell>
          <cell r="B167">
            <v>0</v>
          </cell>
          <cell r="C167">
            <v>0</v>
          </cell>
          <cell r="D167">
            <v>0</v>
          </cell>
          <cell r="E167">
            <v>20677291.449999999</v>
          </cell>
          <cell r="F167">
            <v>0</v>
          </cell>
          <cell r="G167">
            <v>0</v>
          </cell>
          <cell r="H167">
            <v>0</v>
          </cell>
          <cell r="I167">
            <v>20677291.449999999</v>
          </cell>
          <cell r="J167">
            <v>0</v>
          </cell>
          <cell r="K167">
            <v>0</v>
          </cell>
          <cell r="L167">
            <v>0</v>
          </cell>
          <cell r="M167">
            <v>0</v>
          </cell>
          <cell r="N167">
            <v>20677291.449999999</v>
          </cell>
          <cell r="O167">
            <v>0</v>
          </cell>
          <cell r="P167">
            <v>0</v>
          </cell>
          <cell r="Q167">
            <v>0</v>
          </cell>
          <cell r="R167">
            <v>97303.28</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20774594.73</v>
          </cell>
        </row>
        <row r="168">
          <cell r="A168">
            <v>212015</v>
          </cell>
          <cell r="B168">
            <v>890066.67</v>
          </cell>
          <cell r="C168">
            <v>0</v>
          </cell>
          <cell r="D168">
            <v>890066.67</v>
          </cell>
          <cell r="E168">
            <v>0</v>
          </cell>
          <cell r="F168">
            <v>0</v>
          </cell>
          <cell r="G168">
            <v>0</v>
          </cell>
          <cell r="H168">
            <v>0</v>
          </cell>
          <cell r="I168">
            <v>0</v>
          </cell>
          <cell r="J168">
            <v>0</v>
          </cell>
          <cell r="K168">
            <v>0</v>
          </cell>
          <cell r="L168">
            <v>0</v>
          </cell>
          <cell r="M168">
            <v>0</v>
          </cell>
          <cell r="N168">
            <v>890066.67</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890066.67</v>
          </cell>
        </row>
        <row r="169">
          <cell r="A169">
            <v>212021</v>
          </cell>
          <cell r="B169">
            <v>0</v>
          </cell>
          <cell r="C169">
            <v>0</v>
          </cell>
          <cell r="D169">
            <v>0</v>
          </cell>
          <cell r="E169">
            <v>4700605.3</v>
          </cell>
          <cell r="F169">
            <v>0</v>
          </cell>
          <cell r="G169">
            <v>0</v>
          </cell>
          <cell r="H169">
            <v>0</v>
          </cell>
          <cell r="I169">
            <v>4700605.3</v>
          </cell>
          <cell r="J169">
            <v>0</v>
          </cell>
          <cell r="K169">
            <v>0</v>
          </cell>
          <cell r="L169">
            <v>0</v>
          </cell>
          <cell r="M169">
            <v>0</v>
          </cell>
          <cell r="N169">
            <v>4700605.3</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4700605.3</v>
          </cell>
        </row>
        <row r="170">
          <cell r="A170">
            <v>212022</v>
          </cell>
          <cell r="B170">
            <v>0</v>
          </cell>
          <cell r="C170">
            <v>0</v>
          </cell>
          <cell r="D170">
            <v>0</v>
          </cell>
          <cell r="E170">
            <v>3615554.51</v>
          </cell>
          <cell r="F170">
            <v>0</v>
          </cell>
          <cell r="G170">
            <v>0</v>
          </cell>
          <cell r="H170">
            <v>0</v>
          </cell>
          <cell r="I170">
            <v>3615554.51</v>
          </cell>
          <cell r="J170">
            <v>0</v>
          </cell>
          <cell r="K170">
            <v>0</v>
          </cell>
          <cell r="L170">
            <v>0</v>
          </cell>
          <cell r="M170">
            <v>0</v>
          </cell>
          <cell r="N170">
            <v>3615554.51</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3615554.51</v>
          </cell>
        </row>
        <row r="171">
          <cell r="A171">
            <v>213000</v>
          </cell>
          <cell r="B171">
            <v>0</v>
          </cell>
          <cell r="C171">
            <v>0</v>
          </cell>
          <cell r="D171">
            <v>0</v>
          </cell>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4284917.4800000004</v>
          </cell>
          <cell r="T171">
            <v>0</v>
          </cell>
          <cell r="U171">
            <v>0</v>
          </cell>
          <cell r="V171">
            <v>0</v>
          </cell>
          <cell r="W171">
            <v>0</v>
          </cell>
          <cell r="X171">
            <v>0</v>
          </cell>
          <cell r="Y171">
            <v>0</v>
          </cell>
          <cell r="Z171">
            <v>0</v>
          </cell>
          <cell r="AA171">
            <v>0</v>
          </cell>
          <cell r="AB171">
            <v>0</v>
          </cell>
          <cell r="AC171">
            <v>0</v>
          </cell>
          <cell r="AD171">
            <v>0</v>
          </cell>
          <cell r="AE171">
            <v>0</v>
          </cell>
          <cell r="AF171">
            <v>4284917.4800000004</v>
          </cell>
        </row>
        <row r="172">
          <cell r="A172">
            <v>213050</v>
          </cell>
          <cell r="B172">
            <v>0</v>
          </cell>
          <cell r="C172">
            <v>0</v>
          </cell>
          <cell r="D172">
            <v>0</v>
          </cell>
          <cell r="E172">
            <v>-32170539.379999999</v>
          </cell>
          <cell r="F172">
            <v>0</v>
          </cell>
          <cell r="G172">
            <v>0</v>
          </cell>
          <cell r="H172">
            <v>0</v>
          </cell>
          <cell r="I172">
            <v>-32170539.379999999</v>
          </cell>
          <cell r="J172">
            <v>0</v>
          </cell>
          <cell r="K172">
            <v>0</v>
          </cell>
          <cell r="L172">
            <v>0</v>
          </cell>
          <cell r="M172">
            <v>0</v>
          </cell>
          <cell r="N172">
            <v>-32170539.379999999</v>
          </cell>
          <cell r="O172">
            <v>0</v>
          </cell>
          <cell r="P172">
            <v>0</v>
          </cell>
          <cell r="Q172">
            <v>0</v>
          </cell>
          <cell r="R172">
            <v>-295800.14</v>
          </cell>
          <cell r="S172">
            <v>-906416.07</v>
          </cell>
          <cell r="T172">
            <v>0</v>
          </cell>
          <cell r="U172">
            <v>0</v>
          </cell>
          <cell r="V172">
            <v>0</v>
          </cell>
          <cell r="W172">
            <v>0</v>
          </cell>
          <cell r="X172">
            <v>0</v>
          </cell>
          <cell r="Y172">
            <v>0</v>
          </cell>
          <cell r="Z172">
            <v>0</v>
          </cell>
          <cell r="AA172">
            <v>0</v>
          </cell>
          <cell r="AB172">
            <v>0</v>
          </cell>
          <cell r="AC172">
            <v>0</v>
          </cell>
          <cell r="AD172">
            <v>0</v>
          </cell>
          <cell r="AE172">
            <v>0</v>
          </cell>
          <cell r="AF172">
            <v>-33372755.59</v>
          </cell>
        </row>
        <row r="173">
          <cell r="A173">
            <v>213051</v>
          </cell>
          <cell r="B173">
            <v>0</v>
          </cell>
          <cell r="C173">
            <v>0</v>
          </cell>
          <cell r="D173">
            <v>0</v>
          </cell>
          <cell r="E173">
            <v>0</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row>
        <row r="174">
          <cell r="A174">
            <v>213052</v>
          </cell>
          <cell r="B174">
            <v>6.33</v>
          </cell>
          <cell r="C174">
            <v>0</v>
          </cell>
          <cell r="D174">
            <v>6.33</v>
          </cell>
          <cell r="E174">
            <v>-13.04</v>
          </cell>
          <cell r="F174">
            <v>0</v>
          </cell>
          <cell r="G174">
            <v>0</v>
          </cell>
          <cell r="H174">
            <v>0</v>
          </cell>
          <cell r="I174">
            <v>-13.04</v>
          </cell>
          <cell r="J174">
            <v>0</v>
          </cell>
          <cell r="K174">
            <v>0</v>
          </cell>
          <cell r="L174">
            <v>0</v>
          </cell>
          <cell r="M174">
            <v>0</v>
          </cell>
          <cell r="N174">
            <v>-6.71</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-6.71</v>
          </cell>
        </row>
        <row r="175">
          <cell r="A175">
            <v>213053</v>
          </cell>
          <cell r="B175">
            <v>0</v>
          </cell>
          <cell r="C175">
            <v>0</v>
          </cell>
          <cell r="D175">
            <v>0</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row>
        <row r="176">
          <cell r="A176">
            <v>213057</v>
          </cell>
          <cell r="B176">
            <v>-1854474.28</v>
          </cell>
          <cell r="C176">
            <v>0</v>
          </cell>
          <cell r="D176">
            <v>-1854474.28</v>
          </cell>
          <cell r="E176">
            <v>-245221.78</v>
          </cell>
          <cell r="F176">
            <v>0</v>
          </cell>
          <cell r="G176">
            <v>0</v>
          </cell>
          <cell r="H176">
            <v>0</v>
          </cell>
          <cell r="I176">
            <v>-245221.78</v>
          </cell>
          <cell r="J176">
            <v>0</v>
          </cell>
          <cell r="K176">
            <v>0</v>
          </cell>
          <cell r="L176">
            <v>0</v>
          </cell>
          <cell r="M176">
            <v>0</v>
          </cell>
          <cell r="N176">
            <v>-2099696.06</v>
          </cell>
          <cell r="O176">
            <v>0</v>
          </cell>
          <cell r="P176">
            <v>-62500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-2162196.06</v>
          </cell>
        </row>
        <row r="177">
          <cell r="A177">
            <v>213200</v>
          </cell>
          <cell r="B177">
            <v>706970</v>
          </cell>
          <cell r="C177">
            <v>0</v>
          </cell>
          <cell r="D177">
            <v>706970</v>
          </cell>
          <cell r="E177">
            <v>873030</v>
          </cell>
          <cell r="F177">
            <v>0</v>
          </cell>
          <cell r="G177">
            <v>0</v>
          </cell>
          <cell r="H177">
            <v>0</v>
          </cell>
          <cell r="I177">
            <v>873030</v>
          </cell>
          <cell r="J177">
            <v>0</v>
          </cell>
          <cell r="K177">
            <v>0</v>
          </cell>
          <cell r="L177">
            <v>0</v>
          </cell>
          <cell r="M177">
            <v>0</v>
          </cell>
          <cell r="N177">
            <v>1580000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1580000</v>
          </cell>
        </row>
        <row r="178">
          <cell r="A178">
            <v>213210</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row>
        <row r="179">
          <cell r="A179">
            <v>213300</v>
          </cell>
          <cell r="B179">
            <v>1186119.3999999999</v>
          </cell>
          <cell r="C179">
            <v>0</v>
          </cell>
          <cell r="D179">
            <v>1186119.3999999999</v>
          </cell>
          <cell r="E179">
            <v>595384.67000000004</v>
          </cell>
          <cell r="F179">
            <v>0</v>
          </cell>
          <cell r="G179">
            <v>0</v>
          </cell>
          <cell r="H179">
            <v>0</v>
          </cell>
          <cell r="I179">
            <v>595384.67000000004</v>
          </cell>
          <cell r="J179">
            <v>0</v>
          </cell>
          <cell r="K179">
            <v>0</v>
          </cell>
          <cell r="L179">
            <v>0</v>
          </cell>
          <cell r="M179">
            <v>0</v>
          </cell>
          <cell r="N179">
            <v>1781504.07</v>
          </cell>
          <cell r="O179">
            <v>2863.55</v>
          </cell>
          <cell r="P179">
            <v>13375</v>
          </cell>
          <cell r="Q179">
            <v>0</v>
          </cell>
          <cell r="R179">
            <v>15080.19</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1812822.81</v>
          </cell>
        </row>
        <row r="180">
          <cell r="A180">
            <v>213420</v>
          </cell>
          <cell r="B180">
            <v>856.82</v>
          </cell>
          <cell r="C180">
            <v>0</v>
          </cell>
          <cell r="D180">
            <v>856.82</v>
          </cell>
          <cell r="E180">
            <v>1428.92</v>
          </cell>
          <cell r="F180">
            <v>0</v>
          </cell>
          <cell r="G180">
            <v>0</v>
          </cell>
          <cell r="H180">
            <v>0</v>
          </cell>
          <cell r="I180">
            <v>1428.92</v>
          </cell>
          <cell r="J180">
            <v>0</v>
          </cell>
          <cell r="K180">
            <v>0</v>
          </cell>
          <cell r="L180">
            <v>0</v>
          </cell>
          <cell r="M180">
            <v>0</v>
          </cell>
          <cell r="N180">
            <v>2285.7399999999998</v>
          </cell>
          <cell r="O180">
            <v>0</v>
          </cell>
          <cell r="P180">
            <v>189.97</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2475.71</v>
          </cell>
        </row>
        <row r="181">
          <cell r="A181">
            <v>213440</v>
          </cell>
          <cell r="B181">
            <v>-3540.89</v>
          </cell>
          <cell r="C181">
            <v>0</v>
          </cell>
          <cell r="D181">
            <v>-3540.89</v>
          </cell>
          <cell r="E181">
            <v>-24264.16</v>
          </cell>
          <cell r="F181">
            <v>0</v>
          </cell>
          <cell r="G181">
            <v>0</v>
          </cell>
          <cell r="H181">
            <v>0</v>
          </cell>
          <cell r="I181">
            <v>-24264.16</v>
          </cell>
          <cell r="J181">
            <v>0</v>
          </cell>
          <cell r="K181">
            <v>0</v>
          </cell>
          <cell r="L181">
            <v>0</v>
          </cell>
          <cell r="M181">
            <v>0</v>
          </cell>
          <cell r="N181">
            <v>-27805.05</v>
          </cell>
          <cell r="O181">
            <v>-14305.17</v>
          </cell>
          <cell r="P181">
            <v>-38615.440000000002</v>
          </cell>
          <cell r="Q181">
            <v>0</v>
          </cell>
          <cell r="R181">
            <v>-1688.53</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-82414.19</v>
          </cell>
        </row>
        <row r="182">
          <cell r="A182">
            <v>213500</v>
          </cell>
          <cell r="B182">
            <v>0</v>
          </cell>
          <cell r="C182">
            <v>0</v>
          </cell>
          <cell r="D182">
            <v>0</v>
          </cell>
          <cell r="E182">
            <v>0</v>
          </cell>
          <cell r="F182">
            <v>0</v>
          </cell>
          <cell r="G182">
            <v>0</v>
          </cell>
          <cell r="H182">
            <v>0</v>
          </cell>
          <cell r="I182">
            <v>0</v>
          </cell>
          <cell r="J182">
            <v>0</v>
          </cell>
          <cell r="K182">
            <v>0</v>
          </cell>
          <cell r="L182">
            <v>0</v>
          </cell>
          <cell r="M182">
            <v>0</v>
          </cell>
          <cell r="N182">
            <v>0</v>
          </cell>
          <cell r="O182">
            <v>98265750.170000002</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-98265750.150000006</v>
          </cell>
          <cell r="AF182">
            <v>0.02</v>
          </cell>
        </row>
        <row r="183">
          <cell r="A183">
            <v>213510</v>
          </cell>
          <cell r="B183">
            <v>0</v>
          </cell>
          <cell r="C183">
            <v>0</v>
          </cell>
          <cell r="D183">
            <v>0</v>
          </cell>
          <cell r="E183">
            <v>0</v>
          </cell>
          <cell r="F183">
            <v>0</v>
          </cell>
          <cell r="G183">
            <v>0</v>
          </cell>
          <cell r="H183">
            <v>0</v>
          </cell>
          <cell r="I183">
            <v>0</v>
          </cell>
          <cell r="J183">
            <v>0</v>
          </cell>
          <cell r="K183">
            <v>0</v>
          </cell>
          <cell r="L183">
            <v>0</v>
          </cell>
          <cell r="M183">
            <v>0</v>
          </cell>
          <cell r="N183">
            <v>0</v>
          </cell>
          <cell r="O183">
            <v>904709.46</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904709.46</v>
          </cell>
        </row>
        <row r="184">
          <cell r="A184">
            <v>213970</v>
          </cell>
          <cell r="B184">
            <v>0</v>
          </cell>
          <cell r="C184">
            <v>0</v>
          </cell>
          <cell r="D184">
            <v>0</v>
          </cell>
          <cell r="E184">
            <v>0</v>
          </cell>
          <cell r="F184">
            <v>0</v>
          </cell>
          <cell r="G184">
            <v>0</v>
          </cell>
          <cell r="H184">
            <v>0</v>
          </cell>
          <cell r="I184">
            <v>0</v>
          </cell>
          <cell r="J184">
            <v>0</v>
          </cell>
          <cell r="K184">
            <v>0</v>
          </cell>
          <cell r="L184">
            <v>0</v>
          </cell>
          <cell r="M184">
            <v>0</v>
          </cell>
          <cell r="N184">
            <v>0</v>
          </cell>
          <cell r="O184">
            <v>0</v>
          </cell>
          <cell r="P184">
            <v>0</v>
          </cell>
          <cell r="Q184">
            <v>0</v>
          </cell>
          <cell r="R184">
            <v>289245.89</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289245.89</v>
          </cell>
        </row>
        <row r="185">
          <cell r="A185">
            <v>213980</v>
          </cell>
          <cell r="B185">
            <v>1509829.5</v>
          </cell>
          <cell r="C185">
            <v>0</v>
          </cell>
          <cell r="D185">
            <v>1509829.5</v>
          </cell>
          <cell r="E185">
            <v>9468767.2899999991</v>
          </cell>
          <cell r="F185">
            <v>0</v>
          </cell>
          <cell r="G185">
            <v>0</v>
          </cell>
          <cell r="H185">
            <v>0</v>
          </cell>
          <cell r="I185">
            <v>9468767.2899999991</v>
          </cell>
          <cell r="J185">
            <v>0</v>
          </cell>
          <cell r="K185">
            <v>0</v>
          </cell>
          <cell r="L185">
            <v>0</v>
          </cell>
          <cell r="M185">
            <v>0</v>
          </cell>
          <cell r="N185">
            <v>10978596.789999999</v>
          </cell>
          <cell r="O185">
            <v>0</v>
          </cell>
          <cell r="P185">
            <v>0</v>
          </cell>
          <cell r="Q185">
            <v>0</v>
          </cell>
          <cell r="R185">
            <v>185454.36</v>
          </cell>
          <cell r="S185">
            <v>0</v>
          </cell>
          <cell r="T185">
            <v>0</v>
          </cell>
          <cell r="U185">
            <v>0</v>
          </cell>
          <cell r="V185">
            <v>0</v>
          </cell>
          <cell r="W185">
            <v>0</v>
          </cell>
          <cell r="X185">
            <v>0</v>
          </cell>
          <cell r="Y185">
            <v>0</v>
          </cell>
          <cell r="Z185">
            <v>0</v>
          </cell>
          <cell r="AA185">
            <v>0</v>
          </cell>
          <cell r="AB185">
            <v>0</v>
          </cell>
          <cell r="AC185">
            <v>0</v>
          </cell>
          <cell r="AD185">
            <v>0</v>
          </cell>
          <cell r="AE185">
            <v>-0.01</v>
          </cell>
          <cell r="AF185">
            <v>11164051.140000001</v>
          </cell>
        </row>
        <row r="186">
          <cell r="A186">
            <v>213981</v>
          </cell>
          <cell r="B186">
            <v>687774235.29999995</v>
          </cell>
          <cell r="C186">
            <v>0</v>
          </cell>
          <cell r="D186">
            <v>687774235.29999995</v>
          </cell>
          <cell r="E186">
            <v>14692764741</v>
          </cell>
          <cell r="F186">
            <v>0</v>
          </cell>
          <cell r="G186">
            <v>-14271427878</v>
          </cell>
          <cell r="H186">
            <v>2005186.84</v>
          </cell>
          <cell r="I186">
            <v>423342050.60000002</v>
          </cell>
          <cell r="J186">
            <v>0</v>
          </cell>
          <cell r="K186">
            <v>-1111116286</v>
          </cell>
          <cell r="L186">
            <v>-1111116286</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row>
        <row r="187">
          <cell r="A187">
            <v>213982</v>
          </cell>
          <cell r="B187">
            <v>875271.75</v>
          </cell>
          <cell r="C187">
            <v>0</v>
          </cell>
          <cell r="D187">
            <v>875271.75</v>
          </cell>
          <cell r="E187">
            <v>583514.49</v>
          </cell>
          <cell r="F187">
            <v>0</v>
          </cell>
          <cell r="G187">
            <v>0</v>
          </cell>
          <cell r="H187">
            <v>0</v>
          </cell>
          <cell r="I187">
            <v>583514.49</v>
          </cell>
          <cell r="J187">
            <v>0</v>
          </cell>
          <cell r="K187">
            <v>0</v>
          </cell>
          <cell r="L187">
            <v>0</v>
          </cell>
          <cell r="M187">
            <v>0</v>
          </cell>
          <cell r="N187">
            <v>1458786.24</v>
          </cell>
          <cell r="O187">
            <v>1889269.94</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-1458786.24</v>
          </cell>
          <cell r="AF187">
            <v>1889269.94</v>
          </cell>
        </row>
        <row r="188">
          <cell r="A188">
            <v>213998</v>
          </cell>
          <cell r="B188">
            <v>0</v>
          </cell>
          <cell r="C188">
            <v>0</v>
          </cell>
          <cell r="D188">
            <v>0</v>
          </cell>
          <cell r="E188">
            <v>0</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row>
        <row r="189">
          <cell r="A189">
            <v>213999</v>
          </cell>
          <cell r="B189">
            <v>0</v>
          </cell>
          <cell r="C189">
            <v>0</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row>
        <row r="190">
          <cell r="A190">
            <v>214980</v>
          </cell>
          <cell r="B190">
            <v>3415281.82</v>
          </cell>
          <cell r="C190">
            <v>0</v>
          </cell>
          <cell r="D190">
            <v>3415281.82</v>
          </cell>
          <cell r="E190">
            <v>-3845215.98</v>
          </cell>
          <cell r="F190">
            <v>0</v>
          </cell>
          <cell r="G190">
            <v>0</v>
          </cell>
          <cell r="H190">
            <v>0</v>
          </cell>
          <cell r="I190">
            <v>-3845215.98</v>
          </cell>
          <cell r="J190">
            <v>0</v>
          </cell>
          <cell r="K190">
            <v>0</v>
          </cell>
          <cell r="L190">
            <v>0</v>
          </cell>
          <cell r="M190">
            <v>0</v>
          </cell>
          <cell r="N190">
            <v>-429934.16</v>
          </cell>
          <cell r="O190">
            <v>0</v>
          </cell>
          <cell r="P190">
            <v>89780.76</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-340153.4</v>
          </cell>
        </row>
        <row r="191">
          <cell r="A191">
            <v>214990</v>
          </cell>
          <cell r="B191">
            <v>0</v>
          </cell>
          <cell r="C191">
            <v>0</v>
          </cell>
          <cell r="D191">
            <v>0</v>
          </cell>
          <cell r="E191">
            <v>3573684.97</v>
          </cell>
          <cell r="F191">
            <v>0</v>
          </cell>
          <cell r="G191">
            <v>0</v>
          </cell>
          <cell r="H191">
            <v>0</v>
          </cell>
          <cell r="I191">
            <v>3573684.97</v>
          </cell>
          <cell r="J191">
            <v>0</v>
          </cell>
          <cell r="K191">
            <v>0</v>
          </cell>
          <cell r="L191">
            <v>0</v>
          </cell>
          <cell r="M191">
            <v>0</v>
          </cell>
          <cell r="N191">
            <v>3573684.97</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3573684.97</v>
          </cell>
        </row>
        <row r="192">
          <cell r="A192">
            <v>214991</v>
          </cell>
          <cell r="B192">
            <v>0</v>
          </cell>
          <cell r="C192">
            <v>0</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row>
        <row r="193">
          <cell r="A193">
            <v>214992</v>
          </cell>
          <cell r="B193">
            <v>0</v>
          </cell>
          <cell r="C193">
            <v>0</v>
          </cell>
          <cell r="D193">
            <v>0</v>
          </cell>
          <cell r="E193">
            <v>-1606912.2</v>
          </cell>
          <cell r="F193">
            <v>0</v>
          </cell>
          <cell r="G193">
            <v>0</v>
          </cell>
          <cell r="H193">
            <v>0</v>
          </cell>
          <cell r="I193">
            <v>-1606912.2</v>
          </cell>
          <cell r="J193">
            <v>0</v>
          </cell>
          <cell r="K193">
            <v>0</v>
          </cell>
          <cell r="L193">
            <v>0</v>
          </cell>
          <cell r="M193">
            <v>0</v>
          </cell>
          <cell r="N193">
            <v>-1606912.2</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-1606912.2</v>
          </cell>
        </row>
        <row r="194">
          <cell r="A194">
            <v>214993</v>
          </cell>
          <cell r="B194">
            <v>0</v>
          </cell>
          <cell r="C194">
            <v>0</v>
          </cell>
          <cell r="D194">
            <v>0</v>
          </cell>
          <cell r="E194">
            <v>896621.46</v>
          </cell>
          <cell r="F194">
            <v>0</v>
          </cell>
          <cell r="G194">
            <v>0</v>
          </cell>
          <cell r="H194">
            <v>0</v>
          </cell>
          <cell r="I194">
            <v>896621.46</v>
          </cell>
          <cell r="J194">
            <v>0</v>
          </cell>
          <cell r="K194">
            <v>0</v>
          </cell>
          <cell r="L194">
            <v>0</v>
          </cell>
          <cell r="M194">
            <v>0</v>
          </cell>
          <cell r="N194">
            <v>896621.46</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896621.46</v>
          </cell>
        </row>
        <row r="195">
          <cell r="A195">
            <v>215030</v>
          </cell>
          <cell r="B195">
            <v>1868504.91</v>
          </cell>
          <cell r="C195">
            <v>0</v>
          </cell>
          <cell r="D195">
            <v>1868504.91</v>
          </cell>
          <cell r="E195">
            <v>1245669.94</v>
          </cell>
          <cell r="F195">
            <v>0</v>
          </cell>
          <cell r="G195">
            <v>0</v>
          </cell>
          <cell r="H195">
            <v>0</v>
          </cell>
          <cell r="I195">
            <v>1245669.94</v>
          </cell>
          <cell r="J195">
            <v>0</v>
          </cell>
          <cell r="K195">
            <v>0</v>
          </cell>
          <cell r="L195">
            <v>0</v>
          </cell>
          <cell r="M195">
            <v>0</v>
          </cell>
          <cell r="N195">
            <v>3114174.85</v>
          </cell>
          <cell r="O195">
            <v>6228349.7000000002</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-3114174.85</v>
          </cell>
          <cell r="AF195">
            <v>6228349.7000000002</v>
          </cell>
        </row>
        <row r="196">
          <cell r="A196">
            <v>215050</v>
          </cell>
          <cell r="B196">
            <v>10159949.220000001</v>
          </cell>
          <cell r="C196">
            <v>0</v>
          </cell>
          <cell r="D196">
            <v>10159949.220000001</v>
          </cell>
          <cell r="E196">
            <v>7878081.7300000004</v>
          </cell>
          <cell r="F196">
            <v>0</v>
          </cell>
          <cell r="G196">
            <v>0</v>
          </cell>
          <cell r="H196">
            <v>0</v>
          </cell>
          <cell r="I196">
            <v>7878081.7300000004</v>
          </cell>
          <cell r="J196">
            <v>0</v>
          </cell>
          <cell r="K196">
            <v>0</v>
          </cell>
          <cell r="L196">
            <v>0</v>
          </cell>
          <cell r="M196">
            <v>0</v>
          </cell>
          <cell r="N196">
            <v>18038030.949999999</v>
          </cell>
          <cell r="O196">
            <v>20935</v>
          </cell>
          <cell r="P196">
            <v>63335</v>
          </cell>
          <cell r="Q196">
            <v>0</v>
          </cell>
          <cell r="R196">
            <v>108163.27</v>
          </cell>
          <cell r="S196">
            <v>72966.94</v>
          </cell>
          <cell r="T196">
            <v>0</v>
          </cell>
          <cell r="U196">
            <v>0</v>
          </cell>
          <cell r="V196">
            <v>0</v>
          </cell>
          <cell r="W196">
            <v>0</v>
          </cell>
          <cell r="X196">
            <v>0</v>
          </cell>
          <cell r="Y196">
            <v>0</v>
          </cell>
          <cell r="Z196">
            <v>0</v>
          </cell>
          <cell r="AA196">
            <v>0</v>
          </cell>
          <cell r="AB196">
            <v>0</v>
          </cell>
          <cell r="AC196">
            <v>0</v>
          </cell>
          <cell r="AD196">
            <v>0</v>
          </cell>
          <cell r="AE196">
            <v>0</v>
          </cell>
          <cell r="AF196">
            <v>18303431.16</v>
          </cell>
        </row>
        <row r="197">
          <cell r="A197">
            <v>219000</v>
          </cell>
          <cell r="B197">
            <v>0</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row>
        <row r="198">
          <cell r="A198">
            <v>219050</v>
          </cell>
          <cell r="B198">
            <v>0</v>
          </cell>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row>
        <row r="199">
          <cell r="A199">
            <v>220200</v>
          </cell>
          <cell r="B199">
            <v>0</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row>
        <row r="200">
          <cell r="A200">
            <v>220210</v>
          </cell>
          <cell r="B200">
            <v>9506052610</v>
          </cell>
          <cell r="C200">
            <v>592301.36</v>
          </cell>
          <cell r="D200">
            <v>9506644911</v>
          </cell>
          <cell r="E200">
            <v>3534532782</v>
          </cell>
          <cell r="F200">
            <v>68.33</v>
          </cell>
          <cell r="G200">
            <v>14271427878</v>
          </cell>
          <cell r="H200">
            <v>594527.44999999995</v>
          </cell>
          <cell r="I200">
            <v>17806555256</v>
          </cell>
          <cell r="J200">
            <v>0</v>
          </cell>
          <cell r="K200">
            <v>1111116286</v>
          </cell>
          <cell r="L200">
            <v>1111116286</v>
          </cell>
          <cell r="M200">
            <v>0</v>
          </cell>
          <cell r="N200">
            <v>28424316453</v>
          </cell>
          <cell r="O200">
            <v>28824896595</v>
          </cell>
          <cell r="P200">
            <v>498988943.69999999</v>
          </cell>
          <cell r="Q200">
            <v>390451.87</v>
          </cell>
          <cell r="R200">
            <v>208231490.19999999</v>
          </cell>
          <cell r="S200">
            <v>0</v>
          </cell>
          <cell r="T200">
            <v>0.4</v>
          </cell>
          <cell r="U200">
            <v>9465.24</v>
          </cell>
          <cell r="V200">
            <v>0</v>
          </cell>
          <cell r="W200">
            <v>0</v>
          </cell>
          <cell r="X200">
            <v>0</v>
          </cell>
          <cell r="Y200">
            <v>0</v>
          </cell>
          <cell r="Z200">
            <v>0</v>
          </cell>
          <cell r="AA200">
            <v>0</v>
          </cell>
          <cell r="AB200">
            <v>0</v>
          </cell>
          <cell r="AC200">
            <v>0</v>
          </cell>
          <cell r="AD200">
            <v>0</v>
          </cell>
          <cell r="AE200">
            <v>0</v>
          </cell>
          <cell r="AF200">
            <v>57956833399</v>
          </cell>
        </row>
        <row r="201">
          <cell r="A201">
            <v>224030</v>
          </cell>
          <cell r="B201">
            <v>0</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cell r="R201">
            <v>1224540.24</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1224540.24</v>
          </cell>
        </row>
        <row r="202">
          <cell r="A202">
            <v>224031</v>
          </cell>
          <cell r="B202">
            <v>0</v>
          </cell>
          <cell r="C202">
            <v>0</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232775.94</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232775.94</v>
          </cell>
        </row>
        <row r="203">
          <cell r="A203">
            <v>228000</v>
          </cell>
          <cell r="B203">
            <v>-29856.36</v>
          </cell>
          <cell r="C203">
            <v>0</v>
          </cell>
          <cell r="D203">
            <v>-29856.36</v>
          </cell>
          <cell r="E203">
            <v>-127282.28</v>
          </cell>
          <cell r="F203">
            <v>0</v>
          </cell>
          <cell r="G203">
            <v>0</v>
          </cell>
          <cell r="H203">
            <v>0</v>
          </cell>
          <cell r="I203">
            <v>-127282.28</v>
          </cell>
          <cell r="J203">
            <v>0</v>
          </cell>
          <cell r="K203">
            <v>7507429.9500000002</v>
          </cell>
          <cell r="L203">
            <v>7507429.9500000002</v>
          </cell>
          <cell r="M203">
            <v>0</v>
          </cell>
          <cell r="N203">
            <v>7350291.3099999996</v>
          </cell>
          <cell r="O203">
            <v>0</v>
          </cell>
          <cell r="P203">
            <v>0</v>
          </cell>
          <cell r="Q203">
            <v>0</v>
          </cell>
          <cell r="R203">
            <v>278756.14</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7629047.4500000002</v>
          </cell>
        </row>
        <row r="204">
          <cell r="A204">
            <v>228006</v>
          </cell>
          <cell r="B204">
            <v>0</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1195036.04</v>
          </cell>
          <cell r="T204">
            <v>0</v>
          </cell>
          <cell r="U204">
            <v>0</v>
          </cell>
          <cell r="V204">
            <v>0</v>
          </cell>
          <cell r="W204">
            <v>0</v>
          </cell>
          <cell r="X204">
            <v>0</v>
          </cell>
          <cell r="Y204">
            <v>0</v>
          </cell>
          <cell r="Z204">
            <v>0</v>
          </cell>
          <cell r="AA204">
            <v>0</v>
          </cell>
          <cell r="AB204">
            <v>0</v>
          </cell>
          <cell r="AC204">
            <v>0</v>
          </cell>
          <cell r="AD204">
            <v>0</v>
          </cell>
          <cell r="AE204">
            <v>0</v>
          </cell>
          <cell r="AF204">
            <v>1195036.04</v>
          </cell>
        </row>
        <row r="205">
          <cell r="A205">
            <v>228008</v>
          </cell>
          <cell r="B205">
            <v>0.05</v>
          </cell>
          <cell r="C205">
            <v>0</v>
          </cell>
          <cell r="D205">
            <v>0.05</v>
          </cell>
          <cell r="E205">
            <v>0</v>
          </cell>
          <cell r="F205">
            <v>0</v>
          </cell>
          <cell r="G205">
            <v>0</v>
          </cell>
          <cell r="H205">
            <v>0</v>
          </cell>
          <cell r="I205">
            <v>0</v>
          </cell>
          <cell r="J205">
            <v>0</v>
          </cell>
          <cell r="K205">
            <v>-0.05</v>
          </cell>
          <cell r="L205">
            <v>-0.05</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row>
        <row r="206">
          <cell r="A206">
            <v>228010</v>
          </cell>
          <cell r="B206">
            <v>12180.6</v>
          </cell>
          <cell r="C206">
            <v>0</v>
          </cell>
          <cell r="D206">
            <v>12180.6</v>
          </cell>
          <cell r="E206">
            <v>0</v>
          </cell>
          <cell r="F206">
            <v>0</v>
          </cell>
          <cell r="G206">
            <v>0</v>
          </cell>
          <cell r="H206">
            <v>0</v>
          </cell>
          <cell r="I206">
            <v>0</v>
          </cell>
          <cell r="J206">
            <v>0</v>
          </cell>
          <cell r="K206">
            <v>12325652.52</v>
          </cell>
          <cell r="L206">
            <v>12325652.52</v>
          </cell>
          <cell r="M206">
            <v>0</v>
          </cell>
          <cell r="N206">
            <v>12337833.119999999</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12337833.119999999</v>
          </cell>
        </row>
        <row r="207">
          <cell r="A207">
            <v>228030</v>
          </cell>
          <cell r="B207">
            <v>275348.95</v>
          </cell>
          <cell r="C207">
            <v>0</v>
          </cell>
          <cell r="D207">
            <v>275348.95</v>
          </cell>
          <cell r="E207">
            <v>822476.26</v>
          </cell>
          <cell r="F207">
            <v>0</v>
          </cell>
          <cell r="G207">
            <v>0</v>
          </cell>
          <cell r="H207">
            <v>0</v>
          </cell>
          <cell r="I207">
            <v>822476.26</v>
          </cell>
          <cell r="J207">
            <v>0</v>
          </cell>
          <cell r="K207">
            <v>-1097825.21</v>
          </cell>
          <cell r="L207">
            <v>-1097825.21</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row>
        <row r="208">
          <cell r="A208">
            <v>228031</v>
          </cell>
          <cell r="B208">
            <v>990603.7</v>
          </cell>
          <cell r="C208">
            <v>0</v>
          </cell>
          <cell r="D208">
            <v>990603.7</v>
          </cell>
          <cell r="E208">
            <v>0</v>
          </cell>
          <cell r="F208">
            <v>0</v>
          </cell>
          <cell r="G208">
            <v>0</v>
          </cell>
          <cell r="H208">
            <v>0</v>
          </cell>
          <cell r="I208">
            <v>0</v>
          </cell>
          <cell r="J208">
            <v>0</v>
          </cell>
          <cell r="K208">
            <v>-990603.7</v>
          </cell>
          <cell r="L208">
            <v>-990603.7</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row>
        <row r="209">
          <cell r="A209">
            <v>228032</v>
          </cell>
          <cell r="B209">
            <v>0</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row>
        <row r="210">
          <cell r="A210">
            <v>228100</v>
          </cell>
          <cell r="B210">
            <v>0</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row>
        <row r="211">
          <cell r="A211">
            <v>228630</v>
          </cell>
          <cell r="B211">
            <v>-33956.15</v>
          </cell>
          <cell r="C211">
            <v>0</v>
          </cell>
          <cell r="D211">
            <v>-33956.15</v>
          </cell>
          <cell r="E211">
            <v>-149579.26</v>
          </cell>
          <cell r="F211">
            <v>0</v>
          </cell>
          <cell r="G211">
            <v>0</v>
          </cell>
          <cell r="H211">
            <v>0</v>
          </cell>
          <cell r="I211">
            <v>-149579.26</v>
          </cell>
          <cell r="J211">
            <v>0</v>
          </cell>
          <cell r="K211">
            <v>11444.7</v>
          </cell>
          <cell r="L211">
            <v>11444.7</v>
          </cell>
          <cell r="M211">
            <v>0</v>
          </cell>
          <cell r="N211">
            <v>-172090.71</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-172090.71</v>
          </cell>
        </row>
        <row r="212">
          <cell r="A212">
            <v>228634</v>
          </cell>
          <cell r="B212">
            <v>706315.47</v>
          </cell>
          <cell r="C212">
            <v>0</v>
          </cell>
          <cell r="D212">
            <v>706315.47</v>
          </cell>
          <cell r="E212">
            <v>5714734.3399999999</v>
          </cell>
          <cell r="F212">
            <v>0</v>
          </cell>
          <cell r="G212">
            <v>0</v>
          </cell>
          <cell r="H212">
            <v>0</v>
          </cell>
          <cell r="I212">
            <v>5714734.3399999999</v>
          </cell>
          <cell r="J212">
            <v>0</v>
          </cell>
          <cell r="K212">
            <v>-6421049.8099999996</v>
          </cell>
          <cell r="L212">
            <v>-6421049.8099999996</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row>
        <row r="213">
          <cell r="A213">
            <v>228635</v>
          </cell>
          <cell r="B213">
            <v>11335048.82</v>
          </cell>
          <cell r="C213">
            <v>0</v>
          </cell>
          <cell r="D213">
            <v>11335048.82</v>
          </cell>
          <cell r="E213">
            <v>0</v>
          </cell>
          <cell r="F213">
            <v>0</v>
          </cell>
          <cell r="G213">
            <v>0</v>
          </cell>
          <cell r="H213">
            <v>0</v>
          </cell>
          <cell r="I213">
            <v>0</v>
          </cell>
          <cell r="J213">
            <v>0</v>
          </cell>
          <cell r="K213">
            <v>-11335048.82</v>
          </cell>
          <cell r="L213">
            <v>-11335048.82</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row>
        <row r="214">
          <cell r="A214">
            <v>229100</v>
          </cell>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29338.06</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29338.06</v>
          </cell>
        </row>
        <row r="215">
          <cell r="A215">
            <v>247160</v>
          </cell>
          <cell r="B215">
            <v>0</v>
          </cell>
          <cell r="C215">
            <v>0</v>
          </cell>
          <cell r="D215">
            <v>0</v>
          </cell>
          <cell r="E215">
            <v>72236592.260000005</v>
          </cell>
          <cell r="F215">
            <v>0</v>
          </cell>
          <cell r="G215">
            <v>0</v>
          </cell>
          <cell r="H215">
            <v>0</v>
          </cell>
          <cell r="I215">
            <v>72236592.260000005</v>
          </cell>
          <cell r="J215">
            <v>0</v>
          </cell>
          <cell r="K215">
            <v>0</v>
          </cell>
          <cell r="L215">
            <v>0</v>
          </cell>
          <cell r="M215">
            <v>0</v>
          </cell>
          <cell r="N215">
            <v>72236592.260000005</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60059581</v>
          </cell>
          <cell r="AF215">
            <v>132296173.3</v>
          </cell>
        </row>
        <row r="216">
          <cell r="A216">
            <v>247162</v>
          </cell>
          <cell r="B216">
            <v>1654199.54</v>
          </cell>
          <cell r="C216">
            <v>0</v>
          </cell>
          <cell r="D216">
            <v>1654199.54</v>
          </cell>
          <cell r="E216">
            <v>180315406.40000001</v>
          </cell>
          <cell r="F216">
            <v>0</v>
          </cell>
          <cell r="G216">
            <v>0</v>
          </cell>
          <cell r="H216">
            <v>0</v>
          </cell>
          <cell r="I216">
            <v>180315406.40000001</v>
          </cell>
          <cell r="J216">
            <v>0</v>
          </cell>
          <cell r="K216">
            <v>378701123.19999999</v>
          </cell>
          <cell r="L216">
            <v>378701123.19999999</v>
          </cell>
          <cell r="M216">
            <v>0</v>
          </cell>
          <cell r="N216">
            <v>560670729.10000002</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560670729.10000002</v>
          </cell>
        </row>
        <row r="217">
          <cell r="A217">
            <v>247163</v>
          </cell>
          <cell r="B217">
            <v>-1654199.54</v>
          </cell>
          <cell r="C217">
            <v>0</v>
          </cell>
          <cell r="D217">
            <v>-1654199.54</v>
          </cell>
          <cell r="E217">
            <v>-59416396.090000004</v>
          </cell>
          <cell r="F217">
            <v>0</v>
          </cell>
          <cell r="G217">
            <v>0</v>
          </cell>
          <cell r="H217">
            <v>0</v>
          </cell>
          <cell r="I217">
            <v>-59416396.090000004</v>
          </cell>
          <cell r="J217">
            <v>0</v>
          </cell>
          <cell r="K217">
            <v>-177634530.5</v>
          </cell>
          <cell r="L217">
            <v>-177634530.5</v>
          </cell>
          <cell r="M217">
            <v>0</v>
          </cell>
          <cell r="N217">
            <v>-238705126.09999999</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-238705126.09999999</v>
          </cell>
        </row>
        <row r="218">
          <cell r="A218">
            <v>247164</v>
          </cell>
          <cell r="B218">
            <v>3886942</v>
          </cell>
          <cell r="C218">
            <v>0</v>
          </cell>
          <cell r="D218">
            <v>3886942</v>
          </cell>
          <cell r="E218">
            <v>1473404.99</v>
          </cell>
          <cell r="F218">
            <v>0</v>
          </cell>
          <cell r="G218">
            <v>0</v>
          </cell>
          <cell r="H218">
            <v>0</v>
          </cell>
          <cell r="I218">
            <v>1473404.99</v>
          </cell>
          <cell r="J218">
            <v>0</v>
          </cell>
          <cell r="K218">
            <v>0</v>
          </cell>
          <cell r="L218">
            <v>0</v>
          </cell>
          <cell r="M218">
            <v>0</v>
          </cell>
          <cell r="N218">
            <v>5360346.99</v>
          </cell>
          <cell r="O218">
            <v>0</v>
          </cell>
          <cell r="P218">
            <v>0</v>
          </cell>
          <cell r="Q218">
            <v>0</v>
          </cell>
          <cell r="R218">
            <v>0</v>
          </cell>
          <cell r="S218">
            <v>14880356.34</v>
          </cell>
          <cell r="T218">
            <v>0</v>
          </cell>
          <cell r="U218">
            <v>0</v>
          </cell>
          <cell r="V218">
            <v>0</v>
          </cell>
          <cell r="W218">
            <v>0</v>
          </cell>
          <cell r="X218">
            <v>0</v>
          </cell>
          <cell r="Y218">
            <v>0</v>
          </cell>
          <cell r="Z218">
            <v>0</v>
          </cell>
          <cell r="AA218">
            <v>0</v>
          </cell>
          <cell r="AB218">
            <v>0</v>
          </cell>
          <cell r="AC218">
            <v>0</v>
          </cell>
          <cell r="AD218">
            <v>0</v>
          </cell>
          <cell r="AE218">
            <v>-15744356.34</v>
          </cell>
          <cell r="AF218">
            <v>4496346.99</v>
          </cell>
        </row>
        <row r="219">
          <cell r="A219">
            <v>247165</v>
          </cell>
          <cell r="B219">
            <v>-2409170.2000000002</v>
          </cell>
          <cell r="C219">
            <v>0</v>
          </cell>
          <cell r="D219">
            <v>-2409170.2000000002</v>
          </cell>
          <cell r="E219">
            <v>-1473404.82</v>
          </cell>
          <cell r="F219">
            <v>0</v>
          </cell>
          <cell r="G219">
            <v>0</v>
          </cell>
          <cell r="H219">
            <v>0</v>
          </cell>
          <cell r="I219">
            <v>-1473404.82</v>
          </cell>
          <cell r="J219">
            <v>0</v>
          </cell>
          <cell r="K219">
            <v>0</v>
          </cell>
          <cell r="L219">
            <v>0</v>
          </cell>
          <cell r="M219">
            <v>0</v>
          </cell>
          <cell r="N219">
            <v>-3882575.02</v>
          </cell>
          <cell r="O219">
            <v>0</v>
          </cell>
          <cell r="P219">
            <v>0</v>
          </cell>
          <cell r="Q219">
            <v>0</v>
          </cell>
          <cell r="R219">
            <v>0</v>
          </cell>
          <cell r="S219">
            <v>-1375643.99</v>
          </cell>
          <cell r="T219">
            <v>0</v>
          </cell>
          <cell r="U219">
            <v>0</v>
          </cell>
          <cell r="V219">
            <v>0</v>
          </cell>
          <cell r="W219">
            <v>0</v>
          </cell>
          <cell r="X219">
            <v>0</v>
          </cell>
          <cell r="Y219">
            <v>0</v>
          </cell>
          <cell r="Z219">
            <v>0</v>
          </cell>
          <cell r="AA219">
            <v>0</v>
          </cell>
          <cell r="AB219">
            <v>0</v>
          </cell>
          <cell r="AC219">
            <v>0</v>
          </cell>
          <cell r="AD219">
            <v>0</v>
          </cell>
          <cell r="AE219">
            <v>1863487.19</v>
          </cell>
          <cell r="AF219">
            <v>-3394731.82</v>
          </cell>
        </row>
        <row r="220">
          <cell r="A220">
            <v>247166</v>
          </cell>
          <cell r="B220">
            <v>253839.22</v>
          </cell>
          <cell r="C220">
            <v>0</v>
          </cell>
          <cell r="D220">
            <v>253839.22</v>
          </cell>
          <cell r="E220">
            <v>-6535720.7400000002</v>
          </cell>
          <cell r="F220">
            <v>0</v>
          </cell>
          <cell r="G220">
            <v>0</v>
          </cell>
          <cell r="H220">
            <v>0</v>
          </cell>
          <cell r="I220">
            <v>-6535720.7400000002</v>
          </cell>
          <cell r="J220">
            <v>0</v>
          </cell>
          <cell r="K220">
            <v>-447688.22</v>
          </cell>
          <cell r="L220">
            <v>-447688.22</v>
          </cell>
          <cell r="M220">
            <v>0</v>
          </cell>
          <cell r="N220">
            <v>-6729569.7400000002</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-6729569.7400000002</v>
          </cell>
        </row>
        <row r="221">
          <cell r="A221">
            <v>247167</v>
          </cell>
          <cell r="B221">
            <v>0</v>
          </cell>
          <cell r="C221">
            <v>0</v>
          </cell>
          <cell r="D221">
            <v>0</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5121460.8</v>
          </cell>
          <cell r="T221">
            <v>0</v>
          </cell>
          <cell r="U221">
            <v>0</v>
          </cell>
          <cell r="V221">
            <v>0</v>
          </cell>
          <cell r="W221">
            <v>0</v>
          </cell>
          <cell r="X221">
            <v>0</v>
          </cell>
          <cell r="Y221">
            <v>0</v>
          </cell>
          <cell r="Z221">
            <v>0</v>
          </cell>
          <cell r="AA221">
            <v>0</v>
          </cell>
          <cell r="AB221">
            <v>0</v>
          </cell>
          <cell r="AC221">
            <v>0</v>
          </cell>
          <cell r="AD221">
            <v>0</v>
          </cell>
          <cell r="AE221">
            <v>0</v>
          </cell>
          <cell r="AF221">
            <v>5121460.8</v>
          </cell>
        </row>
        <row r="222">
          <cell r="A222">
            <v>247168</v>
          </cell>
          <cell r="B222">
            <v>0</v>
          </cell>
          <cell r="C222">
            <v>0</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-3474968.56</v>
          </cell>
          <cell r="T222">
            <v>0</v>
          </cell>
          <cell r="U222">
            <v>0</v>
          </cell>
          <cell r="V222">
            <v>0</v>
          </cell>
          <cell r="W222">
            <v>0</v>
          </cell>
          <cell r="X222">
            <v>0</v>
          </cell>
          <cell r="Y222">
            <v>0</v>
          </cell>
          <cell r="Z222">
            <v>0</v>
          </cell>
          <cell r="AA222">
            <v>0</v>
          </cell>
          <cell r="AB222">
            <v>0</v>
          </cell>
          <cell r="AC222">
            <v>0</v>
          </cell>
          <cell r="AD222">
            <v>0</v>
          </cell>
          <cell r="AE222">
            <v>0</v>
          </cell>
          <cell r="AF222">
            <v>-3474968.56</v>
          </cell>
        </row>
        <row r="223">
          <cell r="A223">
            <v>247198</v>
          </cell>
          <cell r="B223">
            <v>-99673995.739999995</v>
          </cell>
          <cell r="C223">
            <v>0</v>
          </cell>
          <cell r="D223">
            <v>-99673995.739999995</v>
          </cell>
          <cell r="E223">
            <v>-78408222.939999998</v>
          </cell>
          <cell r="F223">
            <v>0</v>
          </cell>
          <cell r="G223">
            <v>0</v>
          </cell>
          <cell r="H223">
            <v>0</v>
          </cell>
          <cell r="I223">
            <v>-78408222.939999998</v>
          </cell>
          <cell r="J223">
            <v>0</v>
          </cell>
          <cell r="K223">
            <v>178082218.69999999</v>
          </cell>
          <cell r="L223">
            <v>178082218.69999999</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row>
        <row r="224">
          <cell r="A224">
            <v>247199</v>
          </cell>
          <cell r="B224">
            <v>212167702.30000001</v>
          </cell>
          <cell r="C224">
            <v>0</v>
          </cell>
          <cell r="D224">
            <v>212167702.30000001</v>
          </cell>
          <cell r="E224">
            <v>166533420.90000001</v>
          </cell>
          <cell r="F224">
            <v>0</v>
          </cell>
          <cell r="G224">
            <v>0</v>
          </cell>
          <cell r="H224">
            <v>0</v>
          </cell>
          <cell r="I224">
            <v>166533420.90000001</v>
          </cell>
          <cell r="J224">
            <v>0</v>
          </cell>
          <cell r="K224">
            <v>-378701123.19999999</v>
          </cell>
          <cell r="L224">
            <v>-378701123.19999999</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-7832000</v>
          </cell>
          <cell r="AF224">
            <v>-7832000</v>
          </cell>
        </row>
        <row r="225">
          <cell r="A225">
            <v>247900</v>
          </cell>
          <cell r="B225">
            <v>2580686.2000000002</v>
          </cell>
          <cell r="C225">
            <v>0</v>
          </cell>
          <cell r="D225">
            <v>2580686.2000000002</v>
          </cell>
          <cell r="E225">
            <v>1785999.75</v>
          </cell>
          <cell r="F225">
            <v>0</v>
          </cell>
          <cell r="G225">
            <v>0</v>
          </cell>
          <cell r="H225">
            <v>0</v>
          </cell>
          <cell r="I225">
            <v>1785999.75</v>
          </cell>
          <cell r="J225">
            <v>0</v>
          </cell>
          <cell r="K225">
            <v>0</v>
          </cell>
          <cell r="L225">
            <v>0</v>
          </cell>
          <cell r="M225">
            <v>0</v>
          </cell>
          <cell r="N225">
            <v>4366685.95</v>
          </cell>
          <cell r="O225">
            <v>5333.25</v>
          </cell>
          <cell r="P225">
            <v>0</v>
          </cell>
          <cell r="Q225">
            <v>0</v>
          </cell>
          <cell r="R225">
            <v>0</v>
          </cell>
          <cell r="S225">
            <v>725321.95</v>
          </cell>
          <cell r="T225">
            <v>0</v>
          </cell>
          <cell r="U225">
            <v>0</v>
          </cell>
          <cell r="V225">
            <v>0</v>
          </cell>
          <cell r="W225">
            <v>0</v>
          </cell>
          <cell r="X225">
            <v>0</v>
          </cell>
          <cell r="Y225">
            <v>0</v>
          </cell>
          <cell r="Z225">
            <v>0</v>
          </cell>
          <cell r="AA225">
            <v>0</v>
          </cell>
          <cell r="AB225">
            <v>0</v>
          </cell>
          <cell r="AC225">
            <v>0</v>
          </cell>
          <cell r="AD225">
            <v>0</v>
          </cell>
          <cell r="AE225">
            <v>0</v>
          </cell>
          <cell r="AF225">
            <v>5097341.1500000004</v>
          </cell>
        </row>
        <row r="226">
          <cell r="A226">
            <v>247910</v>
          </cell>
          <cell r="B226">
            <v>16249438.83</v>
          </cell>
          <cell r="C226">
            <v>0</v>
          </cell>
          <cell r="D226">
            <v>16249438.83</v>
          </cell>
          <cell r="E226">
            <v>14559772.220000001</v>
          </cell>
          <cell r="F226">
            <v>0</v>
          </cell>
          <cell r="G226">
            <v>0</v>
          </cell>
          <cell r="H226">
            <v>0</v>
          </cell>
          <cell r="I226">
            <v>14559772.220000001</v>
          </cell>
          <cell r="J226">
            <v>0</v>
          </cell>
          <cell r="K226">
            <v>0</v>
          </cell>
          <cell r="L226">
            <v>0</v>
          </cell>
          <cell r="M226">
            <v>0</v>
          </cell>
          <cell r="N226">
            <v>30809211.050000001</v>
          </cell>
          <cell r="O226">
            <v>145259.51</v>
          </cell>
          <cell r="P226">
            <v>0</v>
          </cell>
          <cell r="Q226">
            <v>0</v>
          </cell>
          <cell r="R226">
            <v>98355.42</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31052825.98</v>
          </cell>
        </row>
        <row r="227">
          <cell r="A227">
            <v>255000</v>
          </cell>
          <cell r="B227">
            <v>0</v>
          </cell>
          <cell r="C227">
            <v>0</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row>
        <row r="228">
          <cell r="A228">
            <v>255010</v>
          </cell>
          <cell r="B228">
            <v>0</v>
          </cell>
          <cell r="C228">
            <v>0</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row>
        <row r="229">
          <cell r="A229">
            <v>255020</v>
          </cell>
          <cell r="B229">
            <v>0</v>
          </cell>
          <cell r="C229">
            <v>0</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row>
        <row r="230">
          <cell r="A230">
            <v>255021</v>
          </cell>
          <cell r="B230">
            <v>0</v>
          </cell>
          <cell r="C230">
            <v>0</v>
          </cell>
          <cell r="D230">
            <v>0</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307230.92</v>
          </cell>
          <cell r="T230">
            <v>0</v>
          </cell>
          <cell r="U230">
            <v>0</v>
          </cell>
          <cell r="V230">
            <v>0</v>
          </cell>
          <cell r="W230">
            <v>0</v>
          </cell>
          <cell r="X230">
            <v>0</v>
          </cell>
          <cell r="Y230">
            <v>0</v>
          </cell>
          <cell r="Z230">
            <v>0</v>
          </cell>
          <cell r="AA230">
            <v>0</v>
          </cell>
          <cell r="AB230">
            <v>0</v>
          </cell>
          <cell r="AC230">
            <v>0</v>
          </cell>
          <cell r="AD230">
            <v>0</v>
          </cell>
          <cell r="AE230">
            <v>0</v>
          </cell>
          <cell r="AF230">
            <v>307230.92</v>
          </cell>
        </row>
        <row r="231">
          <cell r="A231">
            <v>255040</v>
          </cell>
          <cell r="B231">
            <v>136873616</v>
          </cell>
          <cell r="C231">
            <v>0</v>
          </cell>
          <cell r="D231">
            <v>136873616</v>
          </cell>
          <cell r="E231">
            <v>178503382</v>
          </cell>
          <cell r="F231">
            <v>0</v>
          </cell>
          <cell r="G231">
            <v>0</v>
          </cell>
          <cell r="H231">
            <v>0</v>
          </cell>
          <cell r="I231">
            <v>178503382</v>
          </cell>
          <cell r="J231">
            <v>0</v>
          </cell>
          <cell r="K231">
            <v>0</v>
          </cell>
          <cell r="L231">
            <v>0</v>
          </cell>
          <cell r="M231">
            <v>0</v>
          </cell>
          <cell r="N231">
            <v>315376998</v>
          </cell>
          <cell r="O231">
            <v>0</v>
          </cell>
          <cell r="P231">
            <v>0</v>
          </cell>
          <cell r="Q231">
            <v>0</v>
          </cell>
          <cell r="R231">
            <v>3185625.08</v>
          </cell>
          <cell r="S231">
            <v>-1125003.77</v>
          </cell>
          <cell r="T231">
            <v>0</v>
          </cell>
          <cell r="U231">
            <v>0</v>
          </cell>
          <cell r="V231">
            <v>0</v>
          </cell>
          <cell r="W231">
            <v>0</v>
          </cell>
          <cell r="X231">
            <v>0</v>
          </cell>
          <cell r="Y231">
            <v>0</v>
          </cell>
          <cell r="Z231">
            <v>0</v>
          </cell>
          <cell r="AA231">
            <v>0</v>
          </cell>
          <cell r="AB231">
            <v>0</v>
          </cell>
          <cell r="AC231">
            <v>0</v>
          </cell>
          <cell r="AD231">
            <v>0</v>
          </cell>
          <cell r="AE231">
            <v>0</v>
          </cell>
          <cell r="AF231">
            <v>317437619.30000001</v>
          </cell>
        </row>
        <row r="232">
          <cell r="A232">
            <v>255050</v>
          </cell>
          <cell r="B232">
            <v>-9162548</v>
          </cell>
          <cell r="C232">
            <v>0</v>
          </cell>
          <cell r="D232">
            <v>-9162548</v>
          </cell>
          <cell r="E232">
            <v>-12661905</v>
          </cell>
          <cell r="F232">
            <v>0</v>
          </cell>
          <cell r="G232">
            <v>0</v>
          </cell>
          <cell r="H232">
            <v>0</v>
          </cell>
          <cell r="I232">
            <v>-12661905</v>
          </cell>
          <cell r="J232">
            <v>0</v>
          </cell>
          <cell r="K232">
            <v>0</v>
          </cell>
          <cell r="L232">
            <v>0</v>
          </cell>
          <cell r="M232">
            <v>0</v>
          </cell>
          <cell r="N232">
            <v>-21824453</v>
          </cell>
          <cell r="O232">
            <v>0</v>
          </cell>
          <cell r="P232">
            <v>0</v>
          </cell>
          <cell r="Q232">
            <v>0</v>
          </cell>
          <cell r="R232">
            <v>-330691.71999999997</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-22155144.719999999</v>
          </cell>
        </row>
        <row r="233">
          <cell r="A233">
            <v>255060</v>
          </cell>
          <cell r="B233">
            <v>3594470</v>
          </cell>
          <cell r="C233">
            <v>0</v>
          </cell>
          <cell r="D233">
            <v>3594470</v>
          </cell>
          <cell r="E233">
            <v>4687717</v>
          </cell>
          <cell r="F233">
            <v>0</v>
          </cell>
          <cell r="G233">
            <v>0</v>
          </cell>
          <cell r="H233">
            <v>0</v>
          </cell>
          <cell r="I233">
            <v>4687717</v>
          </cell>
          <cell r="J233">
            <v>0</v>
          </cell>
          <cell r="K233">
            <v>0</v>
          </cell>
          <cell r="L233">
            <v>0</v>
          </cell>
          <cell r="M233">
            <v>0</v>
          </cell>
          <cell r="N233">
            <v>8282187</v>
          </cell>
          <cell r="O233">
            <v>0</v>
          </cell>
          <cell r="P233">
            <v>0</v>
          </cell>
          <cell r="Q233">
            <v>0</v>
          </cell>
          <cell r="R233">
            <v>83658.960000000006</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8365845.96</v>
          </cell>
        </row>
        <row r="234">
          <cell r="A234">
            <v>262000</v>
          </cell>
          <cell r="B234">
            <v>-0.01</v>
          </cell>
          <cell r="C234">
            <v>0</v>
          </cell>
          <cell r="D234">
            <v>-0.01</v>
          </cell>
          <cell r="E234">
            <v>0.01</v>
          </cell>
          <cell r="F234">
            <v>0</v>
          </cell>
          <cell r="G234">
            <v>0</v>
          </cell>
          <cell r="H234">
            <v>0</v>
          </cell>
          <cell r="I234">
            <v>0.01</v>
          </cell>
          <cell r="J234">
            <v>0</v>
          </cell>
          <cell r="K234">
            <v>0</v>
          </cell>
          <cell r="L234">
            <v>0</v>
          </cell>
          <cell r="M234">
            <v>0</v>
          </cell>
          <cell r="N234">
            <v>0</v>
          </cell>
          <cell r="O234">
            <v>1752494.59</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1752494.59</v>
          </cell>
        </row>
        <row r="235">
          <cell r="A235">
            <v>266052</v>
          </cell>
          <cell r="B235">
            <v>0</v>
          </cell>
          <cell r="C235">
            <v>0</v>
          </cell>
          <cell r="D235">
            <v>0</v>
          </cell>
          <cell r="E235">
            <v>0</v>
          </cell>
          <cell r="F235">
            <v>0</v>
          </cell>
          <cell r="G235">
            <v>0</v>
          </cell>
          <cell r="H235">
            <v>0.48</v>
          </cell>
          <cell r="I235">
            <v>0.48</v>
          </cell>
          <cell r="J235">
            <v>0</v>
          </cell>
          <cell r="K235">
            <v>0</v>
          </cell>
          <cell r="L235">
            <v>0</v>
          </cell>
          <cell r="M235">
            <v>0</v>
          </cell>
          <cell r="N235">
            <v>0.48</v>
          </cell>
          <cell r="O235">
            <v>3367000022</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-3367000022</v>
          </cell>
          <cell r="AF235">
            <v>0</v>
          </cell>
        </row>
        <row r="236">
          <cell r="A236">
            <v>266054</v>
          </cell>
          <cell r="B236">
            <v>0</v>
          </cell>
          <cell r="C236">
            <v>0</v>
          </cell>
          <cell r="D236">
            <v>0</v>
          </cell>
          <cell r="E236">
            <v>0</v>
          </cell>
          <cell r="F236">
            <v>0</v>
          </cell>
          <cell r="G236">
            <v>0</v>
          </cell>
          <cell r="H236">
            <v>0</v>
          </cell>
          <cell r="I236">
            <v>0</v>
          </cell>
          <cell r="J236">
            <v>0</v>
          </cell>
          <cell r="K236">
            <v>0</v>
          </cell>
          <cell r="L236">
            <v>0</v>
          </cell>
          <cell r="M236">
            <v>0</v>
          </cell>
          <cell r="N236">
            <v>0</v>
          </cell>
          <cell r="O236">
            <v>0</v>
          </cell>
          <cell r="P236">
            <v>10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-10</v>
          </cell>
          <cell r="AF236">
            <v>0</v>
          </cell>
        </row>
        <row r="237">
          <cell r="A237">
            <v>266057</v>
          </cell>
          <cell r="B237">
            <v>0</v>
          </cell>
          <cell r="C237">
            <v>0</v>
          </cell>
          <cell r="D237">
            <v>0</v>
          </cell>
          <cell r="E237">
            <v>0</v>
          </cell>
          <cell r="F237">
            <v>0</v>
          </cell>
          <cell r="G237">
            <v>0</v>
          </cell>
          <cell r="H237">
            <v>0</v>
          </cell>
          <cell r="I237">
            <v>0</v>
          </cell>
          <cell r="J237">
            <v>0</v>
          </cell>
          <cell r="K237">
            <v>0</v>
          </cell>
          <cell r="L237">
            <v>0</v>
          </cell>
          <cell r="M237">
            <v>0</v>
          </cell>
          <cell r="N237">
            <v>0</v>
          </cell>
          <cell r="O237">
            <v>0.01</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-0.01</v>
          </cell>
          <cell r="AF237">
            <v>0</v>
          </cell>
        </row>
        <row r="238">
          <cell r="A238">
            <v>266058</v>
          </cell>
          <cell r="B238">
            <v>0</v>
          </cell>
          <cell r="C238">
            <v>0</v>
          </cell>
          <cell r="D238">
            <v>0</v>
          </cell>
          <cell r="E238">
            <v>0</v>
          </cell>
          <cell r="F238">
            <v>0</v>
          </cell>
          <cell r="G238">
            <v>0</v>
          </cell>
          <cell r="H238">
            <v>0</v>
          </cell>
          <cell r="I238">
            <v>0</v>
          </cell>
          <cell r="J238">
            <v>0</v>
          </cell>
          <cell r="K238">
            <v>0</v>
          </cell>
          <cell r="L238">
            <v>0</v>
          </cell>
          <cell r="M238">
            <v>0</v>
          </cell>
          <cell r="N238">
            <v>0</v>
          </cell>
          <cell r="O238">
            <v>0.01</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-0.01</v>
          </cell>
          <cell r="AF238">
            <v>0</v>
          </cell>
        </row>
        <row r="239">
          <cell r="A239">
            <v>266060</v>
          </cell>
          <cell r="B239">
            <v>0</v>
          </cell>
          <cell r="C239">
            <v>0</v>
          </cell>
          <cell r="D239">
            <v>0</v>
          </cell>
          <cell r="E239">
            <v>0</v>
          </cell>
          <cell r="F239">
            <v>0</v>
          </cell>
          <cell r="G239">
            <v>0</v>
          </cell>
          <cell r="H239">
            <v>0</v>
          </cell>
          <cell r="I239">
            <v>0</v>
          </cell>
          <cell r="J239">
            <v>0</v>
          </cell>
          <cell r="K239">
            <v>0</v>
          </cell>
          <cell r="L239">
            <v>0</v>
          </cell>
          <cell r="M239">
            <v>0</v>
          </cell>
          <cell r="N239">
            <v>0</v>
          </cell>
          <cell r="O239">
            <v>117444695.09999999</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-117444695.09999999</v>
          </cell>
          <cell r="AF239">
            <v>0</v>
          </cell>
        </row>
        <row r="240">
          <cell r="A240">
            <v>268009</v>
          </cell>
          <cell r="B240">
            <v>0</v>
          </cell>
          <cell r="C240">
            <v>0</v>
          </cell>
          <cell r="D240">
            <v>0</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row>
        <row r="241">
          <cell r="A241">
            <v>269000</v>
          </cell>
          <cell r="B241">
            <v>0</v>
          </cell>
          <cell r="C241">
            <v>0</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674000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674000</v>
          </cell>
        </row>
        <row r="242">
          <cell r="A242">
            <v>269010</v>
          </cell>
          <cell r="B242">
            <v>0</v>
          </cell>
          <cell r="C242">
            <v>0</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2156419.92</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2156419.92</v>
          </cell>
        </row>
        <row r="243">
          <cell r="A243">
            <v>269020</v>
          </cell>
          <cell r="B243">
            <v>3210761.99</v>
          </cell>
          <cell r="C243">
            <v>0</v>
          </cell>
          <cell r="D243">
            <v>3210761.99</v>
          </cell>
          <cell r="E243">
            <v>2140507.9900000002</v>
          </cell>
          <cell r="F243">
            <v>0</v>
          </cell>
          <cell r="G243">
            <v>0</v>
          </cell>
          <cell r="H243">
            <v>0</v>
          </cell>
          <cell r="I243">
            <v>2140507.9900000002</v>
          </cell>
          <cell r="J243">
            <v>0</v>
          </cell>
          <cell r="K243">
            <v>0</v>
          </cell>
          <cell r="L243">
            <v>0</v>
          </cell>
          <cell r="M243">
            <v>0</v>
          </cell>
          <cell r="N243">
            <v>5351269.9800000004</v>
          </cell>
          <cell r="O243">
            <v>5351269.9800000004</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-5351269.9800000004</v>
          </cell>
          <cell r="AF243">
            <v>5351269.9800000004</v>
          </cell>
        </row>
        <row r="244">
          <cell r="A244">
            <v>269025</v>
          </cell>
          <cell r="B244">
            <v>0</v>
          </cell>
          <cell r="C244">
            <v>0</v>
          </cell>
          <cell r="D244">
            <v>0</v>
          </cell>
          <cell r="E244">
            <v>0</v>
          </cell>
          <cell r="F244">
            <v>0</v>
          </cell>
          <cell r="G244">
            <v>0</v>
          </cell>
          <cell r="H244">
            <v>0</v>
          </cell>
          <cell r="I244">
            <v>0</v>
          </cell>
          <cell r="J244">
            <v>0</v>
          </cell>
          <cell r="K244">
            <v>0</v>
          </cell>
          <cell r="L244">
            <v>0</v>
          </cell>
          <cell r="M244">
            <v>0</v>
          </cell>
          <cell r="N244">
            <v>0</v>
          </cell>
          <cell r="O244">
            <v>250525000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250525000</v>
          </cell>
        </row>
        <row r="245">
          <cell r="A245">
            <v>269030</v>
          </cell>
          <cell r="B245">
            <v>0</v>
          </cell>
          <cell r="C245">
            <v>0</v>
          </cell>
          <cell r="D245">
            <v>0</v>
          </cell>
          <cell r="E245">
            <v>0</v>
          </cell>
          <cell r="F245">
            <v>0</v>
          </cell>
          <cell r="G245">
            <v>0</v>
          </cell>
          <cell r="H245">
            <v>0</v>
          </cell>
          <cell r="I245">
            <v>0</v>
          </cell>
          <cell r="J245">
            <v>0</v>
          </cell>
          <cell r="K245">
            <v>0</v>
          </cell>
          <cell r="L245">
            <v>0</v>
          </cell>
          <cell r="M245">
            <v>0</v>
          </cell>
          <cell r="N245">
            <v>0</v>
          </cell>
          <cell r="O245">
            <v>8396131.1199999992</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-8396131.1199999992</v>
          </cell>
          <cell r="AF245">
            <v>0</v>
          </cell>
        </row>
        <row r="246">
          <cell r="A246">
            <v>269050</v>
          </cell>
          <cell r="B246">
            <v>-0.01</v>
          </cell>
          <cell r="C246">
            <v>0</v>
          </cell>
          <cell r="D246">
            <v>-0.01</v>
          </cell>
          <cell r="E246">
            <v>0</v>
          </cell>
          <cell r="F246">
            <v>0</v>
          </cell>
          <cell r="G246">
            <v>0</v>
          </cell>
          <cell r="H246">
            <v>-0.01</v>
          </cell>
          <cell r="I246">
            <v>-0.01</v>
          </cell>
          <cell r="J246">
            <v>0</v>
          </cell>
          <cell r="K246">
            <v>0</v>
          </cell>
          <cell r="L246">
            <v>0</v>
          </cell>
          <cell r="M246">
            <v>0</v>
          </cell>
          <cell r="N246">
            <v>-0.02</v>
          </cell>
          <cell r="O246">
            <v>8589000000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-8589000000</v>
          </cell>
          <cell r="AF246">
            <v>0.27</v>
          </cell>
        </row>
        <row r="247">
          <cell r="A247">
            <v>269052</v>
          </cell>
          <cell r="B247">
            <v>0</v>
          </cell>
          <cell r="C247">
            <v>0</v>
          </cell>
          <cell r="D247">
            <v>0</v>
          </cell>
          <cell r="E247">
            <v>0</v>
          </cell>
          <cell r="F247">
            <v>0</v>
          </cell>
          <cell r="G247">
            <v>0</v>
          </cell>
          <cell r="H247">
            <v>0</v>
          </cell>
          <cell r="I247">
            <v>0</v>
          </cell>
          <cell r="J247">
            <v>0</v>
          </cell>
          <cell r="K247">
            <v>0</v>
          </cell>
          <cell r="L247">
            <v>0</v>
          </cell>
          <cell r="M247">
            <v>0</v>
          </cell>
          <cell r="N247">
            <v>0</v>
          </cell>
          <cell r="O247">
            <v>23000000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-23000000</v>
          </cell>
          <cell r="AF247">
            <v>0</v>
          </cell>
        </row>
        <row r="248">
          <cell r="A248">
            <v>269054</v>
          </cell>
          <cell r="B248">
            <v>0</v>
          </cell>
          <cell r="C248">
            <v>0</v>
          </cell>
          <cell r="D248">
            <v>0</v>
          </cell>
          <cell r="E248">
            <v>0</v>
          </cell>
          <cell r="F248">
            <v>0</v>
          </cell>
          <cell r="G248">
            <v>0</v>
          </cell>
          <cell r="H248">
            <v>0</v>
          </cell>
          <cell r="I248">
            <v>0</v>
          </cell>
          <cell r="J248">
            <v>0</v>
          </cell>
          <cell r="K248">
            <v>0</v>
          </cell>
          <cell r="L248">
            <v>0</v>
          </cell>
          <cell r="M248">
            <v>0</v>
          </cell>
          <cell r="N248">
            <v>0</v>
          </cell>
          <cell r="O248">
            <v>183000000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-183000000</v>
          </cell>
          <cell r="AF248">
            <v>0</v>
          </cell>
        </row>
        <row r="249">
          <cell r="A249">
            <v>269055</v>
          </cell>
          <cell r="B249">
            <v>0</v>
          </cell>
          <cell r="C249">
            <v>0</v>
          </cell>
          <cell r="D249">
            <v>0</v>
          </cell>
          <cell r="E249">
            <v>0</v>
          </cell>
          <cell r="F249">
            <v>0</v>
          </cell>
          <cell r="G249">
            <v>0</v>
          </cell>
          <cell r="H249">
            <v>0</v>
          </cell>
          <cell r="I249">
            <v>0</v>
          </cell>
          <cell r="J249">
            <v>0</v>
          </cell>
          <cell r="K249">
            <v>-0.01</v>
          </cell>
          <cell r="L249">
            <v>-0.01</v>
          </cell>
          <cell r="M249">
            <v>0</v>
          </cell>
          <cell r="N249">
            <v>-0.01</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-0.01</v>
          </cell>
        </row>
        <row r="250">
          <cell r="A250">
            <v>269100</v>
          </cell>
          <cell r="B250">
            <v>0</v>
          </cell>
          <cell r="C250">
            <v>0</v>
          </cell>
          <cell r="D250">
            <v>0</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row>
        <row r="251">
          <cell r="A251">
            <v>269110</v>
          </cell>
          <cell r="B251">
            <v>0</v>
          </cell>
          <cell r="C251">
            <v>0</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-2156419.92</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-2156419.92</v>
          </cell>
        </row>
        <row r="252">
          <cell r="A252">
            <v>274900</v>
          </cell>
          <cell r="B252">
            <v>0</v>
          </cell>
          <cell r="C252">
            <v>0</v>
          </cell>
          <cell r="D252">
            <v>0</v>
          </cell>
          <cell r="E252">
            <v>0</v>
          </cell>
          <cell r="F252">
            <v>0</v>
          </cell>
          <cell r="G252">
            <v>0</v>
          </cell>
          <cell r="H252">
            <v>0</v>
          </cell>
          <cell r="I252">
            <v>0</v>
          </cell>
          <cell r="J252">
            <v>0</v>
          </cell>
          <cell r="K252">
            <v>0</v>
          </cell>
          <cell r="L252">
            <v>0</v>
          </cell>
          <cell r="M252">
            <v>0</v>
          </cell>
          <cell r="N252">
            <v>0</v>
          </cell>
          <cell r="O252">
            <v>860382.27</v>
          </cell>
          <cell r="P252">
            <v>0</v>
          </cell>
          <cell r="Q252">
            <v>0</v>
          </cell>
          <cell r="R252">
            <v>4238717.57</v>
          </cell>
          <cell r="S252">
            <v>5595811.2400000002</v>
          </cell>
          <cell r="T252">
            <v>0</v>
          </cell>
          <cell r="U252">
            <v>0</v>
          </cell>
          <cell r="V252">
            <v>0</v>
          </cell>
          <cell r="W252">
            <v>0</v>
          </cell>
          <cell r="X252">
            <v>0</v>
          </cell>
          <cell r="Y252">
            <v>0</v>
          </cell>
          <cell r="Z252">
            <v>0</v>
          </cell>
          <cell r="AA252">
            <v>0</v>
          </cell>
          <cell r="AB252">
            <v>0</v>
          </cell>
          <cell r="AC252">
            <v>0</v>
          </cell>
          <cell r="AD252">
            <v>0</v>
          </cell>
          <cell r="AE252">
            <v>0</v>
          </cell>
          <cell r="AF252">
            <v>10694911.08</v>
          </cell>
        </row>
        <row r="253">
          <cell r="A253">
            <v>274905</v>
          </cell>
          <cell r="B253">
            <v>833629129.79999995</v>
          </cell>
          <cell r="C253">
            <v>0</v>
          </cell>
          <cell r="D253">
            <v>833629129.79999995</v>
          </cell>
          <cell r="E253">
            <v>311819892.60000002</v>
          </cell>
          <cell r="F253">
            <v>0</v>
          </cell>
          <cell r="G253">
            <v>0</v>
          </cell>
          <cell r="H253">
            <v>0</v>
          </cell>
          <cell r="I253">
            <v>311819892.60000002</v>
          </cell>
          <cell r="J253">
            <v>0</v>
          </cell>
          <cell r="K253">
            <v>0</v>
          </cell>
          <cell r="L253">
            <v>0</v>
          </cell>
          <cell r="M253">
            <v>0</v>
          </cell>
          <cell r="N253">
            <v>1145449022</v>
          </cell>
          <cell r="O253">
            <v>0</v>
          </cell>
          <cell r="P253">
            <v>0</v>
          </cell>
          <cell r="Q253">
            <v>0</v>
          </cell>
          <cell r="R253">
            <v>0</v>
          </cell>
          <cell r="S253">
            <v>428716.64</v>
          </cell>
          <cell r="T253">
            <v>0</v>
          </cell>
          <cell r="U253">
            <v>0</v>
          </cell>
          <cell r="V253">
            <v>0</v>
          </cell>
          <cell r="W253">
            <v>0</v>
          </cell>
          <cell r="X253">
            <v>0</v>
          </cell>
          <cell r="Y253">
            <v>0</v>
          </cell>
          <cell r="Z253">
            <v>0</v>
          </cell>
          <cell r="AA253">
            <v>0</v>
          </cell>
          <cell r="AB253">
            <v>0</v>
          </cell>
          <cell r="AC253">
            <v>0</v>
          </cell>
          <cell r="AD253">
            <v>0</v>
          </cell>
          <cell r="AE253">
            <v>0</v>
          </cell>
          <cell r="AF253">
            <v>1145877739</v>
          </cell>
        </row>
        <row r="254">
          <cell r="A254">
            <v>275020</v>
          </cell>
          <cell r="B254">
            <v>0</v>
          </cell>
          <cell r="C254">
            <v>0</v>
          </cell>
          <cell r="D254">
            <v>0</v>
          </cell>
          <cell r="E254">
            <v>8964848.9000000004</v>
          </cell>
          <cell r="F254">
            <v>0</v>
          </cell>
          <cell r="G254">
            <v>0</v>
          </cell>
          <cell r="H254">
            <v>0</v>
          </cell>
          <cell r="I254">
            <v>8964848.9000000004</v>
          </cell>
          <cell r="J254">
            <v>0</v>
          </cell>
          <cell r="K254">
            <v>0</v>
          </cell>
          <cell r="L254">
            <v>0</v>
          </cell>
          <cell r="M254">
            <v>0</v>
          </cell>
          <cell r="N254">
            <v>8964848.9000000004</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8964848.9000000004</v>
          </cell>
        </row>
        <row r="255">
          <cell r="A255">
            <v>275023</v>
          </cell>
          <cell r="B255">
            <v>0</v>
          </cell>
          <cell r="C255">
            <v>0</v>
          </cell>
          <cell r="D255">
            <v>0</v>
          </cell>
          <cell r="E255">
            <v>10486536</v>
          </cell>
          <cell r="F255">
            <v>0</v>
          </cell>
          <cell r="G255">
            <v>0</v>
          </cell>
          <cell r="H255">
            <v>0</v>
          </cell>
          <cell r="I255">
            <v>10486536</v>
          </cell>
          <cell r="J255">
            <v>0</v>
          </cell>
          <cell r="K255">
            <v>0</v>
          </cell>
          <cell r="L255">
            <v>0</v>
          </cell>
          <cell r="M255">
            <v>0</v>
          </cell>
          <cell r="N255">
            <v>10486536</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10486536</v>
          </cell>
        </row>
        <row r="256">
          <cell r="A256">
            <v>275026</v>
          </cell>
          <cell r="B256">
            <v>0</v>
          </cell>
          <cell r="C256">
            <v>0</v>
          </cell>
          <cell r="D256">
            <v>0</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row>
        <row r="257">
          <cell r="A257">
            <v>275027</v>
          </cell>
          <cell r="B257">
            <v>0</v>
          </cell>
          <cell r="C257">
            <v>0</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row>
        <row r="258">
          <cell r="A258">
            <v>275028</v>
          </cell>
          <cell r="B258">
            <v>0</v>
          </cell>
          <cell r="C258">
            <v>0</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6.23</v>
          </cell>
          <cell r="T258">
            <v>0</v>
          </cell>
          <cell r="U258">
            <v>0</v>
          </cell>
          <cell r="V258">
            <v>0</v>
          </cell>
          <cell r="W258">
            <v>0</v>
          </cell>
          <cell r="X258">
            <v>0</v>
          </cell>
          <cell r="Y258">
            <v>0</v>
          </cell>
          <cell r="Z258">
            <v>0</v>
          </cell>
          <cell r="AA258">
            <v>0</v>
          </cell>
          <cell r="AB258">
            <v>0</v>
          </cell>
          <cell r="AC258">
            <v>0</v>
          </cell>
          <cell r="AD258">
            <v>0</v>
          </cell>
          <cell r="AE258">
            <v>0</v>
          </cell>
          <cell r="AF258">
            <v>6.23</v>
          </cell>
        </row>
        <row r="259">
          <cell r="A259">
            <v>275029</v>
          </cell>
          <cell r="B259">
            <v>0</v>
          </cell>
          <cell r="C259">
            <v>0</v>
          </cell>
          <cell r="D259">
            <v>0</v>
          </cell>
          <cell r="E259">
            <v>0</v>
          </cell>
          <cell r="F259">
            <v>0</v>
          </cell>
          <cell r="G259">
            <v>0</v>
          </cell>
          <cell r="H259">
            <v>0</v>
          </cell>
          <cell r="I259">
            <v>0</v>
          </cell>
          <cell r="J259">
            <v>0</v>
          </cell>
          <cell r="K259">
            <v>0</v>
          </cell>
          <cell r="L259">
            <v>0</v>
          </cell>
          <cell r="M259">
            <v>0</v>
          </cell>
          <cell r="N259">
            <v>0</v>
          </cell>
          <cell r="O259">
            <v>845368000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845368000</v>
          </cell>
        </row>
        <row r="260">
          <cell r="A260">
            <v>275030</v>
          </cell>
          <cell r="B260">
            <v>0</v>
          </cell>
          <cell r="C260">
            <v>0</v>
          </cell>
          <cell r="D260">
            <v>0</v>
          </cell>
          <cell r="E260">
            <v>-547551.01</v>
          </cell>
          <cell r="F260">
            <v>0</v>
          </cell>
          <cell r="G260">
            <v>0</v>
          </cell>
          <cell r="H260">
            <v>0</v>
          </cell>
          <cell r="I260">
            <v>-547551.01</v>
          </cell>
          <cell r="J260">
            <v>0</v>
          </cell>
          <cell r="K260">
            <v>0</v>
          </cell>
          <cell r="L260">
            <v>0</v>
          </cell>
          <cell r="M260">
            <v>0</v>
          </cell>
          <cell r="N260">
            <v>-547551.01</v>
          </cell>
          <cell r="O260">
            <v>0</v>
          </cell>
          <cell r="P260">
            <v>0</v>
          </cell>
          <cell r="Q260">
            <v>0</v>
          </cell>
          <cell r="R260">
            <v>0</v>
          </cell>
          <cell r="S260">
            <v>-1549039.69</v>
          </cell>
          <cell r="T260">
            <v>0</v>
          </cell>
          <cell r="U260">
            <v>0</v>
          </cell>
          <cell r="V260">
            <v>0</v>
          </cell>
          <cell r="W260">
            <v>0</v>
          </cell>
          <cell r="X260">
            <v>0</v>
          </cell>
          <cell r="Y260">
            <v>0</v>
          </cell>
          <cell r="Z260">
            <v>0</v>
          </cell>
          <cell r="AA260">
            <v>0</v>
          </cell>
          <cell r="AB260">
            <v>0</v>
          </cell>
          <cell r="AC260">
            <v>0</v>
          </cell>
          <cell r="AD260">
            <v>0</v>
          </cell>
          <cell r="AE260">
            <v>0</v>
          </cell>
          <cell r="AF260">
            <v>-2096590.7</v>
          </cell>
        </row>
        <row r="261">
          <cell r="A261">
            <v>275031</v>
          </cell>
          <cell r="B261">
            <v>0</v>
          </cell>
          <cell r="C261">
            <v>0</v>
          </cell>
          <cell r="D261">
            <v>0</v>
          </cell>
          <cell r="E261">
            <v>-69944129.719999999</v>
          </cell>
          <cell r="F261">
            <v>0</v>
          </cell>
          <cell r="G261">
            <v>0</v>
          </cell>
          <cell r="H261">
            <v>0</v>
          </cell>
          <cell r="I261">
            <v>-69944129.719999999</v>
          </cell>
          <cell r="J261">
            <v>0</v>
          </cell>
          <cell r="K261">
            <v>0</v>
          </cell>
          <cell r="L261">
            <v>0</v>
          </cell>
          <cell r="M261">
            <v>0</v>
          </cell>
          <cell r="N261">
            <v>-69944129.719999999</v>
          </cell>
          <cell r="O261">
            <v>0</v>
          </cell>
          <cell r="P261">
            <v>0</v>
          </cell>
          <cell r="Q261">
            <v>0</v>
          </cell>
          <cell r="R261">
            <v>0</v>
          </cell>
          <cell r="S261">
            <v>-2481578.98</v>
          </cell>
          <cell r="T261">
            <v>0</v>
          </cell>
          <cell r="U261">
            <v>0</v>
          </cell>
          <cell r="V261">
            <v>0</v>
          </cell>
          <cell r="W261">
            <v>0</v>
          </cell>
          <cell r="X261">
            <v>0</v>
          </cell>
          <cell r="Y261">
            <v>0</v>
          </cell>
          <cell r="Z261">
            <v>0</v>
          </cell>
          <cell r="AA261">
            <v>0</v>
          </cell>
          <cell r="AB261">
            <v>0</v>
          </cell>
          <cell r="AC261">
            <v>0</v>
          </cell>
          <cell r="AD261">
            <v>0</v>
          </cell>
          <cell r="AE261">
            <v>0</v>
          </cell>
          <cell r="AF261">
            <v>-72425708.700000003</v>
          </cell>
        </row>
        <row r="262">
          <cell r="A262">
            <v>275033</v>
          </cell>
          <cell r="B262">
            <v>0</v>
          </cell>
          <cell r="C262">
            <v>0</v>
          </cell>
          <cell r="D262">
            <v>0</v>
          </cell>
          <cell r="E262">
            <v>38059470.740000002</v>
          </cell>
          <cell r="F262">
            <v>0</v>
          </cell>
          <cell r="G262">
            <v>0</v>
          </cell>
          <cell r="H262">
            <v>0</v>
          </cell>
          <cell r="I262">
            <v>38059470.740000002</v>
          </cell>
          <cell r="J262">
            <v>0</v>
          </cell>
          <cell r="K262">
            <v>0</v>
          </cell>
          <cell r="L262">
            <v>0</v>
          </cell>
          <cell r="M262">
            <v>0</v>
          </cell>
          <cell r="N262">
            <v>38059470.740000002</v>
          </cell>
          <cell r="O262">
            <v>0</v>
          </cell>
          <cell r="P262">
            <v>0</v>
          </cell>
          <cell r="Q262">
            <v>0</v>
          </cell>
          <cell r="R262">
            <v>0</v>
          </cell>
          <cell r="S262">
            <v>1048861.42</v>
          </cell>
          <cell r="T262">
            <v>0</v>
          </cell>
          <cell r="U262">
            <v>0</v>
          </cell>
          <cell r="V262">
            <v>0</v>
          </cell>
          <cell r="W262">
            <v>0</v>
          </cell>
          <cell r="X262">
            <v>0</v>
          </cell>
          <cell r="Y262">
            <v>0</v>
          </cell>
          <cell r="Z262">
            <v>0</v>
          </cell>
          <cell r="AA262">
            <v>0</v>
          </cell>
          <cell r="AB262">
            <v>0</v>
          </cell>
          <cell r="AC262">
            <v>0</v>
          </cell>
          <cell r="AD262">
            <v>0</v>
          </cell>
          <cell r="AE262">
            <v>0</v>
          </cell>
          <cell r="AF262">
            <v>39108332.159999996</v>
          </cell>
        </row>
        <row r="263">
          <cell r="A263">
            <v>275034</v>
          </cell>
          <cell r="B263">
            <v>0</v>
          </cell>
          <cell r="C263">
            <v>0</v>
          </cell>
          <cell r="D263">
            <v>0</v>
          </cell>
          <cell r="E263">
            <v>15916804.43</v>
          </cell>
          <cell r="F263">
            <v>0</v>
          </cell>
          <cell r="G263">
            <v>0</v>
          </cell>
          <cell r="H263">
            <v>0</v>
          </cell>
          <cell r="I263">
            <v>15916804.43</v>
          </cell>
          <cell r="J263">
            <v>0</v>
          </cell>
          <cell r="K263">
            <v>0</v>
          </cell>
          <cell r="L263">
            <v>0</v>
          </cell>
          <cell r="M263">
            <v>0</v>
          </cell>
          <cell r="N263">
            <v>15916804.43</v>
          </cell>
          <cell r="O263">
            <v>0</v>
          </cell>
          <cell r="P263">
            <v>0</v>
          </cell>
          <cell r="Q263">
            <v>0</v>
          </cell>
          <cell r="R263">
            <v>0</v>
          </cell>
          <cell r="S263">
            <v>-300104.84000000003</v>
          </cell>
          <cell r="T263">
            <v>0</v>
          </cell>
          <cell r="U263">
            <v>0</v>
          </cell>
          <cell r="V263">
            <v>0</v>
          </cell>
          <cell r="W263">
            <v>0</v>
          </cell>
          <cell r="X263">
            <v>0</v>
          </cell>
          <cell r="Y263">
            <v>0</v>
          </cell>
          <cell r="Z263">
            <v>0</v>
          </cell>
          <cell r="AA263">
            <v>0</v>
          </cell>
          <cell r="AB263">
            <v>0</v>
          </cell>
          <cell r="AC263">
            <v>0</v>
          </cell>
          <cell r="AD263">
            <v>0</v>
          </cell>
          <cell r="AE263">
            <v>0</v>
          </cell>
          <cell r="AF263">
            <v>15616699.59</v>
          </cell>
        </row>
        <row r="264">
          <cell r="A264">
            <v>275040</v>
          </cell>
          <cell r="B264">
            <v>0</v>
          </cell>
          <cell r="C264">
            <v>0</v>
          </cell>
          <cell r="D264">
            <v>0</v>
          </cell>
          <cell r="E264">
            <v>-4122325.95</v>
          </cell>
          <cell r="F264">
            <v>0</v>
          </cell>
          <cell r="G264">
            <v>0</v>
          </cell>
          <cell r="H264">
            <v>0</v>
          </cell>
          <cell r="I264">
            <v>-4122325.95</v>
          </cell>
          <cell r="J264">
            <v>0</v>
          </cell>
          <cell r="K264">
            <v>0</v>
          </cell>
          <cell r="L264">
            <v>0</v>
          </cell>
          <cell r="M264">
            <v>0</v>
          </cell>
          <cell r="N264">
            <v>-4122325.95</v>
          </cell>
          <cell r="O264">
            <v>0</v>
          </cell>
          <cell r="P264">
            <v>0</v>
          </cell>
          <cell r="Q264">
            <v>0</v>
          </cell>
          <cell r="R264">
            <v>0</v>
          </cell>
          <cell r="S264">
            <v>96926.17</v>
          </cell>
          <cell r="T264">
            <v>0</v>
          </cell>
          <cell r="U264">
            <v>0</v>
          </cell>
          <cell r="V264">
            <v>0</v>
          </cell>
          <cell r="W264">
            <v>0</v>
          </cell>
          <cell r="X264">
            <v>0</v>
          </cell>
          <cell r="Y264">
            <v>0</v>
          </cell>
          <cell r="Z264">
            <v>0</v>
          </cell>
          <cell r="AA264">
            <v>0</v>
          </cell>
          <cell r="AB264">
            <v>0</v>
          </cell>
          <cell r="AC264">
            <v>0</v>
          </cell>
          <cell r="AD264">
            <v>0</v>
          </cell>
          <cell r="AE264">
            <v>0</v>
          </cell>
          <cell r="AF264">
            <v>-4025399.78</v>
          </cell>
        </row>
        <row r="265">
          <cell r="A265">
            <v>275041</v>
          </cell>
          <cell r="B265">
            <v>0</v>
          </cell>
          <cell r="C265">
            <v>0</v>
          </cell>
          <cell r="D265">
            <v>0</v>
          </cell>
          <cell r="E265">
            <v>4770536.5199999996</v>
          </cell>
          <cell r="F265">
            <v>0</v>
          </cell>
          <cell r="G265">
            <v>0</v>
          </cell>
          <cell r="H265">
            <v>0</v>
          </cell>
          <cell r="I265">
            <v>4770536.5199999996</v>
          </cell>
          <cell r="J265">
            <v>0</v>
          </cell>
          <cell r="K265">
            <v>0</v>
          </cell>
          <cell r="L265">
            <v>0</v>
          </cell>
          <cell r="M265">
            <v>0</v>
          </cell>
          <cell r="N265">
            <v>4770536.5199999996</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4770536.5199999996</v>
          </cell>
        </row>
        <row r="266">
          <cell r="A266">
            <v>275043</v>
          </cell>
          <cell r="B266">
            <v>0</v>
          </cell>
          <cell r="C266">
            <v>0</v>
          </cell>
          <cell r="D266">
            <v>0</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row>
        <row r="267">
          <cell r="A267">
            <v>275045</v>
          </cell>
          <cell r="B267">
            <v>0</v>
          </cell>
          <cell r="C267">
            <v>0</v>
          </cell>
          <cell r="D267">
            <v>0</v>
          </cell>
          <cell r="E267">
            <v>-138580.10999999999</v>
          </cell>
          <cell r="F267">
            <v>0</v>
          </cell>
          <cell r="G267">
            <v>0</v>
          </cell>
          <cell r="H267">
            <v>0</v>
          </cell>
          <cell r="I267">
            <v>-138580.10999999999</v>
          </cell>
          <cell r="J267">
            <v>0</v>
          </cell>
          <cell r="K267">
            <v>0</v>
          </cell>
          <cell r="L267">
            <v>0</v>
          </cell>
          <cell r="M267">
            <v>0</v>
          </cell>
          <cell r="N267">
            <v>-138580.10999999999</v>
          </cell>
          <cell r="O267">
            <v>0</v>
          </cell>
          <cell r="P267">
            <v>0</v>
          </cell>
          <cell r="Q267">
            <v>0</v>
          </cell>
          <cell r="R267">
            <v>0</v>
          </cell>
          <cell r="S267">
            <v>6532</v>
          </cell>
          <cell r="T267">
            <v>0</v>
          </cell>
          <cell r="U267">
            <v>0</v>
          </cell>
          <cell r="V267">
            <v>0</v>
          </cell>
          <cell r="W267">
            <v>0</v>
          </cell>
          <cell r="X267">
            <v>0</v>
          </cell>
          <cell r="Y267">
            <v>0</v>
          </cell>
          <cell r="Z267">
            <v>0</v>
          </cell>
          <cell r="AA267">
            <v>0</v>
          </cell>
          <cell r="AB267">
            <v>0</v>
          </cell>
          <cell r="AC267">
            <v>0</v>
          </cell>
          <cell r="AD267">
            <v>0</v>
          </cell>
          <cell r="AE267">
            <v>0</v>
          </cell>
          <cell r="AF267">
            <v>-132048.10999999999</v>
          </cell>
        </row>
        <row r="268">
          <cell r="A268">
            <v>275046</v>
          </cell>
          <cell r="B268">
            <v>0</v>
          </cell>
          <cell r="C268">
            <v>0</v>
          </cell>
          <cell r="D268">
            <v>0</v>
          </cell>
          <cell r="E268">
            <v>539288.72</v>
          </cell>
          <cell r="F268">
            <v>0</v>
          </cell>
          <cell r="G268">
            <v>0</v>
          </cell>
          <cell r="H268">
            <v>0</v>
          </cell>
          <cell r="I268">
            <v>539288.72</v>
          </cell>
          <cell r="J268">
            <v>0</v>
          </cell>
          <cell r="K268">
            <v>0</v>
          </cell>
          <cell r="L268">
            <v>0</v>
          </cell>
          <cell r="M268">
            <v>0</v>
          </cell>
          <cell r="N268">
            <v>539288.72</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539288.72</v>
          </cell>
        </row>
        <row r="269">
          <cell r="A269">
            <v>275050</v>
          </cell>
          <cell r="B269">
            <v>0</v>
          </cell>
          <cell r="C269">
            <v>0</v>
          </cell>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-109.93</v>
          </cell>
          <cell r="T269">
            <v>0</v>
          </cell>
          <cell r="U269">
            <v>0</v>
          </cell>
          <cell r="V269">
            <v>0</v>
          </cell>
          <cell r="W269">
            <v>0</v>
          </cell>
          <cell r="X269">
            <v>0</v>
          </cell>
          <cell r="Y269">
            <v>0</v>
          </cell>
          <cell r="Z269">
            <v>0</v>
          </cell>
          <cell r="AA269">
            <v>0</v>
          </cell>
          <cell r="AB269">
            <v>0</v>
          </cell>
          <cell r="AC269">
            <v>0</v>
          </cell>
          <cell r="AD269">
            <v>0</v>
          </cell>
          <cell r="AE269">
            <v>0</v>
          </cell>
          <cell r="AF269">
            <v>-109.93</v>
          </cell>
        </row>
        <row r="270">
          <cell r="A270">
            <v>275052</v>
          </cell>
          <cell r="B270">
            <v>0</v>
          </cell>
          <cell r="C270">
            <v>0</v>
          </cell>
          <cell r="D270">
            <v>0</v>
          </cell>
          <cell r="E270">
            <v>124857.85</v>
          </cell>
          <cell r="F270">
            <v>0</v>
          </cell>
          <cell r="G270">
            <v>0</v>
          </cell>
          <cell r="H270">
            <v>0</v>
          </cell>
          <cell r="I270">
            <v>124857.85</v>
          </cell>
          <cell r="J270">
            <v>0</v>
          </cell>
          <cell r="K270">
            <v>0</v>
          </cell>
          <cell r="L270">
            <v>0</v>
          </cell>
          <cell r="M270">
            <v>0</v>
          </cell>
          <cell r="N270">
            <v>124857.85</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124857.85</v>
          </cell>
        </row>
        <row r="271">
          <cell r="A271">
            <v>275053</v>
          </cell>
          <cell r="B271">
            <v>0</v>
          </cell>
          <cell r="C271">
            <v>0</v>
          </cell>
          <cell r="D271">
            <v>0</v>
          </cell>
          <cell r="E271">
            <v>47191.45</v>
          </cell>
          <cell r="F271">
            <v>0</v>
          </cell>
          <cell r="G271">
            <v>0</v>
          </cell>
          <cell r="H271">
            <v>0</v>
          </cell>
          <cell r="I271">
            <v>47191.45</v>
          </cell>
          <cell r="J271">
            <v>0</v>
          </cell>
          <cell r="K271">
            <v>0</v>
          </cell>
          <cell r="L271">
            <v>0</v>
          </cell>
          <cell r="M271">
            <v>0</v>
          </cell>
          <cell r="N271">
            <v>47191.45</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47191.45</v>
          </cell>
        </row>
        <row r="272">
          <cell r="A272">
            <v>275060</v>
          </cell>
          <cell r="B272">
            <v>0</v>
          </cell>
          <cell r="C272">
            <v>0</v>
          </cell>
          <cell r="D272">
            <v>0</v>
          </cell>
          <cell r="E272">
            <v>0</v>
          </cell>
          <cell r="F272">
            <v>0</v>
          </cell>
          <cell r="G272">
            <v>0</v>
          </cell>
          <cell r="H272">
            <v>0</v>
          </cell>
          <cell r="I272">
            <v>0</v>
          </cell>
          <cell r="J272">
            <v>0</v>
          </cell>
          <cell r="K272">
            <v>0</v>
          </cell>
          <cell r="L272">
            <v>0</v>
          </cell>
          <cell r="M272">
            <v>0</v>
          </cell>
          <cell r="N272">
            <v>0</v>
          </cell>
          <cell r="O272">
            <v>0</v>
          </cell>
          <cell r="P272">
            <v>0</v>
          </cell>
          <cell r="Q272">
            <v>0</v>
          </cell>
          <cell r="R272">
            <v>0</v>
          </cell>
          <cell r="S272">
            <v>1564683.31</v>
          </cell>
          <cell r="T272">
            <v>0</v>
          </cell>
          <cell r="U272">
            <v>0</v>
          </cell>
          <cell r="V272">
            <v>0</v>
          </cell>
          <cell r="W272">
            <v>0</v>
          </cell>
          <cell r="X272">
            <v>0</v>
          </cell>
          <cell r="Y272">
            <v>0</v>
          </cell>
          <cell r="Z272">
            <v>0</v>
          </cell>
          <cell r="AA272">
            <v>0</v>
          </cell>
          <cell r="AB272">
            <v>0</v>
          </cell>
          <cell r="AC272">
            <v>0</v>
          </cell>
          <cell r="AD272">
            <v>0</v>
          </cell>
          <cell r="AE272">
            <v>0</v>
          </cell>
          <cell r="AF272">
            <v>1564683.31</v>
          </cell>
        </row>
        <row r="273">
          <cell r="A273">
            <v>275065</v>
          </cell>
          <cell r="B273">
            <v>0</v>
          </cell>
          <cell r="C273">
            <v>0</v>
          </cell>
          <cell r="D273">
            <v>0</v>
          </cell>
          <cell r="E273">
            <v>0</v>
          </cell>
          <cell r="F273">
            <v>0</v>
          </cell>
          <cell r="G273">
            <v>0</v>
          </cell>
          <cell r="H273">
            <v>0</v>
          </cell>
          <cell r="I273">
            <v>0</v>
          </cell>
          <cell r="J273">
            <v>0</v>
          </cell>
          <cell r="K273">
            <v>0</v>
          </cell>
          <cell r="L273">
            <v>0</v>
          </cell>
          <cell r="M273">
            <v>0</v>
          </cell>
          <cell r="N273">
            <v>0</v>
          </cell>
          <cell r="O273">
            <v>0</v>
          </cell>
          <cell r="P273">
            <v>0</v>
          </cell>
          <cell r="Q273">
            <v>0</v>
          </cell>
          <cell r="R273">
            <v>0</v>
          </cell>
          <cell r="S273">
            <v>916390.03</v>
          </cell>
          <cell r="T273">
            <v>0</v>
          </cell>
          <cell r="U273">
            <v>0</v>
          </cell>
          <cell r="V273">
            <v>0</v>
          </cell>
          <cell r="W273">
            <v>0</v>
          </cell>
          <cell r="X273">
            <v>0</v>
          </cell>
          <cell r="Y273">
            <v>0</v>
          </cell>
          <cell r="Z273">
            <v>0</v>
          </cell>
          <cell r="AA273">
            <v>0</v>
          </cell>
          <cell r="AB273">
            <v>0</v>
          </cell>
          <cell r="AC273">
            <v>0</v>
          </cell>
          <cell r="AD273">
            <v>0</v>
          </cell>
          <cell r="AE273">
            <v>0</v>
          </cell>
          <cell r="AF273">
            <v>916390.03</v>
          </cell>
        </row>
        <row r="274">
          <cell r="A274">
            <v>275069</v>
          </cell>
          <cell r="B274">
            <v>0</v>
          </cell>
          <cell r="C274">
            <v>0</v>
          </cell>
          <cell r="D274">
            <v>0</v>
          </cell>
          <cell r="E274">
            <v>222197.34</v>
          </cell>
          <cell r="F274">
            <v>0</v>
          </cell>
          <cell r="G274">
            <v>0</v>
          </cell>
          <cell r="H274">
            <v>0</v>
          </cell>
          <cell r="I274">
            <v>222197.34</v>
          </cell>
          <cell r="J274">
            <v>0</v>
          </cell>
          <cell r="K274">
            <v>0</v>
          </cell>
          <cell r="L274">
            <v>0</v>
          </cell>
          <cell r="M274">
            <v>0</v>
          </cell>
          <cell r="N274">
            <v>222197.34</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222197.34</v>
          </cell>
        </row>
        <row r="275">
          <cell r="A275">
            <v>275070</v>
          </cell>
          <cell r="B275">
            <v>4552220.6399999997</v>
          </cell>
          <cell r="C275">
            <v>0</v>
          </cell>
          <cell r="D275">
            <v>4552220.6399999997</v>
          </cell>
          <cell r="E275">
            <v>0</v>
          </cell>
          <cell r="F275">
            <v>0</v>
          </cell>
          <cell r="G275">
            <v>0</v>
          </cell>
          <cell r="H275">
            <v>0</v>
          </cell>
          <cell r="I275">
            <v>0</v>
          </cell>
          <cell r="J275">
            <v>0</v>
          </cell>
          <cell r="K275">
            <v>0</v>
          </cell>
          <cell r="L275">
            <v>0</v>
          </cell>
          <cell r="M275">
            <v>0</v>
          </cell>
          <cell r="N275">
            <v>4552220.6399999997</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4552220.6399999997</v>
          </cell>
        </row>
        <row r="276">
          <cell r="A276">
            <v>275071</v>
          </cell>
          <cell r="B276">
            <v>189153.34</v>
          </cell>
          <cell r="C276">
            <v>0</v>
          </cell>
          <cell r="D276">
            <v>189153.34</v>
          </cell>
          <cell r="E276">
            <v>0</v>
          </cell>
          <cell r="F276">
            <v>0</v>
          </cell>
          <cell r="G276">
            <v>0</v>
          </cell>
          <cell r="H276">
            <v>0</v>
          </cell>
          <cell r="I276">
            <v>0</v>
          </cell>
          <cell r="J276">
            <v>0</v>
          </cell>
          <cell r="K276">
            <v>0</v>
          </cell>
          <cell r="L276">
            <v>0</v>
          </cell>
          <cell r="M276">
            <v>0</v>
          </cell>
          <cell r="N276">
            <v>189153.34</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189153.34</v>
          </cell>
        </row>
        <row r="277">
          <cell r="A277">
            <v>275072</v>
          </cell>
          <cell r="B277">
            <v>20131506.809999999</v>
          </cell>
          <cell r="C277">
            <v>0</v>
          </cell>
          <cell r="D277">
            <v>20131506.809999999</v>
          </cell>
          <cell r="E277">
            <v>57686419.280000001</v>
          </cell>
          <cell r="F277">
            <v>0</v>
          </cell>
          <cell r="G277">
            <v>0</v>
          </cell>
          <cell r="H277">
            <v>0</v>
          </cell>
          <cell r="I277">
            <v>57686419.280000001</v>
          </cell>
          <cell r="J277">
            <v>0</v>
          </cell>
          <cell r="K277">
            <v>0</v>
          </cell>
          <cell r="L277">
            <v>0</v>
          </cell>
          <cell r="M277">
            <v>0</v>
          </cell>
          <cell r="N277">
            <v>77817926.090000004</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77817926.090000004</v>
          </cell>
        </row>
        <row r="278">
          <cell r="A278">
            <v>275085</v>
          </cell>
          <cell r="B278">
            <v>0</v>
          </cell>
          <cell r="C278">
            <v>0</v>
          </cell>
          <cell r="D278">
            <v>0</v>
          </cell>
          <cell r="E278">
            <v>-21675257.940000001</v>
          </cell>
          <cell r="F278">
            <v>0</v>
          </cell>
          <cell r="G278">
            <v>0</v>
          </cell>
          <cell r="H278">
            <v>0</v>
          </cell>
          <cell r="I278">
            <v>-21675257.940000001</v>
          </cell>
          <cell r="J278">
            <v>0</v>
          </cell>
          <cell r="K278">
            <v>0</v>
          </cell>
          <cell r="L278">
            <v>0</v>
          </cell>
          <cell r="M278">
            <v>0</v>
          </cell>
          <cell r="N278">
            <v>-21675257.940000001</v>
          </cell>
          <cell r="O278">
            <v>0</v>
          </cell>
          <cell r="P278">
            <v>0</v>
          </cell>
          <cell r="Q278">
            <v>0</v>
          </cell>
          <cell r="R278">
            <v>0</v>
          </cell>
          <cell r="S278">
            <v>3497623.04</v>
          </cell>
          <cell r="T278">
            <v>0</v>
          </cell>
          <cell r="U278">
            <v>0</v>
          </cell>
          <cell r="V278">
            <v>0</v>
          </cell>
          <cell r="W278">
            <v>0</v>
          </cell>
          <cell r="X278">
            <v>0</v>
          </cell>
          <cell r="Y278">
            <v>0</v>
          </cell>
          <cell r="Z278">
            <v>0</v>
          </cell>
          <cell r="AA278">
            <v>0</v>
          </cell>
          <cell r="AB278">
            <v>0</v>
          </cell>
          <cell r="AC278">
            <v>0</v>
          </cell>
          <cell r="AD278">
            <v>0</v>
          </cell>
          <cell r="AE278">
            <v>0</v>
          </cell>
          <cell r="AF278">
            <v>-18177634.899999999</v>
          </cell>
        </row>
        <row r="279">
          <cell r="A279">
            <v>275088</v>
          </cell>
          <cell r="B279">
            <v>0</v>
          </cell>
          <cell r="C279">
            <v>0</v>
          </cell>
          <cell r="D279">
            <v>0</v>
          </cell>
          <cell r="E279">
            <v>3759777.92</v>
          </cell>
          <cell r="F279">
            <v>0</v>
          </cell>
          <cell r="G279">
            <v>0</v>
          </cell>
          <cell r="H279">
            <v>0</v>
          </cell>
          <cell r="I279">
            <v>3759777.92</v>
          </cell>
          <cell r="J279">
            <v>0</v>
          </cell>
          <cell r="K279">
            <v>0</v>
          </cell>
          <cell r="L279">
            <v>0</v>
          </cell>
          <cell r="M279">
            <v>0</v>
          </cell>
          <cell r="N279">
            <v>3759777.92</v>
          </cell>
          <cell r="O279">
            <v>0</v>
          </cell>
          <cell r="P279">
            <v>0</v>
          </cell>
          <cell r="Q279">
            <v>0</v>
          </cell>
          <cell r="R279">
            <v>0</v>
          </cell>
          <cell r="S279">
            <v>159066.82999999999</v>
          </cell>
          <cell r="T279">
            <v>0</v>
          </cell>
          <cell r="U279">
            <v>0</v>
          </cell>
          <cell r="V279">
            <v>0</v>
          </cell>
          <cell r="W279">
            <v>0</v>
          </cell>
          <cell r="X279">
            <v>0</v>
          </cell>
          <cell r="Y279">
            <v>0</v>
          </cell>
          <cell r="Z279">
            <v>0</v>
          </cell>
          <cell r="AA279">
            <v>0</v>
          </cell>
          <cell r="AB279">
            <v>0</v>
          </cell>
          <cell r="AC279">
            <v>0</v>
          </cell>
          <cell r="AD279">
            <v>0</v>
          </cell>
          <cell r="AE279">
            <v>0</v>
          </cell>
          <cell r="AF279">
            <v>3918844.75</v>
          </cell>
        </row>
        <row r="280">
          <cell r="A280">
            <v>275090</v>
          </cell>
          <cell r="B280">
            <v>68391.210000000006</v>
          </cell>
          <cell r="C280">
            <v>0</v>
          </cell>
          <cell r="D280">
            <v>68391.210000000006</v>
          </cell>
          <cell r="E280">
            <v>0</v>
          </cell>
          <cell r="F280">
            <v>0</v>
          </cell>
          <cell r="G280">
            <v>0</v>
          </cell>
          <cell r="H280">
            <v>0</v>
          </cell>
          <cell r="I280">
            <v>0</v>
          </cell>
          <cell r="J280">
            <v>0</v>
          </cell>
          <cell r="K280">
            <v>0</v>
          </cell>
          <cell r="L280">
            <v>0</v>
          </cell>
          <cell r="M280">
            <v>0</v>
          </cell>
          <cell r="N280">
            <v>68391.210000000006</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68391.210000000006</v>
          </cell>
        </row>
        <row r="281">
          <cell r="A281">
            <v>275091</v>
          </cell>
          <cell r="B281">
            <v>618.53</v>
          </cell>
          <cell r="C281">
            <v>0</v>
          </cell>
          <cell r="D281">
            <v>618.53</v>
          </cell>
          <cell r="E281">
            <v>0</v>
          </cell>
          <cell r="F281">
            <v>0</v>
          </cell>
          <cell r="G281">
            <v>0</v>
          </cell>
          <cell r="H281">
            <v>0</v>
          </cell>
          <cell r="I281">
            <v>0</v>
          </cell>
          <cell r="J281">
            <v>0</v>
          </cell>
          <cell r="K281">
            <v>0</v>
          </cell>
          <cell r="L281">
            <v>0</v>
          </cell>
          <cell r="M281">
            <v>0</v>
          </cell>
          <cell r="N281">
            <v>618.53</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618.53</v>
          </cell>
        </row>
        <row r="282">
          <cell r="A282">
            <v>275093</v>
          </cell>
          <cell r="B282">
            <v>0</v>
          </cell>
          <cell r="C282">
            <v>0</v>
          </cell>
          <cell r="D282">
            <v>0</v>
          </cell>
          <cell r="E282">
            <v>289929.59999999998</v>
          </cell>
          <cell r="F282">
            <v>0</v>
          </cell>
          <cell r="G282">
            <v>0</v>
          </cell>
          <cell r="H282">
            <v>0</v>
          </cell>
          <cell r="I282">
            <v>289929.59999999998</v>
          </cell>
          <cell r="J282">
            <v>0</v>
          </cell>
          <cell r="K282">
            <v>0</v>
          </cell>
          <cell r="L282">
            <v>0</v>
          </cell>
          <cell r="M282">
            <v>0</v>
          </cell>
          <cell r="N282">
            <v>289929.59999999998</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289929.59999999998</v>
          </cell>
        </row>
        <row r="283">
          <cell r="A283">
            <v>275095</v>
          </cell>
          <cell r="B283">
            <v>0</v>
          </cell>
          <cell r="C283">
            <v>0</v>
          </cell>
          <cell r="D283">
            <v>0</v>
          </cell>
          <cell r="E283">
            <v>2050063.08</v>
          </cell>
          <cell r="F283">
            <v>0</v>
          </cell>
          <cell r="G283">
            <v>0</v>
          </cell>
          <cell r="H283">
            <v>0</v>
          </cell>
          <cell r="I283">
            <v>2050063.08</v>
          </cell>
          <cell r="J283">
            <v>0</v>
          </cell>
          <cell r="K283">
            <v>0</v>
          </cell>
          <cell r="L283">
            <v>0</v>
          </cell>
          <cell r="M283">
            <v>0</v>
          </cell>
          <cell r="N283">
            <v>2050063.08</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2050063.08</v>
          </cell>
        </row>
        <row r="284">
          <cell r="A284">
            <v>275102</v>
          </cell>
          <cell r="B284">
            <v>0</v>
          </cell>
          <cell r="C284">
            <v>0</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2005903</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2005903</v>
          </cell>
        </row>
        <row r="285">
          <cell r="A285">
            <v>275103</v>
          </cell>
          <cell r="B285">
            <v>0</v>
          </cell>
          <cell r="C285">
            <v>0</v>
          </cell>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10394386</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10394386</v>
          </cell>
        </row>
        <row r="286">
          <cell r="A286">
            <v>275104</v>
          </cell>
          <cell r="B286">
            <v>0</v>
          </cell>
          <cell r="C286">
            <v>0</v>
          </cell>
          <cell r="D286">
            <v>0</v>
          </cell>
          <cell r="E286">
            <v>101727113.09999999</v>
          </cell>
          <cell r="F286">
            <v>0</v>
          </cell>
          <cell r="G286">
            <v>0</v>
          </cell>
          <cell r="H286">
            <v>0</v>
          </cell>
          <cell r="I286">
            <v>101727113.09999999</v>
          </cell>
          <cell r="J286">
            <v>0</v>
          </cell>
          <cell r="K286">
            <v>0</v>
          </cell>
          <cell r="L286">
            <v>0</v>
          </cell>
          <cell r="M286">
            <v>0</v>
          </cell>
          <cell r="N286">
            <v>101727113.09999999</v>
          </cell>
          <cell r="O286">
            <v>0</v>
          </cell>
          <cell r="P286">
            <v>0</v>
          </cell>
          <cell r="Q286">
            <v>0</v>
          </cell>
          <cell r="R286">
            <v>0</v>
          </cell>
          <cell r="S286">
            <v>88642.33</v>
          </cell>
          <cell r="T286">
            <v>0</v>
          </cell>
          <cell r="U286">
            <v>0</v>
          </cell>
          <cell r="V286">
            <v>0</v>
          </cell>
          <cell r="W286">
            <v>0</v>
          </cell>
          <cell r="X286">
            <v>0</v>
          </cell>
          <cell r="Y286">
            <v>0</v>
          </cell>
          <cell r="Z286">
            <v>0</v>
          </cell>
          <cell r="AA286">
            <v>0</v>
          </cell>
          <cell r="AB286">
            <v>0</v>
          </cell>
          <cell r="AC286">
            <v>0</v>
          </cell>
          <cell r="AD286">
            <v>0</v>
          </cell>
          <cell r="AE286">
            <v>0</v>
          </cell>
          <cell r="AF286">
            <v>101815755.5</v>
          </cell>
        </row>
        <row r="287">
          <cell r="A287">
            <v>275106</v>
          </cell>
          <cell r="B287">
            <v>74479521.280000001</v>
          </cell>
          <cell r="C287">
            <v>0</v>
          </cell>
          <cell r="D287">
            <v>74479521.280000001</v>
          </cell>
          <cell r="E287">
            <v>0</v>
          </cell>
          <cell r="F287">
            <v>0</v>
          </cell>
          <cell r="G287">
            <v>0</v>
          </cell>
          <cell r="H287">
            <v>0</v>
          </cell>
          <cell r="I287">
            <v>0</v>
          </cell>
          <cell r="J287">
            <v>0</v>
          </cell>
          <cell r="K287">
            <v>0</v>
          </cell>
          <cell r="L287">
            <v>0</v>
          </cell>
          <cell r="M287">
            <v>0</v>
          </cell>
          <cell r="N287">
            <v>74479521.280000001</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74479521.280000001</v>
          </cell>
        </row>
        <row r="288">
          <cell r="A288">
            <v>275108</v>
          </cell>
          <cell r="B288">
            <v>0</v>
          </cell>
          <cell r="C288">
            <v>0</v>
          </cell>
          <cell r="D288">
            <v>0</v>
          </cell>
          <cell r="E288">
            <v>6475000</v>
          </cell>
          <cell r="F288">
            <v>0</v>
          </cell>
          <cell r="G288">
            <v>0</v>
          </cell>
          <cell r="H288">
            <v>0</v>
          </cell>
          <cell r="I288">
            <v>6475000</v>
          </cell>
          <cell r="J288">
            <v>0</v>
          </cell>
          <cell r="K288">
            <v>0</v>
          </cell>
          <cell r="L288">
            <v>0</v>
          </cell>
          <cell r="M288">
            <v>0</v>
          </cell>
          <cell r="N288">
            <v>6475000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6475000</v>
          </cell>
        </row>
        <row r="289">
          <cell r="A289">
            <v>275109</v>
          </cell>
          <cell r="B289">
            <v>2595000</v>
          </cell>
          <cell r="C289">
            <v>0</v>
          </cell>
          <cell r="D289">
            <v>2595000</v>
          </cell>
          <cell r="E289">
            <v>0</v>
          </cell>
          <cell r="F289">
            <v>0</v>
          </cell>
          <cell r="G289">
            <v>0</v>
          </cell>
          <cell r="H289">
            <v>0</v>
          </cell>
          <cell r="I289">
            <v>0</v>
          </cell>
          <cell r="J289">
            <v>0</v>
          </cell>
          <cell r="K289">
            <v>0</v>
          </cell>
          <cell r="L289">
            <v>0</v>
          </cell>
          <cell r="M289">
            <v>0</v>
          </cell>
          <cell r="N289">
            <v>2595000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2595000</v>
          </cell>
        </row>
        <row r="290">
          <cell r="A290">
            <v>275110</v>
          </cell>
          <cell r="B290">
            <v>0</v>
          </cell>
          <cell r="C290">
            <v>0</v>
          </cell>
          <cell r="D290">
            <v>0</v>
          </cell>
          <cell r="E290">
            <v>13173978</v>
          </cell>
          <cell r="F290">
            <v>0</v>
          </cell>
          <cell r="G290">
            <v>0</v>
          </cell>
          <cell r="H290">
            <v>0</v>
          </cell>
          <cell r="I290">
            <v>13173978</v>
          </cell>
          <cell r="J290">
            <v>0</v>
          </cell>
          <cell r="K290">
            <v>0</v>
          </cell>
          <cell r="L290">
            <v>0</v>
          </cell>
          <cell r="M290">
            <v>0</v>
          </cell>
          <cell r="N290">
            <v>13173978</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13173978</v>
          </cell>
        </row>
        <row r="291">
          <cell r="A291">
            <v>275111</v>
          </cell>
          <cell r="B291">
            <v>12940518</v>
          </cell>
          <cell r="C291">
            <v>0</v>
          </cell>
          <cell r="D291">
            <v>12940518</v>
          </cell>
          <cell r="E291">
            <v>0</v>
          </cell>
          <cell r="F291">
            <v>0</v>
          </cell>
          <cell r="G291">
            <v>0</v>
          </cell>
          <cell r="H291">
            <v>0</v>
          </cell>
          <cell r="I291">
            <v>0</v>
          </cell>
          <cell r="J291">
            <v>0</v>
          </cell>
          <cell r="K291">
            <v>0</v>
          </cell>
          <cell r="L291">
            <v>0</v>
          </cell>
          <cell r="M291">
            <v>0</v>
          </cell>
          <cell r="N291">
            <v>12940518</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12940518</v>
          </cell>
        </row>
        <row r="292">
          <cell r="A292">
            <v>275112</v>
          </cell>
          <cell r="B292">
            <v>0</v>
          </cell>
          <cell r="C292">
            <v>0</v>
          </cell>
          <cell r="D292">
            <v>0</v>
          </cell>
          <cell r="E292">
            <v>0</v>
          </cell>
          <cell r="F292">
            <v>0</v>
          </cell>
          <cell r="G292">
            <v>0</v>
          </cell>
          <cell r="H292">
            <v>0</v>
          </cell>
          <cell r="I292">
            <v>0</v>
          </cell>
          <cell r="J292">
            <v>0</v>
          </cell>
          <cell r="K292">
            <v>0</v>
          </cell>
          <cell r="L292">
            <v>0</v>
          </cell>
          <cell r="M292">
            <v>0</v>
          </cell>
          <cell r="N292">
            <v>0</v>
          </cell>
          <cell r="O292">
            <v>0</v>
          </cell>
          <cell r="P292">
            <v>0</v>
          </cell>
          <cell r="Q292">
            <v>0</v>
          </cell>
          <cell r="R292">
            <v>1025607</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1025607</v>
          </cell>
        </row>
        <row r="293">
          <cell r="A293">
            <v>275114</v>
          </cell>
          <cell r="B293">
            <v>0</v>
          </cell>
          <cell r="C293">
            <v>0</v>
          </cell>
          <cell r="D293">
            <v>0</v>
          </cell>
          <cell r="E293">
            <v>16590051</v>
          </cell>
          <cell r="F293">
            <v>0</v>
          </cell>
          <cell r="G293">
            <v>0</v>
          </cell>
          <cell r="H293">
            <v>0</v>
          </cell>
          <cell r="I293">
            <v>16590051</v>
          </cell>
          <cell r="J293">
            <v>0</v>
          </cell>
          <cell r="K293">
            <v>0</v>
          </cell>
          <cell r="L293">
            <v>0</v>
          </cell>
          <cell r="M293">
            <v>0</v>
          </cell>
          <cell r="N293">
            <v>16590051</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16590051</v>
          </cell>
        </row>
        <row r="294">
          <cell r="A294">
            <v>275131</v>
          </cell>
          <cell r="B294">
            <v>0</v>
          </cell>
          <cell r="C294">
            <v>0</v>
          </cell>
          <cell r="D294">
            <v>0</v>
          </cell>
          <cell r="E294">
            <v>-2120482.46</v>
          </cell>
          <cell r="F294">
            <v>0</v>
          </cell>
          <cell r="G294">
            <v>0</v>
          </cell>
          <cell r="H294">
            <v>0</v>
          </cell>
          <cell r="I294">
            <v>-2120482.46</v>
          </cell>
          <cell r="J294">
            <v>0</v>
          </cell>
          <cell r="K294">
            <v>0</v>
          </cell>
          <cell r="L294">
            <v>0</v>
          </cell>
          <cell r="M294">
            <v>0</v>
          </cell>
          <cell r="N294">
            <v>-2120482.46</v>
          </cell>
          <cell r="O294">
            <v>0</v>
          </cell>
          <cell r="P294">
            <v>0</v>
          </cell>
          <cell r="Q294">
            <v>0</v>
          </cell>
          <cell r="R294">
            <v>0</v>
          </cell>
          <cell r="S294">
            <v>-22451.279999999999</v>
          </cell>
          <cell r="T294">
            <v>0</v>
          </cell>
          <cell r="U294">
            <v>0</v>
          </cell>
          <cell r="V294">
            <v>0</v>
          </cell>
          <cell r="W294">
            <v>0</v>
          </cell>
          <cell r="X294">
            <v>0</v>
          </cell>
          <cell r="Y294">
            <v>0</v>
          </cell>
          <cell r="Z294">
            <v>0</v>
          </cell>
          <cell r="AA294">
            <v>0</v>
          </cell>
          <cell r="AB294">
            <v>0</v>
          </cell>
          <cell r="AC294">
            <v>0</v>
          </cell>
          <cell r="AD294">
            <v>0</v>
          </cell>
          <cell r="AE294">
            <v>0</v>
          </cell>
          <cell r="AF294">
            <v>-2142933.7400000002</v>
          </cell>
        </row>
        <row r="295">
          <cell r="A295">
            <v>275133</v>
          </cell>
          <cell r="B295">
            <v>0</v>
          </cell>
          <cell r="C295">
            <v>0</v>
          </cell>
          <cell r="D295">
            <v>0</v>
          </cell>
          <cell r="E295">
            <v>1109203.76</v>
          </cell>
          <cell r="F295">
            <v>0</v>
          </cell>
          <cell r="G295">
            <v>0</v>
          </cell>
          <cell r="H295">
            <v>0</v>
          </cell>
          <cell r="I295">
            <v>1109203.76</v>
          </cell>
          <cell r="J295">
            <v>0</v>
          </cell>
          <cell r="K295">
            <v>0</v>
          </cell>
          <cell r="L295">
            <v>0</v>
          </cell>
          <cell r="M295">
            <v>0</v>
          </cell>
          <cell r="N295">
            <v>1109203.76</v>
          </cell>
          <cell r="O295">
            <v>0</v>
          </cell>
          <cell r="P295">
            <v>0</v>
          </cell>
          <cell r="Q295">
            <v>0</v>
          </cell>
          <cell r="R295">
            <v>0</v>
          </cell>
          <cell r="S295">
            <v>4373.07</v>
          </cell>
          <cell r="T295">
            <v>0</v>
          </cell>
          <cell r="U295">
            <v>0</v>
          </cell>
          <cell r="V295">
            <v>0</v>
          </cell>
          <cell r="W295">
            <v>0</v>
          </cell>
          <cell r="X295">
            <v>0</v>
          </cell>
          <cell r="Y295">
            <v>0</v>
          </cell>
          <cell r="Z295">
            <v>0</v>
          </cell>
          <cell r="AA295">
            <v>0</v>
          </cell>
          <cell r="AB295">
            <v>0</v>
          </cell>
          <cell r="AC295">
            <v>0</v>
          </cell>
          <cell r="AD295">
            <v>0</v>
          </cell>
          <cell r="AE295">
            <v>0</v>
          </cell>
          <cell r="AF295">
            <v>1113576.83</v>
          </cell>
        </row>
        <row r="296">
          <cell r="A296">
            <v>275134</v>
          </cell>
          <cell r="B296">
            <v>0</v>
          </cell>
          <cell r="C296">
            <v>0</v>
          </cell>
          <cell r="D296">
            <v>0</v>
          </cell>
          <cell r="E296">
            <v>479229.72</v>
          </cell>
          <cell r="F296">
            <v>0</v>
          </cell>
          <cell r="G296">
            <v>0</v>
          </cell>
          <cell r="H296">
            <v>0</v>
          </cell>
          <cell r="I296">
            <v>479229.72</v>
          </cell>
          <cell r="J296">
            <v>0</v>
          </cell>
          <cell r="K296">
            <v>0</v>
          </cell>
          <cell r="L296">
            <v>0</v>
          </cell>
          <cell r="M296">
            <v>0</v>
          </cell>
          <cell r="N296">
            <v>479229.72</v>
          </cell>
          <cell r="O296">
            <v>0</v>
          </cell>
          <cell r="P296">
            <v>0</v>
          </cell>
          <cell r="Q296">
            <v>0</v>
          </cell>
          <cell r="R296">
            <v>0</v>
          </cell>
          <cell r="S296">
            <v>-3525.73</v>
          </cell>
          <cell r="T296">
            <v>0</v>
          </cell>
          <cell r="U296">
            <v>0</v>
          </cell>
          <cell r="V296">
            <v>0</v>
          </cell>
          <cell r="W296">
            <v>0</v>
          </cell>
          <cell r="X296">
            <v>0</v>
          </cell>
          <cell r="Y296">
            <v>0</v>
          </cell>
          <cell r="Z296">
            <v>0</v>
          </cell>
          <cell r="AA296">
            <v>0</v>
          </cell>
          <cell r="AB296">
            <v>0</v>
          </cell>
          <cell r="AC296">
            <v>0</v>
          </cell>
          <cell r="AD296">
            <v>0</v>
          </cell>
          <cell r="AE296">
            <v>0</v>
          </cell>
          <cell r="AF296">
            <v>475703.99</v>
          </cell>
        </row>
        <row r="297">
          <cell r="A297">
            <v>275140</v>
          </cell>
          <cell r="B297">
            <v>0</v>
          </cell>
          <cell r="C297">
            <v>0</v>
          </cell>
          <cell r="D297">
            <v>0</v>
          </cell>
          <cell r="E297">
            <v>-12155</v>
          </cell>
          <cell r="F297">
            <v>0</v>
          </cell>
          <cell r="G297">
            <v>0</v>
          </cell>
          <cell r="H297">
            <v>0</v>
          </cell>
          <cell r="I297">
            <v>-12155</v>
          </cell>
          <cell r="J297">
            <v>0</v>
          </cell>
          <cell r="K297">
            <v>0</v>
          </cell>
          <cell r="L297">
            <v>0</v>
          </cell>
          <cell r="M297">
            <v>0</v>
          </cell>
          <cell r="N297">
            <v>-12155</v>
          </cell>
          <cell r="O297">
            <v>0</v>
          </cell>
          <cell r="P297">
            <v>0</v>
          </cell>
          <cell r="Q297">
            <v>0</v>
          </cell>
          <cell r="R297">
            <v>0</v>
          </cell>
          <cell r="S297">
            <v>3484.02</v>
          </cell>
          <cell r="T297">
            <v>0</v>
          </cell>
          <cell r="U297">
            <v>0</v>
          </cell>
          <cell r="V297">
            <v>0</v>
          </cell>
          <cell r="W297">
            <v>0</v>
          </cell>
          <cell r="X297">
            <v>0</v>
          </cell>
          <cell r="Y297">
            <v>0</v>
          </cell>
          <cell r="Z297">
            <v>0</v>
          </cell>
          <cell r="AA297">
            <v>0</v>
          </cell>
          <cell r="AB297">
            <v>0</v>
          </cell>
          <cell r="AC297">
            <v>0</v>
          </cell>
          <cell r="AD297">
            <v>0</v>
          </cell>
          <cell r="AE297">
            <v>0</v>
          </cell>
          <cell r="AF297">
            <v>-8670.98</v>
          </cell>
        </row>
        <row r="298">
          <cell r="A298">
            <v>275145</v>
          </cell>
          <cell r="B298">
            <v>0</v>
          </cell>
          <cell r="C298">
            <v>0</v>
          </cell>
          <cell r="D298">
            <v>0</v>
          </cell>
          <cell r="E298">
            <v>12144.33</v>
          </cell>
          <cell r="F298">
            <v>0</v>
          </cell>
          <cell r="G298">
            <v>0</v>
          </cell>
          <cell r="H298">
            <v>0</v>
          </cell>
          <cell r="I298">
            <v>12144.33</v>
          </cell>
          <cell r="J298">
            <v>0</v>
          </cell>
          <cell r="K298">
            <v>0</v>
          </cell>
          <cell r="L298">
            <v>0</v>
          </cell>
          <cell r="M298">
            <v>0</v>
          </cell>
          <cell r="N298">
            <v>12144.33</v>
          </cell>
          <cell r="O298">
            <v>0</v>
          </cell>
          <cell r="P298">
            <v>0</v>
          </cell>
          <cell r="Q298">
            <v>0</v>
          </cell>
          <cell r="R298">
            <v>0</v>
          </cell>
          <cell r="S298">
            <v>172.42</v>
          </cell>
          <cell r="T298">
            <v>0</v>
          </cell>
          <cell r="U298">
            <v>0</v>
          </cell>
          <cell r="V298">
            <v>0</v>
          </cell>
          <cell r="W298">
            <v>0</v>
          </cell>
          <cell r="X298">
            <v>0</v>
          </cell>
          <cell r="Y298">
            <v>0</v>
          </cell>
          <cell r="Z298">
            <v>0</v>
          </cell>
          <cell r="AA298">
            <v>0</v>
          </cell>
          <cell r="AB298">
            <v>0</v>
          </cell>
          <cell r="AC298">
            <v>0</v>
          </cell>
          <cell r="AD298">
            <v>0</v>
          </cell>
          <cell r="AE298">
            <v>0</v>
          </cell>
          <cell r="AF298">
            <v>12316.75</v>
          </cell>
        </row>
        <row r="299">
          <cell r="A299">
            <v>275172</v>
          </cell>
          <cell r="B299">
            <v>684564.47999999998</v>
          </cell>
          <cell r="C299">
            <v>0</v>
          </cell>
          <cell r="D299">
            <v>684564.47999999998</v>
          </cell>
          <cell r="E299">
            <v>1606158.58</v>
          </cell>
          <cell r="F299">
            <v>0</v>
          </cell>
          <cell r="G299">
            <v>0</v>
          </cell>
          <cell r="H299">
            <v>0</v>
          </cell>
          <cell r="I299">
            <v>1606158.58</v>
          </cell>
          <cell r="J299">
            <v>0</v>
          </cell>
          <cell r="K299">
            <v>0</v>
          </cell>
          <cell r="L299">
            <v>0</v>
          </cell>
          <cell r="M299">
            <v>0</v>
          </cell>
          <cell r="N299">
            <v>2290723.06</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2290723.06</v>
          </cell>
        </row>
        <row r="300">
          <cell r="A300">
            <v>275175</v>
          </cell>
          <cell r="B300">
            <v>0</v>
          </cell>
          <cell r="C300">
            <v>0</v>
          </cell>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row>
        <row r="301">
          <cell r="A301">
            <v>275176</v>
          </cell>
          <cell r="B301">
            <v>0</v>
          </cell>
          <cell r="C301">
            <v>0</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44172.2</v>
          </cell>
          <cell r="T301">
            <v>0</v>
          </cell>
          <cell r="U301">
            <v>0</v>
          </cell>
          <cell r="V301">
            <v>0</v>
          </cell>
          <cell r="W301">
            <v>0</v>
          </cell>
          <cell r="X301">
            <v>0</v>
          </cell>
          <cell r="Y301">
            <v>0</v>
          </cell>
          <cell r="Z301">
            <v>0</v>
          </cell>
          <cell r="AA301">
            <v>0</v>
          </cell>
          <cell r="AB301">
            <v>0</v>
          </cell>
          <cell r="AC301">
            <v>0</v>
          </cell>
          <cell r="AD301">
            <v>0</v>
          </cell>
          <cell r="AE301">
            <v>0</v>
          </cell>
          <cell r="AF301">
            <v>44172.2</v>
          </cell>
        </row>
        <row r="302">
          <cell r="A302">
            <v>275185</v>
          </cell>
          <cell r="B302">
            <v>0</v>
          </cell>
          <cell r="C302">
            <v>0</v>
          </cell>
          <cell r="D302">
            <v>0</v>
          </cell>
          <cell r="E302">
            <v>-760579.78</v>
          </cell>
          <cell r="F302">
            <v>0</v>
          </cell>
          <cell r="G302">
            <v>0</v>
          </cell>
          <cell r="H302">
            <v>0</v>
          </cell>
          <cell r="I302">
            <v>-760579.78</v>
          </cell>
          <cell r="J302">
            <v>0</v>
          </cell>
          <cell r="K302">
            <v>0</v>
          </cell>
          <cell r="L302">
            <v>0</v>
          </cell>
          <cell r="M302">
            <v>0</v>
          </cell>
          <cell r="N302">
            <v>-760579.78</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-760579.78</v>
          </cell>
        </row>
        <row r="303">
          <cell r="A303">
            <v>275186</v>
          </cell>
          <cell r="B303">
            <v>0</v>
          </cell>
          <cell r="C303">
            <v>0</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row>
        <row r="304">
          <cell r="A304">
            <v>275187</v>
          </cell>
          <cell r="B304">
            <v>0</v>
          </cell>
          <cell r="C304">
            <v>0</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row>
        <row r="305">
          <cell r="A305">
            <v>275188</v>
          </cell>
          <cell r="B305">
            <v>0</v>
          </cell>
          <cell r="C305">
            <v>0</v>
          </cell>
          <cell r="D305">
            <v>0</v>
          </cell>
          <cell r="E305">
            <v>156572.92000000001</v>
          </cell>
          <cell r="F305">
            <v>0</v>
          </cell>
          <cell r="G305">
            <v>0</v>
          </cell>
          <cell r="H305">
            <v>0</v>
          </cell>
          <cell r="I305">
            <v>156572.92000000001</v>
          </cell>
          <cell r="J305">
            <v>0</v>
          </cell>
          <cell r="K305">
            <v>0</v>
          </cell>
          <cell r="L305">
            <v>0</v>
          </cell>
          <cell r="M305">
            <v>0</v>
          </cell>
          <cell r="N305">
            <v>156572.92000000001</v>
          </cell>
          <cell r="O305">
            <v>0</v>
          </cell>
          <cell r="P305">
            <v>0</v>
          </cell>
          <cell r="Q305">
            <v>0</v>
          </cell>
          <cell r="R305">
            <v>0</v>
          </cell>
          <cell r="S305">
            <v>995.81</v>
          </cell>
          <cell r="T305">
            <v>0</v>
          </cell>
          <cell r="U305">
            <v>0</v>
          </cell>
          <cell r="V305">
            <v>0</v>
          </cell>
          <cell r="W305">
            <v>0</v>
          </cell>
          <cell r="X305">
            <v>0</v>
          </cell>
          <cell r="Y305">
            <v>0</v>
          </cell>
          <cell r="Z305">
            <v>0</v>
          </cell>
          <cell r="AA305">
            <v>0</v>
          </cell>
          <cell r="AB305">
            <v>0</v>
          </cell>
          <cell r="AC305">
            <v>0</v>
          </cell>
          <cell r="AD305">
            <v>0</v>
          </cell>
          <cell r="AE305">
            <v>0</v>
          </cell>
          <cell r="AF305">
            <v>157568.73000000001</v>
          </cell>
        </row>
        <row r="306">
          <cell r="A306">
            <v>275206</v>
          </cell>
          <cell r="B306">
            <v>0</v>
          </cell>
          <cell r="C306">
            <v>0</v>
          </cell>
          <cell r="D306">
            <v>0</v>
          </cell>
          <cell r="E306">
            <v>-14000000</v>
          </cell>
          <cell r="F306">
            <v>0</v>
          </cell>
          <cell r="G306">
            <v>0</v>
          </cell>
          <cell r="H306">
            <v>0</v>
          </cell>
          <cell r="I306">
            <v>-14000000</v>
          </cell>
          <cell r="J306">
            <v>0</v>
          </cell>
          <cell r="K306">
            <v>0</v>
          </cell>
          <cell r="L306">
            <v>0</v>
          </cell>
          <cell r="M306">
            <v>0</v>
          </cell>
          <cell r="N306">
            <v>-14000000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-14000000</v>
          </cell>
        </row>
        <row r="307">
          <cell r="A307">
            <v>275207</v>
          </cell>
          <cell r="B307">
            <v>0</v>
          </cell>
          <cell r="C307">
            <v>0</v>
          </cell>
          <cell r="D307">
            <v>0</v>
          </cell>
          <cell r="E307">
            <v>-318435.87</v>
          </cell>
          <cell r="F307">
            <v>0</v>
          </cell>
          <cell r="G307">
            <v>0</v>
          </cell>
          <cell r="H307">
            <v>0</v>
          </cell>
          <cell r="I307">
            <v>-318435.87</v>
          </cell>
          <cell r="J307">
            <v>0</v>
          </cell>
          <cell r="K307">
            <v>0</v>
          </cell>
          <cell r="L307">
            <v>0</v>
          </cell>
          <cell r="M307">
            <v>0</v>
          </cell>
          <cell r="N307">
            <v>-318435.87</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-318435.87</v>
          </cell>
        </row>
        <row r="308">
          <cell r="A308">
            <v>275208</v>
          </cell>
          <cell r="B308">
            <v>-2500000</v>
          </cell>
          <cell r="C308">
            <v>0</v>
          </cell>
          <cell r="D308">
            <v>-2500000</v>
          </cell>
          <cell r="E308">
            <v>0</v>
          </cell>
          <cell r="F308">
            <v>0</v>
          </cell>
          <cell r="G308">
            <v>0</v>
          </cell>
          <cell r="H308">
            <v>0</v>
          </cell>
          <cell r="I308">
            <v>0</v>
          </cell>
          <cell r="J308">
            <v>0</v>
          </cell>
          <cell r="K308">
            <v>0</v>
          </cell>
          <cell r="L308">
            <v>0</v>
          </cell>
          <cell r="M308">
            <v>0</v>
          </cell>
          <cell r="N308">
            <v>-2500000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-2500000</v>
          </cell>
        </row>
        <row r="309">
          <cell r="A309">
            <v>275209</v>
          </cell>
          <cell r="B309">
            <v>-113930.11</v>
          </cell>
          <cell r="C309">
            <v>0</v>
          </cell>
          <cell r="D309">
            <v>-113930.11</v>
          </cell>
          <cell r="E309">
            <v>0</v>
          </cell>
          <cell r="F309">
            <v>0</v>
          </cell>
          <cell r="G309">
            <v>0</v>
          </cell>
          <cell r="H309">
            <v>0</v>
          </cell>
          <cell r="I309">
            <v>0</v>
          </cell>
          <cell r="J309">
            <v>0</v>
          </cell>
          <cell r="K309">
            <v>0</v>
          </cell>
          <cell r="L309">
            <v>0</v>
          </cell>
          <cell r="M309">
            <v>0</v>
          </cell>
          <cell r="N309">
            <v>-113930.11</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-113930.11</v>
          </cell>
        </row>
        <row r="310">
          <cell r="A310">
            <v>275210</v>
          </cell>
          <cell r="B310">
            <v>-489193.46</v>
          </cell>
          <cell r="C310">
            <v>0</v>
          </cell>
          <cell r="D310">
            <v>-489193.46</v>
          </cell>
          <cell r="E310">
            <v>-3112850.35</v>
          </cell>
          <cell r="F310">
            <v>0</v>
          </cell>
          <cell r="G310">
            <v>0</v>
          </cell>
          <cell r="H310">
            <v>0</v>
          </cell>
          <cell r="I310">
            <v>-3112850.35</v>
          </cell>
          <cell r="J310">
            <v>0</v>
          </cell>
          <cell r="K310">
            <v>0</v>
          </cell>
          <cell r="L310">
            <v>0</v>
          </cell>
          <cell r="M310">
            <v>0</v>
          </cell>
          <cell r="N310">
            <v>-3602043.81</v>
          </cell>
          <cell r="O310">
            <v>0</v>
          </cell>
          <cell r="P310">
            <v>0</v>
          </cell>
          <cell r="Q310">
            <v>0</v>
          </cell>
          <cell r="R310">
            <v>0</v>
          </cell>
          <cell r="S310">
            <v>-32296.38</v>
          </cell>
          <cell r="T310">
            <v>0</v>
          </cell>
          <cell r="U310">
            <v>0</v>
          </cell>
          <cell r="V310">
            <v>0</v>
          </cell>
          <cell r="W310">
            <v>0</v>
          </cell>
          <cell r="X310">
            <v>0</v>
          </cell>
          <cell r="Y310">
            <v>0</v>
          </cell>
          <cell r="Z310">
            <v>0</v>
          </cell>
          <cell r="AA310">
            <v>0</v>
          </cell>
          <cell r="AB310">
            <v>0</v>
          </cell>
          <cell r="AC310">
            <v>0</v>
          </cell>
          <cell r="AD310">
            <v>0</v>
          </cell>
          <cell r="AE310">
            <v>0</v>
          </cell>
          <cell r="AF310">
            <v>-3634340.19</v>
          </cell>
        </row>
        <row r="311">
          <cell r="A311">
            <v>275211</v>
          </cell>
          <cell r="B311">
            <v>-443758.83</v>
          </cell>
          <cell r="C311">
            <v>0</v>
          </cell>
          <cell r="D311">
            <v>-443758.83</v>
          </cell>
          <cell r="E311">
            <v>-83783.66</v>
          </cell>
          <cell r="F311">
            <v>0</v>
          </cell>
          <cell r="G311">
            <v>0</v>
          </cell>
          <cell r="H311">
            <v>0</v>
          </cell>
          <cell r="I311">
            <v>-83783.66</v>
          </cell>
          <cell r="J311">
            <v>0</v>
          </cell>
          <cell r="K311">
            <v>0</v>
          </cell>
          <cell r="L311">
            <v>0</v>
          </cell>
          <cell r="M311">
            <v>0</v>
          </cell>
          <cell r="N311">
            <v>-527542.49</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-527542.49</v>
          </cell>
        </row>
        <row r="312">
          <cell r="A312">
            <v>275230</v>
          </cell>
          <cell r="B312">
            <v>0</v>
          </cell>
          <cell r="C312">
            <v>0</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row>
        <row r="313">
          <cell r="A313">
            <v>275231</v>
          </cell>
          <cell r="B313">
            <v>0</v>
          </cell>
          <cell r="C313">
            <v>0</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row>
        <row r="314">
          <cell r="A314">
            <v>275232</v>
          </cell>
          <cell r="B314">
            <v>0</v>
          </cell>
          <cell r="C314">
            <v>0</v>
          </cell>
          <cell r="D314">
            <v>0</v>
          </cell>
          <cell r="E314">
            <v>0</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row>
        <row r="315">
          <cell r="A315">
            <v>275245</v>
          </cell>
          <cell r="B315">
            <v>0</v>
          </cell>
          <cell r="C315">
            <v>0</v>
          </cell>
          <cell r="D315">
            <v>0</v>
          </cell>
          <cell r="E315">
            <v>0</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row>
        <row r="316">
          <cell r="A316">
            <v>275246</v>
          </cell>
          <cell r="B316">
            <v>0</v>
          </cell>
          <cell r="C316">
            <v>0</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row>
        <row r="317">
          <cell r="A317">
            <v>275250</v>
          </cell>
          <cell r="B317">
            <v>0</v>
          </cell>
          <cell r="C317">
            <v>0</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row>
        <row r="318">
          <cell r="A318">
            <v>275251</v>
          </cell>
          <cell r="B318">
            <v>0</v>
          </cell>
          <cell r="C318">
            <v>0</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row>
        <row r="319">
          <cell r="A319">
            <v>275252</v>
          </cell>
          <cell r="B319">
            <v>0</v>
          </cell>
          <cell r="C319">
            <v>0</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row>
        <row r="320">
          <cell r="A320">
            <v>275260</v>
          </cell>
          <cell r="B320">
            <v>0</v>
          </cell>
          <cell r="C320">
            <v>0</v>
          </cell>
          <cell r="D320">
            <v>0</v>
          </cell>
          <cell r="E320">
            <v>0</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row>
        <row r="321">
          <cell r="A321">
            <v>275261</v>
          </cell>
          <cell r="B321">
            <v>0</v>
          </cell>
          <cell r="C321">
            <v>0</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row>
        <row r="322">
          <cell r="A322">
            <v>275262</v>
          </cell>
          <cell r="B322">
            <v>0</v>
          </cell>
          <cell r="C322">
            <v>0</v>
          </cell>
          <cell r="D322">
            <v>0</v>
          </cell>
          <cell r="E322">
            <v>0</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row>
        <row r="323">
          <cell r="A323">
            <v>275263</v>
          </cell>
          <cell r="B323">
            <v>0</v>
          </cell>
          <cell r="C323">
            <v>0</v>
          </cell>
          <cell r="D323">
            <v>0</v>
          </cell>
          <cell r="E323">
            <v>-37469217.100000001</v>
          </cell>
          <cell r="F323">
            <v>0</v>
          </cell>
          <cell r="G323">
            <v>0</v>
          </cell>
          <cell r="H323">
            <v>0</v>
          </cell>
          <cell r="I323">
            <v>-37469217.100000001</v>
          </cell>
          <cell r="J323">
            <v>0</v>
          </cell>
          <cell r="K323">
            <v>0</v>
          </cell>
          <cell r="L323">
            <v>0</v>
          </cell>
          <cell r="M323">
            <v>0</v>
          </cell>
          <cell r="N323">
            <v>-37469217.100000001</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-37469217.100000001</v>
          </cell>
        </row>
        <row r="324">
          <cell r="A324">
            <v>275264</v>
          </cell>
          <cell r="B324">
            <v>0</v>
          </cell>
          <cell r="C324">
            <v>0</v>
          </cell>
          <cell r="D324">
            <v>0</v>
          </cell>
          <cell r="E324">
            <v>-521758.57</v>
          </cell>
          <cell r="F324">
            <v>0</v>
          </cell>
          <cell r="G324">
            <v>0</v>
          </cell>
          <cell r="H324">
            <v>0</v>
          </cell>
          <cell r="I324">
            <v>-521758.57</v>
          </cell>
          <cell r="J324">
            <v>0</v>
          </cell>
          <cell r="K324">
            <v>0</v>
          </cell>
          <cell r="L324">
            <v>0</v>
          </cell>
          <cell r="M324">
            <v>0</v>
          </cell>
          <cell r="N324">
            <v>-521758.57</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-521758.57</v>
          </cell>
        </row>
        <row r="325">
          <cell r="A325">
            <v>275265</v>
          </cell>
          <cell r="B325">
            <v>0</v>
          </cell>
          <cell r="C325">
            <v>0</v>
          </cell>
          <cell r="D325">
            <v>0</v>
          </cell>
          <cell r="E325">
            <v>18874044.059999999</v>
          </cell>
          <cell r="F325">
            <v>0</v>
          </cell>
          <cell r="G325">
            <v>0</v>
          </cell>
          <cell r="H325">
            <v>0</v>
          </cell>
          <cell r="I325">
            <v>18874044.059999999</v>
          </cell>
          <cell r="J325">
            <v>0</v>
          </cell>
          <cell r="K325">
            <v>0</v>
          </cell>
          <cell r="L325">
            <v>0</v>
          </cell>
          <cell r="M325">
            <v>0</v>
          </cell>
          <cell r="N325">
            <v>18874044.059999999</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18874044.059999999</v>
          </cell>
        </row>
        <row r="326">
          <cell r="A326">
            <v>275266</v>
          </cell>
          <cell r="B326">
            <v>0</v>
          </cell>
          <cell r="C326">
            <v>0</v>
          </cell>
          <cell r="D326">
            <v>0</v>
          </cell>
          <cell r="E326">
            <v>3148091.61</v>
          </cell>
          <cell r="F326">
            <v>0</v>
          </cell>
          <cell r="G326">
            <v>0</v>
          </cell>
          <cell r="H326">
            <v>0</v>
          </cell>
          <cell r="I326">
            <v>3148091.61</v>
          </cell>
          <cell r="J326">
            <v>0</v>
          </cell>
          <cell r="K326">
            <v>0</v>
          </cell>
          <cell r="L326">
            <v>0</v>
          </cell>
          <cell r="M326">
            <v>0</v>
          </cell>
          <cell r="N326">
            <v>3148091.61</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3148091.61</v>
          </cell>
        </row>
        <row r="327">
          <cell r="A327">
            <v>275267</v>
          </cell>
          <cell r="B327">
            <v>0</v>
          </cell>
          <cell r="C327">
            <v>0</v>
          </cell>
          <cell r="D327">
            <v>0</v>
          </cell>
          <cell r="E327">
            <v>-4145.37</v>
          </cell>
          <cell r="F327">
            <v>0</v>
          </cell>
          <cell r="G327">
            <v>0</v>
          </cell>
          <cell r="H327">
            <v>0</v>
          </cell>
          <cell r="I327">
            <v>-4145.37</v>
          </cell>
          <cell r="J327">
            <v>0</v>
          </cell>
          <cell r="K327">
            <v>0</v>
          </cell>
          <cell r="L327">
            <v>0</v>
          </cell>
          <cell r="M327">
            <v>0</v>
          </cell>
          <cell r="N327">
            <v>-4145.37</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-4145.37</v>
          </cell>
        </row>
        <row r="328">
          <cell r="A328">
            <v>275270</v>
          </cell>
          <cell r="B328">
            <v>0</v>
          </cell>
          <cell r="C328">
            <v>0</v>
          </cell>
          <cell r="D328">
            <v>0</v>
          </cell>
          <cell r="E328">
            <v>-1532386.38</v>
          </cell>
          <cell r="F328">
            <v>0</v>
          </cell>
          <cell r="G328">
            <v>0</v>
          </cell>
          <cell r="H328">
            <v>0</v>
          </cell>
          <cell r="I328">
            <v>-1532386.38</v>
          </cell>
          <cell r="J328">
            <v>0</v>
          </cell>
          <cell r="K328">
            <v>0</v>
          </cell>
          <cell r="L328">
            <v>0</v>
          </cell>
          <cell r="M328">
            <v>0</v>
          </cell>
          <cell r="N328">
            <v>-1532386.38</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-1532386.38</v>
          </cell>
        </row>
        <row r="329">
          <cell r="A329">
            <v>275271</v>
          </cell>
          <cell r="B329">
            <v>0</v>
          </cell>
          <cell r="C329">
            <v>0</v>
          </cell>
          <cell r="D329">
            <v>0</v>
          </cell>
          <cell r="E329">
            <v>-27048.92</v>
          </cell>
          <cell r="F329">
            <v>0</v>
          </cell>
          <cell r="G329">
            <v>0</v>
          </cell>
          <cell r="H329">
            <v>0</v>
          </cell>
          <cell r="I329">
            <v>-27048.92</v>
          </cell>
          <cell r="J329">
            <v>0</v>
          </cell>
          <cell r="K329">
            <v>0</v>
          </cell>
          <cell r="L329">
            <v>0</v>
          </cell>
          <cell r="M329">
            <v>0</v>
          </cell>
          <cell r="N329">
            <v>-27048.92</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-27048.92</v>
          </cell>
        </row>
        <row r="330">
          <cell r="A330">
            <v>275276</v>
          </cell>
          <cell r="B330">
            <v>0</v>
          </cell>
          <cell r="C330">
            <v>0</v>
          </cell>
          <cell r="D330">
            <v>0</v>
          </cell>
          <cell r="E330">
            <v>101088340.7</v>
          </cell>
          <cell r="F330">
            <v>0</v>
          </cell>
          <cell r="G330">
            <v>0</v>
          </cell>
          <cell r="H330">
            <v>0</v>
          </cell>
          <cell r="I330">
            <v>101088340.7</v>
          </cell>
          <cell r="J330">
            <v>0</v>
          </cell>
          <cell r="K330">
            <v>0</v>
          </cell>
          <cell r="L330">
            <v>0</v>
          </cell>
          <cell r="M330">
            <v>0</v>
          </cell>
          <cell r="N330">
            <v>101088340.7</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101088340.7</v>
          </cell>
        </row>
        <row r="331">
          <cell r="A331">
            <v>275277</v>
          </cell>
          <cell r="B331">
            <v>0</v>
          </cell>
          <cell r="C331">
            <v>0</v>
          </cell>
          <cell r="D331">
            <v>0</v>
          </cell>
          <cell r="E331">
            <v>-101088340.7</v>
          </cell>
          <cell r="F331">
            <v>0</v>
          </cell>
          <cell r="G331">
            <v>0</v>
          </cell>
          <cell r="H331">
            <v>0</v>
          </cell>
          <cell r="I331">
            <v>-101088340.7</v>
          </cell>
          <cell r="J331">
            <v>0</v>
          </cell>
          <cell r="K331">
            <v>0</v>
          </cell>
          <cell r="L331">
            <v>0</v>
          </cell>
          <cell r="M331">
            <v>0</v>
          </cell>
          <cell r="N331">
            <v>-101088340.7</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-101088340.7</v>
          </cell>
        </row>
        <row r="332">
          <cell r="A332">
            <v>275278</v>
          </cell>
          <cell r="B332">
            <v>0</v>
          </cell>
          <cell r="C332">
            <v>0</v>
          </cell>
          <cell r="D332">
            <v>0</v>
          </cell>
          <cell r="E332">
            <v>15699171.460000001</v>
          </cell>
          <cell r="F332">
            <v>0</v>
          </cell>
          <cell r="G332">
            <v>0</v>
          </cell>
          <cell r="H332">
            <v>0</v>
          </cell>
          <cell r="I332">
            <v>15699171.460000001</v>
          </cell>
          <cell r="J332">
            <v>0</v>
          </cell>
          <cell r="K332">
            <v>0</v>
          </cell>
          <cell r="L332">
            <v>0</v>
          </cell>
          <cell r="M332">
            <v>0</v>
          </cell>
          <cell r="N332">
            <v>15699171.460000001</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15699171.460000001</v>
          </cell>
        </row>
        <row r="333">
          <cell r="A333">
            <v>275279</v>
          </cell>
          <cell r="B333">
            <v>0</v>
          </cell>
          <cell r="C333">
            <v>0</v>
          </cell>
          <cell r="D333">
            <v>0</v>
          </cell>
          <cell r="E333">
            <v>-15699171.460000001</v>
          </cell>
          <cell r="F333">
            <v>0</v>
          </cell>
          <cell r="G333">
            <v>0</v>
          </cell>
          <cell r="H333">
            <v>0</v>
          </cell>
          <cell r="I333">
            <v>-15699171.460000001</v>
          </cell>
          <cell r="J333">
            <v>0</v>
          </cell>
          <cell r="K333">
            <v>0</v>
          </cell>
          <cell r="L333">
            <v>0</v>
          </cell>
          <cell r="M333">
            <v>0</v>
          </cell>
          <cell r="N333">
            <v>-15699171.460000001</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-15699171.460000001</v>
          </cell>
        </row>
        <row r="334">
          <cell r="A334">
            <v>275280</v>
          </cell>
          <cell r="B334">
            <v>0</v>
          </cell>
          <cell r="C334">
            <v>0</v>
          </cell>
          <cell r="D334">
            <v>0</v>
          </cell>
          <cell r="E334">
            <v>-265419.5</v>
          </cell>
          <cell r="F334">
            <v>0</v>
          </cell>
          <cell r="G334">
            <v>0</v>
          </cell>
          <cell r="H334">
            <v>0</v>
          </cell>
          <cell r="I334">
            <v>-265419.5</v>
          </cell>
          <cell r="J334">
            <v>0</v>
          </cell>
          <cell r="K334">
            <v>0</v>
          </cell>
          <cell r="L334">
            <v>0</v>
          </cell>
          <cell r="M334">
            <v>0</v>
          </cell>
          <cell r="N334">
            <v>-265419.5</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-265419.5</v>
          </cell>
        </row>
        <row r="335">
          <cell r="A335">
            <v>275281</v>
          </cell>
          <cell r="B335">
            <v>0</v>
          </cell>
          <cell r="C335">
            <v>0</v>
          </cell>
          <cell r="D335">
            <v>0</v>
          </cell>
          <cell r="E335">
            <v>-9629.06</v>
          </cell>
          <cell r="F335">
            <v>0</v>
          </cell>
          <cell r="G335">
            <v>0</v>
          </cell>
          <cell r="H335">
            <v>0</v>
          </cell>
          <cell r="I335">
            <v>-9629.06</v>
          </cell>
          <cell r="J335">
            <v>0</v>
          </cell>
          <cell r="K335">
            <v>0</v>
          </cell>
          <cell r="L335">
            <v>0</v>
          </cell>
          <cell r="M335">
            <v>0</v>
          </cell>
          <cell r="N335">
            <v>-9629.06</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-9629.06</v>
          </cell>
        </row>
        <row r="336">
          <cell r="A336">
            <v>275282</v>
          </cell>
          <cell r="B336">
            <v>0</v>
          </cell>
          <cell r="C336">
            <v>0</v>
          </cell>
          <cell r="D336">
            <v>0</v>
          </cell>
          <cell r="E336">
            <v>-1136115.94</v>
          </cell>
          <cell r="F336">
            <v>0</v>
          </cell>
          <cell r="G336">
            <v>0</v>
          </cell>
          <cell r="H336">
            <v>0</v>
          </cell>
          <cell r="I336">
            <v>-1136115.94</v>
          </cell>
          <cell r="J336">
            <v>0</v>
          </cell>
          <cell r="K336">
            <v>0</v>
          </cell>
          <cell r="L336">
            <v>0</v>
          </cell>
          <cell r="M336">
            <v>0</v>
          </cell>
          <cell r="N336">
            <v>-1136115.94</v>
          </cell>
          <cell r="O336">
            <v>0</v>
          </cell>
          <cell r="P336">
            <v>0</v>
          </cell>
          <cell r="Q336">
            <v>0</v>
          </cell>
          <cell r="R336">
            <v>0</v>
          </cell>
          <cell r="S336">
            <v>-306613.58</v>
          </cell>
          <cell r="T336">
            <v>0</v>
          </cell>
          <cell r="U336">
            <v>0</v>
          </cell>
          <cell r="V336">
            <v>0</v>
          </cell>
          <cell r="W336">
            <v>0</v>
          </cell>
          <cell r="X336">
            <v>0</v>
          </cell>
          <cell r="Y336">
            <v>0</v>
          </cell>
          <cell r="Z336">
            <v>0</v>
          </cell>
          <cell r="AA336">
            <v>0</v>
          </cell>
          <cell r="AB336">
            <v>0</v>
          </cell>
          <cell r="AC336">
            <v>0</v>
          </cell>
          <cell r="AD336">
            <v>0</v>
          </cell>
          <cell r="AE336">
            <v>0</v>
          </cell>
          <cell r="AF336">
            <v>-1442729.52</v>
          </cell>
        </row>
        <row r="337">
          <cell r="A337">
            <v>275283</v>
          </cell>
          <cell r="B337">
            <v>0</v>
          </cell>
          <cell r="C337">
            <v>0</v>
          </cell>
          <cell r="D337">
            <v>0</v>
          </cell>
          <cell r="E337">
            <v>-55826.3</v>
          </cell>
          <cell r="F337">
            <v>0</v>
          </cell>
          <cell r="G337">
            <v>0</v>
          </cell>
          <cell r="H337">
            <v>0</v>
          </cell>
          <cell r="I337">
            <v>-55826.3</v>
          </cell>
          <cell r="J337">
            <v>0</v>
          </cell>
          <cell r="K337">
            <v>0</v>
          </cell>
          <cell r="L337">
            <v>0</v>
          </cell>
          <cell r="M337">
            <v>0</v>
          </cell>
          <cell r="N337">
            <v>-55826.3</v>
          </cell>
          <cell r="O337">
            <v>0</v>
          </cell>
          <cell r="P337">
            <v>0</v>
          </cell>
          <cell r="Q337">
            <v>0</v>
          </cell>
          <cell r="R337">
            <v>0</v>
          </cell>
          <cell r="S337">
            <v>-6595.1</v>
          </cell>
          <cell r="T337">
            <v>0</v>
          </cell>
          <cell r="U337">
            <v>0</v>
          </cell>
          <cell r="V337">
            <v>0</v>
          </cell>
          <cell r="W337">
            <v>0</v>
          </cell>
          <cell r="X337">
            <v>0</v>
          </cell>
          <cell r="Y337">
            <v>0</v>
          </cell>
          <cell r="Z337">
            <v>0</v>
          </cell>
          <cell r="AA337">
            <v>0</v>
          </cell>
          <cell r="AB337">
            <v>0</v>
          </cell>
          <cell r="AC337">
            <v>0</v>
          </cell>
          <cell r="AD337">
            <v>0</v>
          </cell>
          <cell r="AE337">
            <v>0</v>
          </cell>
          <cell r="AF337">
            <v>-62421.4</v>
          </cell>
        </row>
        <row r="338">
          <cell r="A338">
            <v>275284</v>
          </cell>
          <cell r="B338">
            <v>0</v>
          </cell>
          <cell r="C338">
            <v>0</v>
          </cell>
          <cell r="D338">
            <v>0</v>
          </cell>
          <cell r="E338">
            <v>-3668546.54</v>
          </cell>
          <cell r="F338">
            <v>0</v>
          </cell>
          <cell r="G338">
            <v>0</v>
          </cell>
          <cell r="H338">
            <v>0</v>
          </cell>
          <cell r="I338">
            <v>-3668546.54</v>
          </cell>
          <cell r="J338">
            <v>0</v>
          </cell>
          <cell r="K338">
            <v>0</v>
          </cell>
          <cell r="L338">
            <v>0</v>
          </cell>
          <cell r="M338">
            <v>0</v>
          </cell>
          <cell r="N338">
            <v>-3668546.54</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-3668546.54</v>
          </cell>
        </row>
        <row r="339">
          <cell r="A339">
            <v>275285</v>
          </cell>
          <cell r="B339">
            <v>0</v>
          </cell>
          <cell r="C339">
            <v>0</v>
          </cell>
          <cell r="D339">
            <v>0</v>
          </cell>
          <cell r="E339">
            <v>-528085.26</v>
          </cell>
          <cell r="F339">
            <v>0</v>
          </cell>
          <cell r="G339">
            <v>0</v>
          </cell>
          <cell r="H339">
            <v>0</v>
          </cell>
          <cell r="I339">
            <v>-528085.26</v>
          </cell>
          <cell r="J339">
            <v>0</v>
          </cell>
          <cell r="K339">
            <v>0</v>
          </cell>
          <cell r="L339">
            <v>0</v>
          </cell>
          <cell r="M339">
            <v>0</v>
          </cell>
          <cell r="N339">
            <v>-528085.26</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-528085.26</v>
          </cell>
        </row>
        <row r="340">
          <cell r="A340">
            <v>275286</v>
          </cell>
          <cell r="B340">
            <v>0</v>
          </cell>
          <cell r="C340">
            <v>0</v>
          </cell>
          <cell r="D340">
            <v>0</v>
          </cell>
          <cell r="E340">
            <v>-46982794.369999997</v>
          </cell>
          <cell r="F340">
            <v>0</v>
          </cell>
          <cell r="G340">
            <v>0</v>
          </cell>
          <cell r="H340">
            <v>0</v>
          </cell>
          <cell r="I340">
            <v>-46982794.369999997</v>
          </cell>
          <cell r="J340">
            <v>0</v>
          </cell>
          <cell r="K340">
            <v>0</v>
          </cell>
          <cell r="L340">
            <v>0</v>
          </cell>
          <cell r="M340">
            <v>0</v>
          </cell>
          <cell r="N340">
            <v>-46982794.369999997</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-46982794.369999997</v>
          </cell>
        </row>
        <row r="341">
          <cell r="A341">
            <v>275287</v>
          </cell>
          <cell r="B341">
            <v>0</v>
          </cell>
          <cell r="C341">
            <v>0</v>
          </cell>
          <cell r="D341">
            <v>0</v>
          </cell>
          <cell r="E341">
            <v>-1126604.3400000001</v>
          </cell>
          <cell r="F341">
            <v>0</v>
          </cell>
          <cell r="G341">
            <v>0</v>
          </cell>
          <cell r="H341">
            <v>0</v>
          </cell>
          <cell r="I341">
            <v>-1126604.3400000001</v>
          </cell>
          <cell r="J341">
            <v>0</v>
          </cell>
          <cell r="K341">
            <v>0</v>
          </cell>
          <cell r="L341">
            <v>0</v>
          </cell>
          <cell r="M341">
            <v>0</v>
          </cell>
          <cell r="N341">
            <v>-1126604.3400000001</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-1126604.3400000001</v>
          </cell>
        </row>
        <row r="342">
          <cell r="A342">
            <v>275288</v>
          </cell>
          <cell r="B342">
            <v>0</v>
          </cell>
          <cell r="C342">
            <v>0</v>
          </cell>
          <cell r="D342">
            <v>0</v>
          </cell>
          <cell r="E342">
            <v>-75579.399999999994</v>
          </cell>
          <cell r="F342">
            <v>0</v>
          </cell>
          <cell r="G342">
            <v>0</v>
          </cell>
          <cell r="H342">
            <v>0</v>
          </cell>
          <cell r="I342">
            <v>-75579.399999999994</v>
          </cell>
          <cell r="J342">
            <v>0</v>
          </cell>
          <cell r="K342">
            <v>0</v>
          </cell>
          <cell r="L342">
            <v>0</v>
          </cell>
          <cell r="M342">
            <v>0</v>
          </cell>
          <cell r="N342">
            <v>-75579.399999999994</v>
          </cell>
          <cell r="O342">
            <v>0</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-75579.399999999994</v>
          </cell>
        </row>
        <row r="343">
          <cell r="A343">
            <v>275289</v>
          </cell>
          <cell r="B343">
            <v>0</v>
          </cell>
          <cell r="C343">
            <v>0</v>
          </cell>
          <cell r="D343">
            <v>0</v>
          </cell>
          <cell r="E343">
            <v>-3531834.38</v>
          </cell>
          <cell r="F343">
            <v>0</v>
          </cell>
          <cell r="G343">
            <v>0</v>
          </cell>
          <cell r="H343">
            <v>0</v>
          </cell>
          <cell r="I343">
            <v>-3531834.38</v>
          </cell>
          <cell r="J343">
            <v>0</v>
          </cell>
          <cell r="K343">
            <v>0</v>
          </cell>
          <cell r="L343">
            <v>0</v>
          </cell>
          <cell r="M343">
            <v>0</v>
          </cell>
          <cell r="N343">
            <v>-3531834.38</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-3531834.38</v>
          </cell>
        </row>
        <row r="344">
          <cell r="A344">
            <v>275290</v>
          </cell>
          <cell r="B344">
            <v>0</v>
          </cell>
          <cell r="C344">
            <v>0</v>
          </cell>
          <cell r="D344">
            <v>0</v>
          </cell>
          <cell r="E344">
            <v>8346873.5099999998</v>
          </cell>
          <cell r="F344">
            <v>0</v>
          </cell>
          <cell r="G344">
            <v>0</v>
          </cell>
          <cell r="H344">
            <v>0</v>
          </cell>
          <cell r="I344">
            <v>8346873.5099999998</v>
          </cell>
          <cell r="J344">
            <v>0</v>
          </cell>
          <cell r="K344">
            <v>0</v>
          </cell>
          <cell r="L344">
            <v>0</v>
          </cell>
          <cell r="M344">
            <v>0</v>
          </cell>
          <cell r="N344">
            <v>8346873.5099999998</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8346873.5099999998</v>
          </cell>
        </row>
        <row r="345">
          <cell r="A345">
            <v>275291</v>
          </cell>
          <cell r="B345">
            <v>0</v>
          </cell>
          <cell r="C345">
            <v>0</v>
          </cell>
          <cell r="D345">
            <v>0</v>
          </cell>
          <cell r="E345">
            <v>-8346873.5099999998</v>
          </cell>
          <cell r="F345">
            <v>0</v>
          </cell>
          <cell r="G345">
            <v>0</v>
          </cell>
          <cell r="H345">
            <v>0</v>
          </cell>
          <cell r="I345">
            <v>-8346873.5099999998</v>
          </cell>
          <cell r="J345">
            <v>0</v>
          </cell>
          <cell r="K345">
            <v>0</v>
          </cell>
          <cell r="L345">
            <v>0</v>
          </cell>
          <cell r="M345">
            <v>0</v>
          </cell>
          <cell r="N345">
            <v>-8346873.5099999998</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-8346873.5099999998</v>
          </cell>
        </row>
        <row r="346">
          <cell r="A346">
            <v>275292</v>
          </cell>
          <cell r="B346">
            <v>0</v>
          </cell>
          <cell r="C346">
            <v>0</v>
          </cell>
          <cell r="D346">
            <v>0</v>
          </cell>
          <cell r="E346">
            <v>1027247.98</v>
          </cell>
          <cell r="F346">
            <v>0</v>
          </cell>
          <cell r="G346">
            <v>0</v>
          </cell>
          <cell r="H346">
            <v>0</v>
          </cell>
          <cell r="I346">
            <v>1027247.98</v>
          </cell>
          <cell r="J346">
            <v>0</v>
          </cell>
          <cell r="K346">
            <v>0</v>
          </cell>
          <cell r="L346">
            <v>0</v>
          </cell>
          <cell r="M346">
            <v>0</v>
          </cell>
          <cell r="N346">
            <v>1027247.98</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1027247.98</v>
          </cell>
        </row>
        <row r="347">
          <cell r="A347">
            <v>275293</v>
          </cell>
          <cell r="B347">
            <v>0</v>
          </cell>
          <cell r="C347">
            <v>0</v>
          </cell>
          <cell r="D347">
            <v>0</v>
          </cell>
          <cell r="E347">
            <v>-1027247.98</v>
          </cell>
          <cell r="F347">
            <v>0</v>
          </cell>
          <cell r="G347">
            <v>0</v>
          </cell>
          <cell r="H347">
            <v>0</v>
          </cell>
          <cell r="I347">
            <v>-1027247.98</v>
          </cell>
          <cell r="J347">
            <v>0</v>
          </cell>
          <cell r="K347">
            <v>0</v>
          </cell>
          <cell r="L347">
            <v>0</v>
          </cell>
          <cell r="M347">
            <v>0</v>
          </cell>
          <cell r="N347">
            <v>-1027247.98</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-1027247.98</v>
          </cell>
        </row>
        <row r="348">
          <cell r="A348">
            <v>275294</v>
          </cell>
          <cell r="B348">
            <v>0</v>
          </cell>
          <cell r="C348">
            <v>0</v>
          </cell>
          <cell r="D348">
            <v>0</v>
          </cell>
          <cell r="E348">
            <v>44924846.350000001</v>
          </cell>
          <cell r="F348">
            <v>0</v>
          </cell>
          <cell r="G348">
            <v>0</v>
          </cell>
          <cell r="H348">
            <v>0</v>
          </cell>
          <cell r="I348">
            <v>44924846.350000001</v>
          </cell>
          <cell r="J348">
            <v>0</v>
          </cell>
          <cell r="K348">
            <v>0</v>
          </cell>
          <cell r="L348">
            <v>0</v>
          </cell>
          <cell r="M348">
            <v>0</v>
          </cell>
          <cell r="N348">
            <v>44924846.350000001</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44924846.350000001</v>
          </cell>
        </row>
        <row r="349">
          <cell r="A349">
            <v>275295</v>
          </cell>
          <cell r="B349">
            <v>0</v>
          </cell>
          <cell r="C349">
            <v>0</v>
          </cell>
          <cell r="D349">
            <v>0</v>
          </cell>
          <cell r="E349">
            <v>-44924846.350000001</v>
          </cell>
          <cell r="F349">
            <v>0</v>
          </cell>
          <cell r="G349">
            <v>0</v>
          </cell>
          <cell r="H349">
            <v>0</v>
          </cell>
          <cell r="I349">
            <v>-44924846.350000001</v>
          </cell>
          <cell r="J349">
            <v>0</v>
          </cell>
          <cell r="K349">
            <v>0</v>
          </cell>
          <cell r="L349">
            <v>0</v>
          </cell>
          <cell r="M349">
            <v>0</v>
          </cell>
          <cell r="N349">
            <v>-44924846.350000001</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-44924846.350000001</v>
          </cell>
        </row>
        <row r="350">
          <cell r="A350">
            <v>275296</v>
          </cell>
          <cell r="B350">
            <v>0</v>
          </cell>
          <cell r="C350">
            <v>0</v>
          </cell>
          <cell r="D350">
            <v>0</v>
          </cell>
          <cell r="E350">
            <v>8277615.75</v>
          </cell>
          <cell r="F350">
            <v>0</v>
          </cell>
          <cell r="G350">
            <v>0</v>
          </cell>
          <cell r="H350">
            <v>0</v>
          </cell>
          <cell r="I350">
            <v>8277615.75</v>
          </cell>
          <cell r="J350">
            <v>0</v>
          </cell>
          <cell r="K350">
            <v>0</v>
          </cell>
          <cell r="L350">
            <v>0</v>
          </cell>
          <cell r="M350">
            <v>0</v>
          </cell>
          <cell r="N350">
            <v>8277615.75</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8277615.75</v>
          </cell>
        </row>
        <row r="351">
          <cell r="A351">
            <v>275297</v>
          </cell>
          <cell r="B351">
            <v>0</v>
          </cell>
          <cell r="C351">
            <v>0</v>
          </cell>
          <cell r="D351">
            <v>0</v>
          </cell>
          <cell r="E351">
            <v>-8277615.75</v>
          </cell>
          <cell r="F351">
            <v>0</v>
          </cell>
          <cell r="G351">
            <v>0</v>
          </cell>
          <cell r="H351">
            <v>0</v>
          </cell>
          <cell r="I351">
            <v>-8277615.75</v>
          </cell>
          <cell r="J351">
            <v>0</v>
          </cell>
          <cell r="K351">
            <v>0</v>
          </cell>
          <cell r="L351">
            <v>0</v>
          </cell>
          <cell r="M351">
            <v>0</v>
          </cell>
          <cell r="N351">
            <v>-8277615.75</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-8277615.75</v>
          </cell>
        </row>
        <row r="352">
          <cell r="A352">
            <v>275305</v>
          </cell>
          <cell r="B352">
            <v>0</v>
          </cell>
          <cell r="C352">
            <v>0</v>
          </cell>
          <cell r="D352">
            <v>0</v>
          </cell>
          <cell r="E352">
            <v>644179.52</v>
          </cell>
          <cell r="F352">
            <v>0</v>
          </cell>
          <cell r="G352">
            <v>0</v>
          </cell>
          <cell r="H352">
            <v>0</v>
          </cell>
          <cell r="I352">
            <v>644179.52</v>
          </cell>
          <cell r="J352">
            <v>0</v>
          </cell>
          <cell r="K352">
            <v>0</v>
          </cell>
          <cell r="L352">
            <v>0</v>
          </cell>
          <cell r="M352">
            <v>0</v>
          </cell>
          <cell r="N352">
            <v>644179.52</v>
          </cell>
          <cell r="O352">
            <v>0</v>
          </cell>
          <cell r="P352">
            <v>0</v>
          </cell>
          <cell r="Q352">
            <v>0</v>
          </cell>
          <cell r="R352">
            <v>0</v>
          </cell>
          <cell r="S352">
            <v>-44087.23</v>
          </cell>
          <cell r="T352">
            <v>0</v>
          </cell>
          <cell r="U352">
            <v>0</v>
          </cell>
          <cell r="V352">
            <v>0</v>
          </cell>
          <cell r="W352">
            <v>0</v>
          </cell>
          <cell r="X352">
            <v>0</v>
          </cell>
          <cell r="Y352">
            <v>0</v>
          </cell>
          <cell r="Z352">
            <v>0</v>
          </cell>
          <cell r="AA352">
            <v>0</v>
          </cell>
          <cell r="AB352">
            <v>0</v>
          </cell>
          <cell r="AC352">
            <v>0</v>
          </cell>
          <cell r="AD352">
            <v>0</v>
          </cell>
          <cell r="AE352">
            <v>0</v>
          </cell>
          <cell r="AF352">
            <v>600092.29</v>
          </cell>
        </row>
        <row r="353">
          <cell r="A353">
            <v>275306</v>
          </cell>
          <cell r="B353">
            <v>0</v>
          </cell>
          <cell r="C353">
            <v>0</v>
          </cell>
          <cell r="D353">
            <v>0</v>
          </cell>
          <cell r="E353">
            <v>9640.48</v>
          </cell>
          <cell r="F353">
            <v>0</v>
          </cell>
          <cell r="G353">
            <v>0</v>
          </cell>
          <cell r="H353">
            <v>0</v>
          </cell>
          <cell r="I353">
            <v>9640.48</v>
          </cell>
          <cell r="J353">
            <v>0</v>
          </cell>
          <cell r="K353">
            <v>0</v>
          </cell>
          <cell r="L353">
            <v>0</v>
          </cell>
          <cell r="M353">
            <v>0</v>
          </cell>
          <cell r="N353">
            <v>9640.48</v>
          </cell>
          <cell r="O353">
            <v>0</v>
          </cell>
          <cell r="P353">
            <v>0</v>
          </cell>
          <cell r="Q353">
            <v>0</v>
          </cell>
          <cell r="R353">
            <v>0</v>
          </cell>
          <cell r="S353">
            <v>-378.86</v>
          </cell>
          <cell r="T353">
            <v>0</v>
          </cell>
          <cell r="U353">
            <v>0</v>
          </cell>
          <cell r="V353">
            <v>0</v>
          </cell>
          <cell r="W353">
            <v>0</v>
          </cell>
          <cell r="X353">
            <v>0</v>
          </cell>
          <cell r="Y353">
            <v>0</v>
          </cell>
          <cell r="Z353">
            <v>0</v>
          </cell>
          <cell r="AA353">
            <v>0</v>
          </cell>
          <cell r="AB353">
            <v>0</v>
          </cell>
          <cell r="AC353">
            <v>0</v>
          </cell>
          <cell r="AD353">
            <v>0</v>
          </cell>
          <cell r="AE353">
            <v>0</v>
          </cell>
          <cell r="AF353">
            <v>9261.6200000000008</v>
          </cell>
        </row>
        <row r="354">
          <cell r="A354">
            <v>275320</v>
          </cell>
          <cell r="B354">
            <v>0</v>
          </cell>
          <cell r="C354">
            <v>0</v>
          </cell>
          <cell r="D354">
            <v>0</v>
          </cell>
          <cell r="E354">
            <v>20792109.57</v>
          </cell>
          <cell r="F354">
            <v>0</v>
          </cell>
          <cell r="G354">
            <v>0</v>
          </cell>
          <cell r="H354">
            <v>0</v>
          </cell>
          <cell r="I354">
            <v>20792109.57</v>
          </cell>
          <cell r="J354">
            <v>0</v>
          </cell>
          <cell r="K354">
            <v>0</v>
          </cell>
          <cell r="L354">
            <v>0</v>
          </cell>
          <cell r="M354">
            <v>0</v>
          </cell>
          <cell r="N354">
            <v>20792109.57</v>
          </cell>
          <cell r="O354">
            <v>0</v>
          </cell>
          <cell r="P354">
            <v>0</v>
          </cell>
          <cell r="Q354">
            <v>0</v>
          </cell>
          <cell r="R354">
            <v>0</v>
          </cell>
          <cell r="S354">
            <v>842915.03</v>
          </cell>
          <cell r="T354">
            <v>0</v>
          </cell>
          <cell r="U354">
            <v>0</v>
          </cell>
          <cell r="V354">
            <v>0</v>
          </cell>
          <cell r="W354">
            <v>0</v>
          </cell>
          <cell r="X354">
            <v>0</v>
          </cell>
          <cell r="Y354">
            <v>0</v>
          </cell>
          <cell r="Z354">
            <v>0</v>
          </cell>
          <cell r="AA354">
            <v>0</v>
          </cell>
          <cell r="AB354">
            <v>0</v>
          </cell>
          <cell r="AC354">
            <v>0</v>
          </cell>
          <cell r="AD354">
            <v>0</v>
          </cell>
          <cell r="AE354">
            <v>0</v>
          </cell>
          <cell r="AF354">
            <v>21635024.600000001</v>
          </cell>
        </row>
        <row r="355">
          <cell r="A355">
            <v>275321</v>
          </cell>
          <cell r="B355">
            <v>0</v>
          </cell>
          <cell r="C355">
            <v>0</v>
          </cell>
          <cell r="D355">
            <v>0</v>
          </cell>
          <cell r="E355">
            <v>577974.23</v>
          </cell>
          <cell r="F355">
            <v>0</v>
          </cell>
          <cell r="G355">
            <v>0</v>
          </cell>
          <cell r="H355">
            <v>0</v>
          </cell>
          <cell r="I355">
            <v>577974.23</v>
          </cell>
          <cell r="J355">
            <v>0</v>
          </cell>
          <cell r="K355">
            <v>0</v>
          </cell>
          <cell r="L355">
            <v>0</v>
          </cell>
          <cell r="M355">
            <v>0</v>
          </cell>
          <cell r="N355">
            <v>577974.23</v>
          </cell>
          <cell r="O355">
            <v>0</v>
          </cell>
          <cell r="P355">
            <v>0</v>
          </cell>
          <cell r="Q355">
            <v>0</v>
          </cell>
          <cell r="R355">
            <v>0</v>
          </cell>
          <cell r="S355">
            <v>52076.74</v>
          </cell>
          <cell r="T355">
            <v>0</v>
          </cell>
          <cell r="U355">
            <v>0</v>
          </cell>
          <cell r="V355">
            <v>0</v>
          </cell>
          <cell r="W355">
            <v>0</v>
          </cell>
          <cell r="X355">
            <v>0</v>
          </cell>
          <cell r="Y355">
            <v>0</v>
          </cell>
          <cell r="Z355">
            <v>0</v>
          </cell>
          <cell r="AA355">
            <v>0</v>
          </cell>
          <cell r="AB355">
            <v>0</v>
          </cell>
          <cell r="AC355">
            <v>0</v>
          </cell>
          <cell r="AD355">
            <v>0</v>
          </cell>
          <cell r="AE355">
            <v>0</v>
          </cell>
          <cell r="AF355">
            <v>630050.97</v>
          </cell>
        </row>
        <row r="356">
          <cell r="A356">
            <v>275331</v>
          </cell>
          <cell r="B356">
            <v>0</v>
          </cell>
          <cell r="C356">
            <v>0</v>
          </cell>
          <cell r="D356">
            <v>0</v>
          </cell>
          <cell r="E356">
            <v>8365923</v>
          </cell>
          <cell r="F356">
            <v>0</v>
          </cell>
          <cell r="G356">
            <v>0</v>
          </cell>
          <cell r="H356">
            <v>0</v>
          </cell>
          <cell r="I356">
            <v>8365923</v>
          </cell>
          <cell r="J356">
            <v>0</v>
          </cell>
          <cell r="K356">
            <v>0</v>
          </cell>
          <cell r="L356">
            <v>0</v>
          </cell>
          <cell r="M356">
            <v>0</v>
          </cell>
          <cell r="N356">
            <v>8365923</v>
          </cell>
          <cell r="O356">
            <v>0</v>
          </cell>
          <cell r="P356">
            <v>0</v>
          </cell>
          <cell r="Q356">
            <v>0</v>
          </cell>
          <cell r="R356">
            <v>0</v>
          </cell>
          <cell r="S356">
            <v>784367.82</v>
          </cell>
          <cell r="T356">
            <v>0</v>
          </cell>
          <cell r="U356">
            <v>0</v>
          </cell>
          <cell r="V356">
            <v>0</v>
          </cell>
          <cell r="W356">
            <v>0</v>
          </cell>
          <cell r="X356">
            <v>0</v>
          </cell>
          <cell r="Y356">
            <v>0</v>
          </cell>
          <cell r="Z356">
            <v>0</v>
          </cell>
          <cell r="AA356">
            <v>0</v>
          </cell>
          <cell r="AB356">
            <v>0</v>
          </cell>
          <cell r="AC356">
            <v>0</v>
          </cell>
          <cell r="AD356">
            <v>0</v>
          </cell>
          <cell r="AE356">
            <v>0</v>
          </cell>
          <cell r="AF356">
            <v>9150290.8200000003</v>
          </cell>
        </row>
        <row r="357">
          <cell r="A357">
            <v>275332</v>
          </cell>
          <cell r="B357">
            <v>0</v>
          </cell>
          <cell r="C357">
            <v>0</v>
          </cell>
          <cell r="D357">
            <v>0</v>
          </cell>
          <cell r="E357">
            <v>-8365923</v>
          </cell>
          <cell r="F357">
            <v>0</v>
          </cell>
          <cell r="G357">
            <v>0</v>
          </cell>
          <cell r="H357">
            <v>0</v>
          </cell>
          <cell r="I357">
            <v>-8365923</v>
          </cell>
          <cell r="J357">
            <v>0</v>
          </cell>
          <cell r="K357">
            <v>0</v>
          </cell>
          <cell r="L357">
            <v>0</v>
          </cell>
          <cell r="M357">
            <v>0</v>
          </cell>
          <cell r="N357">
            <v>-8365923</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-8365923</v>
          </cell>
        </row>
        <row r="358">
          <cell r="A358">
            <v>275333</v>
          </cell>
          <cell r="B358">
            <v>0</v>
          </cell>
          <cell r="C358">
            <v>0</v>
          </cell>
          <cell r="D358">
            <v>0</v>
          </cell>
          <cell r="E358">
            <v>21125073</v>
          </cell>
          <cell r="F358">
            <v>0</v>
          </cell>
          <cell r="G358">
            <v>0</v>
          </cell>
          <cell r="H358">
            <v>0</v>
          </cell>
          <cell r="I358">
            <v>21125073</v>
          </cell>
          <cell r="J358">
            <v>0</v>
          </cell>
          <cell r="K358">
            <v>0</v>
          </cell>
          <cell r="L358">
            <v>0</v>
          </cell>
          <cell r="M358">
            <v>0</v>
          </cell>
          <cell r="N358">
            <v>21125073</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21125073</v>
          </cell>
        </row>
        <row r="359">
          <cell r="A359">
            <v>275334</v>
          </cell>
          <cell r="B359">
            <v>0</v>
          </cell>
          <cell r="C359">
            <v>0</v>
          </cell>
          <cell r="D359">
            <v>0</v>
          </cell>
          <cell r="E359">
            <v>-21125073</v>
          </cell>
          <cell r="F359">
            <v>0</v>
          </cell>
          <cell r="G359">
            <v>0</v>
          </cell>
          <cell r="H359">
            <v>0</v>
          </cell>
          <cell r="I359">
            <v>-21125073</v>
          </cell>
          <cell r="J359">
            <v>0</v>
          </cell>
          <cell r="K359">
            <v>0</v>
          </cell>
          <cell r="L359">
            <v>0</v>
          </cell>
          <cell r="M359">
            <v>0</v>
          </cell>
          <cell r="N359">
            <v>-21125073</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-21125073</v>
          </cell>
        </row>
        <row r="360">
          <cell r="A360">
            <v>275337</v>
          </cell>
          <cell r="B360">
            <v>0</v>
          </cell>
          <cell r="C360">
            <v>0</v>
          </cell>
          <cell r="D360">
            <v>0</v>
          </cell>
          <cell r="E360">
            <v>51158592.75</v>
          </cell>
          <cell r="F360">
            <v>0</v>
          </cell>
          <cell r="G360">
            <v>0</v>
          </cell>
          <cell r="H360">
            <v>0</v>
          </cell>
          <cell r="I360">
            <v>51158592.75</v>
          </cell>
          <cell r="J360">
            <v>0</v>
          </cell>
          <cell r="K360">
            <v>0</v>
          </cell>
          <cell r="L360">
            <v>0</v>
          </cell>
          <cell r="M360">
            <v>0</v>
          </cell>
          <cell r="N360">
            <v>51158592.75</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51158592.75</v>
          </cell>
        </row>
        <row r="361">
          <cell r="A361">
            <v>275338</v>
          </cell>
          <cell r="B361">
            <v>0</v>
          </cell>
          <cell r="C361">
            <v>0</v>
          </cell>
          <cell r="D361">
            <v>0</v>
          </cell>
          <cell r="E361">
            <v>-51158592.75</v>
          </cell>
          <cell r="F361">
            <v>0</v>
          </cell>
          <cell r="G361">
            <v>0</v>
          </cell>
          <cell r="H361">
            <v>0</v>
          </cell>
          <cell r="I361">
            <v>-51158592.75</v>
          </cell>
          <cell r="J361">
            <v>0</v>
          </cell>
          <cell r="K361">
            <v>0</v>
          </cell>
          <cell r="L361">
            <v>0</v>
          </cell>
          <cell r="M361">
            <v>0</v>
          </cell>
          <cell r="N361">
            <v>-51158592.75</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-51158592.75</v>
          </cell>
        </row>
        <row r="362">
          <cell r="A362">
            <v>275339</v>
          </cell>
          <cell r="B362">
            <v>0</v>
          </cell>
          <cell r="C362">
            <v>0</v>
          </cell>
          <cell r="D362">
            <v>0</v>
          </cell>
          <cell r="E362">
            <v>463313492.19999999</v>
          </cell>
          <cell r="F362">
            <v>0</v>
          </cell>
          <cell r="G362">
            <v>0</v>
          </cell>
          <cell r="H362">
            <v>0</v>
          </cell>
          <cell r="I362">
            <v>463313492.19999999</v>
          </cell>
          <cell r="J362">
            <v>0</v>
          </cell>
          <cell r="K362">
            <v>0</v>
          </cell>
          <cell r="L362">
            <v>0</v>
          </cell>
          <cell r="M362">
            <v>0</v>
          </cell>
          <cell r="N362">
            <v>463313492.19999999</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463313492.19999999</v>
          </cell>
        </row>
        <row r="363">
          <cell r="A363">
            <v>275340</v>
          </cell>
          <cell r="B363">
            <v>0</v>
          </cell>
          <cell r="C363">
            <v>0</v>
          </cell>
          <cell r="D363">
            <v>0</v>
          </cell>
          <cell r="E363">
            <v>-463313492.19999999</v>
          </cell>
          <cell r="F363">
            <v>0</v>
          </cell>
          <cell r="G363">
            <v>0</v>
          </cell>
          <cell r="H363">
            <v>0</v>
          </cell>
          <cell r="I363">
            <v>-463313492.19999999</v>
          </cell>
          <cell r="J363">
            <v>0</v>
          </cell>
          <cell r="K363">
            <v>0</v>
          </cell>
          <cell r="L363">
            <v>0</v>
          </cell>
          <cell r="M363">
            <v>0</v>
          </cell>
          <cell r="N363">
            <v>-463313492.19999999</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-463313492.19999999</v>
          </cell>
        </row>
        <row r="364">
          <cell r="A364">
            <v>275341</v>
          </cell>
          <cell r="B364">
            <v>0</v>
          </cell>
          <cell r="C364">
            <v>0</v>
          </cell>
          <cell r="D364">
            <v>0</v>
          </cell>
          <cell r="E364">
            <v>-16654839.43</v>
          </cell>
          <cell r="F364">
            <v>0</v>
          </cell>
          <cell r="G364">
            <v>0</v>
          </cell>
          <cell r="H364">
            <v>0</v>
          </cell>
          <cell r="I364">
            <v>-16654839.43</v>
          </cell>
          <cell r="J364">
            <v>0</v>
          </cell>
          <cell r="K364">
            <v>0</v>
          </cell>
          <cell r="L364">
            <v>0</v>
          </cell>
          <cell r="M364">
            <v>0</v>
          </cell>
          <cell r="N364">
            <v>-16654839.43</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-16654839.43</v>
          </cell>
        </row>
        <row r="365">
          <cell r="A365">
            <v>275342</v>
          </cell>
          <cell r="B365">
            <v>0</v>
          </cell>
          <cell r="C365">
            <v>0</v>
          </cell>
          <cell r="D365">
            <v>0</v>
          </cell>
          <cell r="E365">
            <v>-751603.37</v>
          </cell>
          <cell r="F365">
            <v>0</v>
          </cell>
          <cell r="G365">
            <v>0</v>
          </cell>
          <cell r="H365">
            <v>0</v>
          </cell>
          <cell r="I365">
            <v>-751603.37</v>
          </cell>
          <cell r="J365">
            <v>0</v>
          </cell>
          <cell r="K365">
            <v>0</v>
          </cell>
          <cell r="L365">
            <v>0</v>
          </cell>
          <cell r="M365">
            <v>0</v>
          </cell>
          <cell r="N365">
            <v>-751603.37</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-751603.37</v>
          </cell>
        </row>
        <row r="366">
          <cell r="A366">
            <v>275343</v>
          </cell>
          <cell r="B366">
            <v>0</v>
          </cell>
          <cell r="C366">
            <v>0</v>
          </cell>
          <cell r="D366">
            <v>0</v>
          </cell>
          <cell r="E366">
            <v>11153652.24</v>
          </cell>
          <cell r="F366">
            <v>0</v>
          </cell>
          <cell r="G366">
            <v>0</v>
          </cell>
          <cell r="H366">
            <v>0</v>
          </cell>
          <cell r="I366">
            <v>11153652.24</v>
          </cell>
          <cell r="J366">
            <v>0</v>
          </cell>
          <cell r="K366">
            <v>0</v>
          </cell>
          <cell r="L366">
            <v>0</v>
          </cell>
          <cell r="M366">
            <v>0</v>
          </cell>
          <cell r="N366">
            <v>11153652.24</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11153652.24</v>
          </cell>
        </row>
        <row r="367">
          <cell r="A367">
            <v>275344</v>
          </cell>
          <cell r="B367">
            <v>0</v>
          </cell>
          <cell r="C367">
            <v>0</v>
          </cell>
          <cell r="D367">
            <v>0</v>
          </cell>
          <cell r="E367">
            <v>-11153652.24</v>
          </cell>
          <cell r="F367">
            <v>0</v>
          </cell>
          <cell r="G367">
            <v>0</v>
          </cell>
          <cell r="H367">
            <v>0</v>
          </cell>
          <cell r="I367">
            <v>-11153652.24</v>
          </cell>
          <cell r="J367">
            <v>0</v>
          </cell>
          <cell r="K367">
            <v>0</v>
          </cell>
          <cell r="L367">
            <v>0</v>
          </cell>
          <cell r="M367">
            <v>0</v>
          </cell>
          <cell r="N367">
            <v>-11153652.24</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-11153652.24</v>
          </cell>
        </row>
        <row r="368">
          <cell r="A368">
            <v>275345</v>
          </cell>
          <cell r="B368">
            <v>0</v>
          </cell>
          <cell r="C368">
            <v>0</v>
          </cell>
          <cell r="D368">
            <v>0</v>
          </cell>
          <cell r="E368">
            <v>112608790.59999999</v>
          </cell>
          <cell r="F368">
            <v>0</v>
          </cell>
          <cell r="G368">
            <v>0</v>
          </cell>
          <cell r="H368">
            <v>0</v>
          </cell>
          <cell r="I368">
            <v>112608790.59999999</v>
          </cell>
          <cell r="J368">
            <v>0</v>
          </cell>
          <cell r="K368">
            <v>0</v>
          </cell>
          <cell r="L368">
            <v>0</v>
          </cell>
          <cell r="M368">
            <v>0</v>
          </cell>
          <cell r="N368">
            <v>112608790.59999999</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112608790.59999999</v>
          </cell>
        </row>
        <row r="369">
          <cell r="A369">
            <v>275346</v>
          </cell>
          <cell r="B369">
            <v>0</v>
          </cell>
          <cell r="C369">
            <v>0</v>
          </cell>
          <cell r="D369">
            <v>0</v>
          </cell>
          <cell r="E369">
            <v>-112608790.59999999</v>
          </cell>
          <cell r="F369">
            <v>0</v>
          </cell>
          <cell r="G369">
            <v>0</v>
          </cell>
          <cell r="H369">
            <v>0</v>
          </cell>
          <cell r="I369">
            <v>-112608790.59999999</v>
          </cell>
          <cell r="J369">
            <v>0</v>
          </cell>
          <cell r="K369">
            <v>0</v>
          </cell>
          <cell r="L369">
            <v>0</v>
          </cell>
          <cell r="M369">
            <v>0</v>
          </cell>
          <cell r="N369">
            <v>-112608790.59999999</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-112608790.59999999</v>
          </cell>
        </row>
        <row r="370">
          <cell r="A370">
            <v>275350</v>
          </cell>
          <cell r="B370">
            <v>0</v>
          </cell>
          <cell r="C370">
            <v>0</v>
          </cell>
          <cell r="D370">
            <v>0</v>
          </cell>
          <cell r="E370">
            <v>0</v>
          </cell>
          <cell r="F370">
            <v>0</v>
          </cell>
          <cell r="G370">
            <v>0</v>
          </cell>
          <cell r="H370">
            <v>-3222087.64</v>
          </cell>
          <cell r="I370">
            <v>-3222087.64</v>
          </cell>
          <cell r="J370">
            <v>0</v>
          </cell>
          <cell r="K370">
            <v>0</v>
          </cell>
          <cell r="L370">
            <v>0</v>
          </cell>
          <cell r="M370">
            <v>0</v>
          </cell>
          <cell r="N370">
            <v>-3222087.64</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-3222087.64</v>
          </cell>
        </row>
        <row r="371">
          <cell r="A371">
            <v>275351</v>
          </cell>
          <cell r="B371">
            <v>0</v>
          </cell>
          <cell r="C371">
            <v>0</v>
          </cell>
          <cell r="D371">
            <v>0</v>
          </cell>
          <cell r="E371">
            <v>0</v>
          </cell>
          <cell r="F371">
            <v>0</v>
          </cell>
          <cell r="G371">
            <v>0</v>
          </cell>
          <cell r="H371">
            <v>-183000.99</v>
          </cell>
          <cell r="I371">
            <v>-183000.99</v>
          </cell>
          <cell r="J371">
            <v>0</v>
          </cell>
          <cell r="K371">
            <v>0</v>
          </cell>
          <cell r="L371">
            <v>0</v>
          </cell>
          <cell r="M371">
            <v>0</v>
          </cell>
          <cell r="N371">
            <v>-183000.99</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-183000.99</v>
          </cell>
        </row>
        <row r="372">
          <cell r="A372">
            <v>275360</v>
          </cell>
          <cell r="B372">
            <v>0</v>
          </cell>
          <cell r="C372">
            <v>0</v>
          </cell>
          <cell r="D372">
            <v>0</v>
          </cell>
          <cell r="E372">
            <v>0</v>
          </cell>
          <cell r="F372">
            <v>0</v>
          </cell>
          <cell r="G372">
            <v>0</v>
          </cell>
          <cell r="H372">
            <v>1076912.6200000001</v>
          </cell>
          <cell r="I372">
            <v>1076912.6200000001</v>
          </cell>
          <cell r="J372">
            <v>0</v>
          </cell>
          <cell r="K372">
            <v>0</v>
          </cell>
          <cell r="L372">
            <v>0</v>
          </cell>
          <cell r="M372">
            <v>0</v>
          </cell>
          <cell r="N372">
            <v>1076912.6200000001</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1076912.6200000001</v>
          </cell>
        </row>
        <row r="373">
          <cell r="A373">
            <v>275361</v>
          </cell>
          <cell r="B373">
            <v>0</v>
          </cell>
          <cell r="C373">
            <v>0</v>
          </cell>
          <cell r="D373">
            <v>0</v>
          </cell>
          <cell r="E373">
            <v>0</v>
          </cell>
          <cell r="F373">
            <v>0</v>
          </cell>
          <cell r="G373">
            <v>0</v>
          </cell>
          <cell r="H373">
            <v>74185.06</v>
          </cell>
          <cell r="I373">
            <v>74185.06</v>
          </cell>
          <cell r="J373">
            <v>0</v>
          </cell>
          <cell r="K373">
            <v>0</v>
          </cell>
          <cell r="L373">
            <v>0</v>
          </cell>
          <cell r="M373">
            <v>0</v>
          </cell>
          <cell r="N373">
            <v>74185.06</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74185.06</v>
          </cell>
        </row>
        <row r="374">
          <cell r="A374">
            <v>275370</v>
          </cell>
          <cell r="B374">
            <v>0</v>
          </cell>
          <cell r="C374">
            <v>0</v>
          </cell>
          <cell r="D374">
            <v>0</v>
          </cell>
          <cell r="E374">
            <v>0</v>
          </cell>
          <cell r="F374">
            <v>0</v>
          </cell>
          <cell r="G374">
            <v>0</v>
          </cell>
          <cell r="H374">
            <v>3007352.42</v>
          </cell>
          <cell r="I374">
            <v>3007352.42</v>
          </cell>
          <cell r="J374">
            <v>0</v>
          </cell>
          <cell r="K374">
            <v>0</v>
          </cell>
          <cell r="L374">
            <v>0</v>
          </cell>
          <cell r="M374">
            <v>0</v>
          </cell>
          <cell r="N374">
            <v>3007352.42</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3007352.42</v>
          </cell>
        </row>
        <row r="375">
          <cell r="A375">
            <v>275371</v>
          </cell>
          <cell r="B375">
            <v>0</v>
          </cell>
          <cell r="C375">
            <v>0</v>
          </cell>
          <cell r="D375">
            <v>0</v>
          </cell>
          <cell r="E375">
            <v>0</v>
          </cell>
          <cell r="F375">
            <v>0</v>
          </cell>
          <cell r="G375">
            <v>0</v>
          </cell>
          <cell r="H375">
            <v>107243.76</v>
          </cell>
          <cell r="I375">
            <v>107243.76</v>
          </cell>
          <cell r="J375">
            <v>0</v>
          </cell>
          <cell r="K375">
            <v>0</v>
          </cell>
          <cell r="L375">
            <v>0</v>
          </cell>
          <cell r="M375">
            <v>0</v>
          </cell>
          <cell r="N375">
            <v>107243.76</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107243.76</v>
          </cell>
        </row>
        <row r="376">
          <cell r="A376">
            <v>275380</v>
          </cell>
          <cell r="B376">
            <v>0</v>
          </cell>
          <cell r="C376">
            <v>0</v>
          </cell>
          <cell r="D376">
            <v>0</v>
          </cell>
          <cell r="E376">
            <v>0</v>
          </cell>
          <cell r="F376">
            <v>0</v>
          </cell>
          <cell r="G376">
            <v>0</v>
          </cell>
          <cell r="H376">
            <v>1880301.16</v>
          </cell>
          <cell r="I376">
            <v>1880301.16</v>
          </cell>
          <cell r="J376">
            <v>0</v>
          </cell>
          <cell r="K376">
            <v>0</v>
          </cell>
          <cell r="L376">
            <v>0</v>
          </cell>
          <cell r="M376">
            <v>0</v>
          </cell>
          <cell r="N376">
            <v>1880301.16</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1880301.16</v>
          </cell>
        </row>
        <row r="377">
          <cell r="A377">
            <v>275381</v>
          </cell>
          <cell r="B377">
            <v>0</v>
          </cell>
          <cell r="C377">
            <v>0</v>
          </cell>
          <cell r="D377">
            <v>0</v>
          </cell>
          <cell r="E377">
            <v>0</v>
          </cell>
          <cell r="F377">
            <v>0</v>
          </cell>
          <cell r="G377">
            <v>0</v>
          </cell>
          <cell r="H377">
            <v>90076.29</v>
          </cell>
          <cell r="I377">
            <v>90076.29</v>
          </cell>
          <cell r="J377">
            <v>0</v>
          </cell>
          <cell r="K377">
            <v>0</v>
          </cell>
          <cell r="L377">
            <v>0</v>
          </cell>
          <cell r="M377">
            <v>0</v>
          </cell>
          <cell r="N377">
            <v>90076.29</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90076.29</v>
          </cell>
        </row>
        <row r="378">
          <cell r="A378">
            <v>275390</v>
          </cell>
          <cell r="B378">
            <v>0</v>
          </cell>
          <cell r="C378">
            <v>0</v>
          </cell>
          <cell r="D378">
            <v>0</v>
          </cell>
          <cell r="E378">
            <v>6230070.29</v>
          </cell>
          <cell r="F378">
            <v>0</v>
          </cell>
          <cell r="G378">
            <v>0</v>
          </cell>
          <cell r="H378">
            <v>0</v>
          </cell>
          <cell r="I378">
            <v>6230070.29</v>
          </cell>
          <cell r="J378">
            <v>0</v>
          </cell>
          <cell r="K378">
            <v>0</v>
          </cell>
          <cell r="L378">
            <v>0</v>
          </cell>
          <cell r="M378">
            <v>0</v>
          </cell>
          <cell r="N378">
            <v>6230070.29</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6230070.29</v>
          </cell>
        </row>
        <row r="379">
          <cell r="A379">
            <v>275391</v>
          </cell>
          <cell r="B379">
            <v>0</v>
          </cell>
          <cell r="C379">
            <v>0</v>
          </cell>
          <cell r="D379">
            <v>0</v>
          </cell>
          <cell r="E379">
            <v>87278.57</v>
          </cell>
          <cell r="F379">
            <v>0</v>
          </cell>
          <cell r="G379">
            <v>0</v>
          </cell>
          <cell r="H379">
            <v>0</v>
          </cell>
          <cell r="I379">
            <v>87278.57</v>
          </cell>
          <cell r="J379">
            <v>0</v>
          </cell>
          <cell r="K379">
            <v>0</v>
          </cell>
          <cell r="L379">
            <v>0</v>
          </cell>
          <cell r="M379">
            <v>0</v>
          </cell>
          <cell r="N379">
            <v>87278.57</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87278.57</v>
          </cell>
        </row>
        <row r="380">
          <cell r="A380">
            <v>275392</v>
          </cell>
          <cell r="B380">
            <v>0</v>
          </cell>
          <cell r="C380">
            <v>0</v>
          </cell>
          <cell r="D380">
            <v>0</v>
          </cell>
          <cell r="E380">
            <v>260014.63</v>
          </cell>
          <cell r="F380">
            <v>0</v>
          </cell>
          <cell r="G380">
            <v>0</v>
          </cell>
          <cell r="H380">
            <v>0</v>
          </cell>
          <cell r="I380">
            <v>260014.63</v>
          </cell>
          <cell r="J380">
            <v>0</v>
          </cell>
          <cell r="K380">
            <v>0</v>
          </cell>
          <cell r="L380">
            <v>0</v>
          </cell>
          <cell r="M380">
            <v>0</v>
          </cell>
          <cell r="N380">
            <v>260014.63</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260014.63</v>
          </cell>
        </row>
        <row r="381">
          <cell r="A381">
            <v>275393</v>
          </cell>
          <cell r="B381">
            <v>0</v>
          </cell>
          <cell r="C381">
            <v>0</v>
          </cell>
          <cell r="D381">
            <v>0</v>
          </cell>
          <cell r="E381">
            <v>3517.79</v>
          </cell>
          <cell r="F381">
            <v>0</v>
          </cell>
          <cell r="G381">
            <v>0</v>
          </cell>
          <cell r="H381">
            <v>0</v>
          </cell>
          <cell r="I381">
            <v>3517.79</v>
          </cell>
          <cell r="J381">
            <v>0</v>
          </cell>
          <cell r="K381">
            <v>0</v>
          </cell>
          <cell r="L381">
            <v>0</v>
          </cell>
          <cell r="M381">
            <v>0</v>
          </cell>
          <cell r="N381">
            <v>3517.79</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3517.79</v>
          </cell>
        </row>
        <row r="382">
          <cell r="A382">
            <v>275405</v>
          </cell>
          <cell r="B382">
            <v>0</v>
          </cell>
          <cell r="C382">
            <v>0</v>
          </cell>
          <cell r="D382">
            <v>0</v>
          </cell>
          <cell r="E382">
            <v>0</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row>
        <row r="383">
          <cell r="A383">
            <v>275406</v>
          </cell>
          <cell r="B383">
            <v>0</v>
          </cell>
          <cell r="C383">
            <v>0</v>
          </cell>
          <cell r="D383">
            <v>0</v>
          </cell>
          <cell r="E383">
            <v>0</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row>
        <row r="384">
          <cell r="A384">
            <v>275407</v>
          </cell>
          <cell r="B384">
            <v>0</v>
          </cell>
          <cell r="C384">
            <v>0</v>
          </cell>
          <cell r="D384">
            <v>0</v>
          </cell>
          <cell r="E384">
            <v>0</v>
          </cell>
          <cell r="F384">
            <v>0</v>
          </cell>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row>
        <row r="385">
          <cell r="A385">
            <v>275408</v>
          </cell>
          <cell r="B385">
            <v>0</v>
          </cell>
          <cell r="C385">
            <v>0</v>
          </cell>
          <cell r="D385">
            <v>0</v>
          </cell>
          <cell r="E385">
            <v>0</v>
          </cell>
          <cell r="F385">
            <v>0</v>
          </cell>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row>
        <row r="386">
          <cell r="A386">
            <v>275800</v>
          </cell>
          <cell r="B386">
            <v>0</v>
          </cell>
          <cell r="C386">
            <v>0</v>
          </cell>
          <cell r="D386">
            <v>0</v>
          </cell>
          <cell r="E386">
            <v>0</v>
          </cell>
          <cell r="F386">
            <v>0</v>
          </cell>
          <cell r="G386">
            <v>0</v>
          </cell>
          <cell r="H386">
            <v>0</v>
          </cell>
          <cell r="I386">
            <v>0</v>
          </cell>
          <cell r="J386">
            <v>0</v>
          </cell>
          <cell r="K386">
            <v>0</v>
          </cell>
          <cell r="L386">
            <v>0</v>
          </cell>
          <cell r="M386">
            <v>0</v>
          </cell>
          <cell r="N386">
            <v>0</v>
          </cell>
          <cell r="O386">
            <v>0</v>
          </cell>
          <cell r="P386">
            <v>0</v>
          </cell>
          <cell r="Q386">
            <v>0</v>
          </cell>
          <cell r="R386">
            <v>0</v>
          </cell>
          <cell r="S386">
            <v>-8398777.8000000007</v>
          </cell>
          <cell r="T386">
            <v>0</v>
          </cell>
          <cell r="U386">
            <v>0</v>
          </cell>
          <cell r="V386">
            <v>0</v>
          </cell>
          <cell r="W386">
            <v>0</v>
          </cell>
          <cell r="X386">
            <v>0</v>
          </cell>
          <cell r="Y386">
            <v>0</v>
          </cell>
          <cell r="Z386">
            <v>0</v>
          </cell>
          <cell r="AA386">
            <v>0</v>
          </cell>
          <cell r="AB386">
            <v>0</v>
          </cell>
          <cell r="AC386">
            <v>0</v>
          </cell>
          <cell r="AD386">
            <v>0</v>
          </cell>
          <cell r="AE386">
            <v>0</v>
          </cell>
          <cell r="AF386">
            <v>-8398777.8000000007</v>
          </cell>
        </row>
        <row r="387">
          <cell r="A387">
            <v>277000</v>
          </cell>
          <cell r="B387">
            <v>1855590.94</v>
          </cell>
          <cell r="C387">
            <v>0</v>
          </cell>
          <cell r="D387">
            <v>1855590.94</v>
          </cell>
          <cell r="E387">
            <v>3235119.32</v>
          </cell>
          <cell r="F387">
            <v>0</v>
          </cell>
          <cell r="G387">
            <v>0</v>
          </cell>
          <cell r="H387">
            <v>0</v>
          </cell>
          <cell r="I387">
            <v>3235119.32</v>
          </cell>
          <cell r="J387">
            <v>0</v>
          </cell>
          <cell r="K387">
            <v>0</v>
          </cell>
          <cell r="L387">
            <v>0</v>
          </cell>
          <cell r="M387">
            <v>0</v>
          </cell>
          <cell r="N387">
            <v>5090710.26</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cell r="AF387">
            <v>5090710.26</v>
          </cell>
        </row>
        <row r="388">
          <cell r="A388">
            <v>277100</v>
          </cell>
          <cell r="B388">
            <v>795904.31</v>
          </cell>
          <cell r="C388">
            <v>0</v>
          </cell>
          <cell r="D388">
            <v>795904.31</v>
          </cell>
          <cell r="E388">
            <v>662171.74</v>
          </cell>
          <cell r="F388">
            <v>0</v>
          </cell>
          <cell r="G388">
            <v>0</v>
          </cell>
          <cell r="H388">
            <v>0</v>
          </cell>
          <cell r="I388">
            <v>662171.74</v>
          </cell>
          <cell r="J388">
            <v>0</v>
          </cell>
          <cell r="K388">
            <v>0</v>
          </cell>
          <cell r="L388">
            <v>0</v>
          </cell>
          <cell r="M388">
            <v>0</v>
          </cell>
          <cell r="N388">
            <v>1458076.05</v>
          </cell>
          <cell r="O388">
            <v>5503027.6200000001</v>
          </cell>
          <cell r="P388">
            <v>0</v>
          </cell>
          <cell r="Q388">
            <v>0</v>
          </cell>
          <cell r="R388">
            <v>103000</v>
          </cell>
          <cell r="S388">
            <v>329580.28000000003</v>
          </cell>
          <cell r="T388">
            <v>0</v>
          </cell>
          <cell r="U388">
            <v>0</v>
          </cell>
          <cell r="V388">
            <v>0</v>
          </cell>
          <cell r="W388">
            <v>0</v>
          </cell>
          <cell r="X388">
            <v>0</v>
          </cell>
          <cell r="Y388">
            <v>0</v>
          </cell>
          <cell r="Z388">
            <v>0</v>
          </cell>
          <cell r="AA388">
            <v>0</v>
          </cell>
          <cell r="AB388">
            <v>0</v>
          </cell>
          <cell r="AC388">
            <v>0</v>
          </cell>
          <cell r="AD388">
            <v>0</v>
          </cell>
          <cell r="AE388">
            <v>0</v>
          </cell>
          <cell r="AF388">
            <v>7393683.9500000002</v>
          </cell>
        </row>
        <row r="389">
          <cell r="A389">
            <v>277110</v>
          </cell>
          <cell r="B389">
            <v>0</v>
          </cell>
          <cell r="C389">
            <v>0</v>
          </cell>
          <cell r="D389">
            <v>0</v>
          </cell>
          <cell r="E389">
            <v>0</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row>
        <row r="390">
          <cell r="A390">
            <v>277160</v>
          </cell>
          <cell r="B390">
            <v>-4111.47</v>
          </cell>
          <cell r="C390">
            <v>0</v>
          </cell>
          <cell r="D390">
            <v>-4111.47</v>
          </cell>
          <cell r="E390">
            <v>-3646.03</v>
          </cell>
          <cell r="F390">
            <v>0</v>
          </cell>
          <cell r="G390">
            <v>0</v>
          </cell>
          <cell r="H390">
            <v>0</v>
          </cell>
          <cell r="I390">
            <v>-3646.03</v>
          </cell>
          <cell r="J390">
            <v>0</v>
          </cell>
          <cell r="K390">
            <v>0</v>
          </cell>
          <cell r="L390">
            <v>0</v>
          </cell>
          <cell r="M390">
            <v>0</v>
          </cell>
          <cell r="N390">
            <v>-7757.5</v>
          </cell>
          <cell r="O390">
            <v>1456350.23</v>
          </cell>
          <cell r="P390">
            <v>0</v>
          </cell>
          <cell r="Q390">
            <v>0</v>
          </cell>
          <cell r="R390">
            <v>0</v>
          </cell>
          <cell r="S390">
            <v>0</v>
          </cell>
          <cell r="T390">
            <v>0</v>
          </cell>
          <cell r="U390">
            <v>0</v>
          </cell>
          <cell r="V390">
            <v>0</v>
          </cell>
          <cell r="W390">
            <v>0</v>
          </cell>
          <cell r="X390">
            <v>0</v>
          </cell>
          <cell r="Y390">
            <v>0</v>
          </cell>
          <cell r="Z390">
            <v>0</v>
          </cell>
          <cell r="AA390">
            <v>0</v>
          </cell>
          <cell r="AB390">
            <v>0</v>
          </cell>
          <cell r="AC390">
            <v>0</v>
          </cell>
          <cell r="AD390">
            <v>0</v>
          </cell>
          <cell r="AE390">
            <v>0</v>
          </cell>
          <cell r="AF390">
            <v>1448592.73</v>
          </cell>
        </row>
        <row r="391">
          <cell r="A391">
            <v>277180</v>
          </cell>
          <cell r="B391">
            <v>1055501.81</v>
          </cell>
          <cell r="C391">
            <v>0</v>
          </cell>
          <cell r="D391">
            <v>1055501.81</v>
          </cell>
          <cell r="E391">
            <v>936010.94</v>
          </cell>
          <cell r="F391">
            <v>0</v>
          </cell>
          <cell r="G391">
            <v>0</v>
          </cell>
          <cell r="H391">
            <v>0</v>
          </cell>
          <cell r="I391">
            <v>936010.94</v>
          </cell>
          <cell r="J391">
            <v>0</v>
          </cell>
          <cell r="K391">
            <v>0</v>
          </cell>
          <cell r="L391">
            <v>0</v>
          </cell>
          <cell r="M391">
            <v>0</v>
          </cell>
          <cell r="N391">
            <v>1991512.75</v>
          </cell>
          <cell r="O391">
            <v>0</v>
          </cell>
          <cell r="P391">
            <v>0</v>
          </cell>
          <cell r="Q391">
            <v>0</v>
          </cell>
          <cell r="R391">
            <v>0</v>
          </cell>
          <cell r="S391">
            <v>0</v>
          </cell>
          <cell r="T391">
            <v>0</v>
          </cell>
          <cell r="U391">
            <v>0</v>
          </cell>
          <cell r="V391">
            <v>0</v>
          </cell>
          <cell r="W391">
            <v>0</v>
          </cell>
          <cell r="X391">
            <v>0</v>
          </cell>
          <cell r="Y391">
            <v>0</v>
          </cell>
          <cell r="Z391">
            <v>0</v>
          </cell>
          <cell r="AA391">
            <v>0</v>
          </cell>
          <cell r="AB391">
            <v>0</v>
          </cell>
          <cell r="AC391">
            <v>0</v>
          </cell>
          <cell r="AD391">
            <v>0</v>
          </cell>
          <cell r="AE391">
            <v>0</v>
          </cell>
          <cell r="AF391">
            <v>1991512.75</v>
          </cell>
        </row>
        <row r="392">
          <cell r="A392">
            <v>277190</v>
          </cell>
          <cell r="B392">
            <v>4129792.08</v>
          </cell>
          <cell r="C392">
            <v>0</v>
          </cell>
          <cell r="D392">
            <v>4129792.08</v>
          </cell>
          <cell r="E392">
            <v>6706828.9299999997</v>
          </cell>
          <cell r="F392">
            <v>0</v>
          </cell>
          <cell r="G392">
            <v>0</v>
          </cell>
          <cell r="H392">
            <v>0</v>
          </cell>
          <cell r="I392">
            <v>6706828.9299999997</v>
          </cell>
          <cell r="J392">
            <v>0</v>
          </cell>
          <cell r="K392">
            <v>0</v>
          </cell>
          <cell r="L392">
            <v>0</v>
          </cell>
          <cell r="M392">
            <v>0</v>
          </cell>
          <cell r="N392">
            <v>10836621.01</v>
          </cell>
          <cell r="O392">
            <v>0</v>
          </cell>
          <cell r="P392">
            <v>0</v>
          </cell>
          <cell r="Q392">
            <v>0</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10836621.01</v>
          </cell>
        </row>
        <row r="393">
          <cell r="A393">
            <v>277290</v>
          </cell>
          <cell r="B393">
            <v>0</v>
          </cell>
          <cell r="C393">
            <v>0</v>
          </cell>
          <cell r="D393">
            <v>0</v>
          </cell>
          <cell r="E393">
            <v>0</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cell r="AE393">
            <v>0</v>
          </cell>
          <cell r="AF393">
            <v>0</v>
          </cell>
        </row>
        <row r="394">
          <cell r="A394">
            <v>277500</v>
          </cell>
          <cell r="B394">
            <v>0</v>
          </cell>
          <cell r="C394">
            <v>0</v>
          </cell>
          <cell r="D394">
            <v>0</v>
          </cell>
          <cell r="E394">
            <v>0</v>
          </cell>
          <cell r="F394">
            <v>0</v>
          </cell>
          <cell r="G394">
            <v>0</v>
          </cell>
          <cell r="H394">
            <v>0</v>
          </cell>
          <cell r="I394">
            <v>0</v>
          </cell>
          <cell r="J394">
            <v>0</v>
          </cell>
          <cell r="K394">
            <v>0</v>
          </cell>
          <cell r="L394">
            <v>0</v>
          </cell>
          <cell r="M394">
            <v>0</v>
          </cell>
          <cell r="N394">
            <v>0</v>
          </cell>
          <cell r="O394">
            <v>0</v>
          </cell>
          <cell r="P394">
            <v>0</v>
          </cell>
          <cell r="Q394">
            <v>0</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row>
        <row r="395">
          <cell r="A395">
            <v>277502</v>
          </cell>
          <cell r="B395">
            <v>0</v>
          </cell>
          <cell r="C395">
            <v>0</v>
          </cell>
          <cell r="D395">
            <v>0</v>
          </cell>
          <cell r="E395">
            <v>0</v>
          </cell>
          <cell r="F395">
            <v>0</v>
          </cell>
          <cell r="G395">
            <v>0</v>
          </cell>
          <cell r="H395">
            <v>0</v>
          </cell>
          <cell r="I395">
            <v>0</v>
          </cell>
          <cell r="J395">
            <v>0</v>
          </cell>
          <cell r="K395">
            <v>0</v>
          </cell>
          <cell r="L395">
            <v>0</v>
          </cell>
          <cell r="M395">
            <v>0</v>
          </cell>
          <cell r="N395">
            <v>0</v>
          </cell>
          <cell r="O395">
            <v>0</v>
          </cell>
          <cell r="P395">
            <v>0</v>
          </cell>
          <cell r="Q395">
            <v>0</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row>
        <row r="396">
          <cell r="A396">
            <v>277860</v>
          </cell>
          <cell r="B396">
            <v>0</v>
          </cell>
          <cell r="C396">
            <v>0</v>
          </cell>
          <cell r="D396">
            <v>0</v>
          </cell>
          <cell r="E396">
            <v>0</v>
          </cell>
          <cell r="F396">
            <v>0</v>
          </cell>
          <cell r="G396">
            <v>0</v>
          </cell>
          <cell r="H396">
            <v>0</v>
          </cell>
          <cell r="I396">
            <v>0</v>
          </cell>
          <cell r="J396">
            <v>0</v>
          </cell>
          <cell r="K396">
            <v>0</v>
          </cell>
          <cell r="L396">
            <v>0</v>
          </cell>
          <cell r="M396">
            <v>0</v>
          </cell>
          <cell r="N396">
            <v>0</v>
          </cell>
          <cell r="O396">
            <v>0</v>
          </cell>
          <cell r="P396">
            <v>125340.66</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125340.66</v>
          </cell>
        </row>
        <row r="397">
          <cell r="A397">
            <v>277950</v>
          </cell>
          <cell r="B397">
            <v>0</v>
          </cell>
          <cell r="C397">
            <v>0</v>
          </cell>
          <cell r="D397">
            <v>0</v>
          </cell>
          <cell r="E397">
            <v>0</v>
          </cell>
          <cell r="F397">
            <v>0</v>
          </cell>
          <cell r="G397">
            <v>0</v>
          </cell>
          <cell r="H397">
            <v>0</v>
          </cell>
          <cell r="I397">
            <v>0</v>
          </cell>
          <cell r="J397">
            <v>0</v>
          </cell>
          <cell r="K397">
            <v>0</v>
          </cell>
          <cell r="L397">
            <v>0</v>
          </cell>
          <cell r="M397">
            <v>0</v>
          </cell>
          <cell r="N397">
            <v>0</v>
          </cell>
          <cell r="O397">
            <v>0</v>
          </cell>
          <cell r="P397">
            <v>0</v>
          </cell>
          <cell r="Q397">
            <v>0</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row>
        <row r="398">
          <cell r="A398">
            <v>277960</v>
          </cell>
          <cell r="B398">
            <v>0</v>
          </cell>
          <cell r="C398">
            <v>0</v>
          </cell>
          <cell r="D398">
            <v>0</v>
          </cell>
          <cell r="E398">
            <v>0</v>
          </cell>
          <cell r="F398">
            <v>0</v>
          </cell>
          <cell r="G398">
            <v>0</v>
          </cell>
          <cell r="H398">
            <v>0</v>
          </cell>
          <cell r="I398">
            <v>0</v>
          </cell>
          <cell r="J398">
            <v>0</v>
          </cell>
          <cell r="K398">
            <v>0</v>
          </cell>
          <cell r="L398">
            <v>0</v>
          </cell>
          <cell r="M398">
            <v>0</v>
          </cell>
          <cell r="N398">
            <v>0</v>
          </cell>
          <cell r="O398">
            <v>0</v>
          </cell>
          <cell r="P398">
            <v>2240911.7200000002</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2240911.7200000002</v>
          </cell>
        </row>
        <row r="399">
          <cell r="A399">
            <v>277999</v>
          </cell>
          <cell r="B399">
            <v>0</v>
          </cell>
          <cell r="C399">
            <v>0</v>
          </cell>
          <cell r="D399">
            <v>0</v>
          </cell>
          <cell r="E399">
            <v>0</v>
          </cell>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row>
        <row r="400">
          <cell r="A400">
            <v>278010</v>
          </cell>
          <cell r="B400">
            <v>0</v>
          </cell>
          <cell r="C400">
            <v>0</v>
          </cell>
          <cell r="D400">
            <v>0</v>
          </cell>
          <cell r="E400">
            <v>0</v>
          </cell>
          <cell r="F400">
            <v>0</v>
          </cell>
          <cell r="G400">
            <v>0</v>
          </cell>
          <cell r="H400">
            <v>0</v>
          </cell>
          <cell r="I400">
            <v>0</v>
          </cell>
          <cell r="J400">
            <v>0</v>
          </cell>
          <cell r="K400">
            <v>0</v>
          </cell>
          <cell r="L400">
            <v>0</v>
          </cell>
          <cell r="M400">
            <v>0</v>
          </cell>
          <cell r="N400">
            <v>0</v>
          </cell>
          <cell r="O400">
            <v>0</v>
          </cell>
          <cell r="P400">
            <v>0</v>
          </cell>
          <cell r="Q400">
            <v>0</v>
          </cell>
          <cell r="R400">
            <v>0</v>
          </cell>
          <cell r="S400">
            <v>0</v>
          </cell>
          <cell r="T400">
            <v>0</v>
          </cell>
          <cell r="U400">
            <v>0</v>
          </cell>
          <cell r="V400">
            <v>0</v>
          </cell>
          <cell r="W400">
            <v>0</v>
          </cell>
          <cell r="X400">
            <v>0</v>
          </cell>
          <cell r="Y400">
            <v>0</v>
          </cell>
          <cell r="Z400">
            <v>0</v>
          </cell>
          <cell r="AA400">
            <v>0</v>
          </cell>
          <cell r="AB400">
            <v>0</v>
          </cell>
          <cell r="AC400">
            <v>0</v>
          </cell>
          <cell r="AD400">
            <v>0</v>
          </cell>
          <cell r="AE400">
            <v>0</v>
          </cell>
          <cell r="AF400">
            <v>0</v>
          </cell>
        </row>
        <row r="401">
          <cell r="A401">
            <v>280000</v>
          </cell>
          <cell r="B401">
            <v>0</v>
          </cell>
          <cell r="C401">
            <v>0</v>
          </cell>
          <cell r="D401">
            <v>0</v>
          </cell>
          <cell r="E401">
            <v>26435.279999999999</v>
          </cell>
          <cell r="F401">
            <v>0</v>
          </cell>
          <cell r="G401">
            <v>0</v>
          </cell>
          <cell r="H401">
            <v>0</v>
          </cell>
          <cell r="I401">
            <v>26435.279999999999</v>
          </cell>
          <cell r="J401">
            <v>0</v>
          </cell>
          <cell r="K401">
            <v>0</v>
          </cell>
          <cell r="L401">
            <v>0</v>
          </cell>
          <cell r="M401">
            <v>0</v>
          </cell>
          <cell r="N401">
            <v>26435.279999999999</v>
          </cell>
          <cell r="O401">
            <v>0</v>
          </cell>
          <cell r="P401">
            <v>0</v>
          </cell>
          <cell r="Q401">
            <v>0</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26435.279999999999</v>
          </cell>
        </row>
        <row r="402">
          <cell r="A402">
            <v>280010</v>
          </cell>
          <cell r="B402">
            <v>0</v>
          </cell>
          <cell r="C402">
            <v>0</v>
          </cell>
          <cell r="D402">
            <v>0</v>
          </cell>
          <cell r="E402">
            <v>0</v>
          </cell>
          <cell r="F402">
            <v>0</v>
          </cell>
          <cell r="G402">
            <v>0</v>
          </cell>
          <cell r="H402">
            <v>0</v>
          </cell>
          <cell r="I402">
            <v>0</v>
          </cell>
          <cell r="J402">
            <v>0</v>
          </cell>
          <cell r="K402">
            <v>0</v>
          </cell>
          <cell r="L402">
            <v>0</v>
          </cell>
          <cell r="M402">
            <v>0</v>
          </cell>
          <cell r="N402">
            <v>0</v>
          </cell>
          <cell r="O402">
            <v>0</v>
          </cell>
          <cell r="P402">
            <v>0</v>
          </cell>
          <cell r="Q402">
            <v>0</v>
          </cell>
          <cell r="R402">
            <v>0</v>
          </cell>
          <cell r="S402">
            <v>0</v>
          </cell>
          <cell r="T402">
            <v>0</v>
          </cell>
          <cell r="U402">
            <v>0</v>
          </cell>
          <cell r="V402">
            <v>0</v>
          </cell>
          <cell r="W402">
            <v>0</v>
          </cell>
          <cell r="X402">
            <v>0</v>
          </cell>
          <cell r="Y402">
            <v>0</v>
          </cell>
          <cell r="Z402">
            <v>0</v>
          </cell>
          <cell r="AA402">
            <v>0</v>
          </cell>
          <cell r="AB402">
            <v>0</v>
          </cell>
          <cell r="AC402">
            <v>0</v>
          </cell>
          <cell r="AD402">
            <v>0</v>
          </cell>
          <cell r="AE402">
            <v>0</v>
          </cell>
          <cell r="AF402">
            <v>0</v>
          </cell>
        </row>
        <row r="403">
          <cell r="A403">
            <v>280199</v>
          </cell>
          <cell r="B403">
            <v>0</v>
          </cell>
          <cell r="C403">
            <v>0</v>
          </cell>
          <cell r="D403">
            <v>0</v>
          </cell>
          <cell r="E403">
            <v>0</v>
          </cell>
          <cell r="F403">
            <v>0</v>
          </cell>
          <cell r="G403">
            <v>0</v>
          </cell>
          <cell r="H403">
            <v>0</v>
          </cell>
          <cell r="I403">
            <v>0</v>
          </cell>
          <cell r="J403">
            <v>0</v>
          </cell>
          <cell r="K403">
            <v>0</v>
          </cell>
          <cell r="L403">
            <v>0</v>
          </cell>
          <cell r="M403">
            <v>0</v>
          </cell>
          <cell r="N403">
            <v>0</v>
          </cell>
          <cell r="O403">
            <v>0</v>
          </cell>
          <cell r="P403">
            <v>0</v>
          </cell>
          <cell r="Q403">
            <v>0</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row>
        <row r="404">
          <cell r="A404">
            <v>299994</v>
          </cell>
          <cell r="B404">
            <v>0</v>
          </cell>
          <cell r="C404">
            <v>0</v>
          </cell>
          <cell r="D404">
            <v>0</v>
          </cell>
          <cell r="E404">
            <v>-37660.730000000003</v>
          </cell>
          <cell r="F404">
            <v>0</v>
          </cell>
          <cell r="G404">
            <v>0</v>
          </cell>
          <cell r="H404">
            <v>0</v>
          </cell>
          <cell r="I404">
            <v>-37660.730000000003</v>
          </cell>
          <cell r="J404">
            <v>0</v>
          </cell>
          <cell r="K404">
            <v>0</v>
          </cell>
          <cell r="L404">
            <v>0</v>
          </cell>
          <cell r="M404">
            <v>0</v>
          </cell>
          <cell r="N404">
            <v>-37660.730000000003</v>
          </cell>
          <cell r="O404">
            <v>0</v>
          </cell>
          <cell r="P404">
            <v>5630.79</v>
          </cell>
          <cell r="Q404">
            <v>0</v>
          </cell>
          <cell r="R404">
            <v>0</v>
          </cell>
          <cell r="S404">
            <v>0</v>
          </cell>
          <cell r="T404">
            <v>0</v>
          </cell>
          <cell r="U404">
            <v>0</v>
          </cell>
          <cell r="V404">
            <v>0</v>
          </cell>
          <cell r="W404">
            <v>0</v>
          </cell>
          <cell r="X404">
            <v>0</v>
          </cell>
          <cell r="Y404">
            <v>0</v>
          </cell>
          <cell r="Z404">
            <v>0</v>
          </cell>
          <cell r="AA404">
            <v>0</v>
          </cell>
          <cell r="AB404">
            <v>0</v>
          </cell>
          <cell r="AC404">
            <v>0</v>
          </cell>
          <cell r="AD404">
            <v>0</v>
          </cell>
          <cell r="AE404">
            <v>0</v>
          </cell>
          <cell r="AF404">
            <v>-32029.94</v>
          </cell>
        </row>
        <row r="405">
          <cell r="A405">
            <v>299995</v>
          </cell>
          <cell r="B405">
            <v>0</v>
          </cell>
          <cell r="C405">
            <v>0</v>
          </cell>
          <cell r="D405">
            <v>0</v>
          </cell>
          <cell r="E405">
            <v>-1026900.34</v>
          </cell>
          <cell r="F405">
            <v>0</v>
          </cell>
          <cell r="G405">
            <v>0</v>
          </cell>
          <cell r="H405">
            <v>0</v>
          </cell>
          <cell r="I405">
            <v>-1026900.34</v>
          </cell>
          <cell r="J405">
            <v>0</v>
          </cell>
          <cell r="K405">
            <v>0</v>
          </cell>
          <cell r="L405">
            <v>0</v>
          </cell>
          <cell r="M405">
            <v>0</v>
          </cell>
          <cell r="N405">
            <v>-1026900.34</v>
          </cell>
          <cell r="O405">
            <v>0</v>
          </cell>
          <cell r="P405">
            <v>0</v>
          </cell>
          <cell r="Q405">
            <v>0</v>
          </cell>
          <cell r="R405">
            <v>0</v>
          </cell>
          <cell r="S405">
            <v>0</v>
          </cell>
          <cell r="T405">
            <v>0</v>
          </cell>
          <cell r="U405">
            <v>0</v>
          </cell>
          <cell r="V405">
            <v>0</v>
          </cell>
          <cell r="W405">
            <v>0</v>
          </cell>
          <cell r="X405">
            <v>0</v>
          </cell>
          <cell r="Y405">
            <v>0</v>
          </cell>
          <cell r="Z405">
            <v>0</v>
          </cell>
          <cell r="AA405">
            <v>0</v>
          </cell>
          <cell r="AB405">
            <v>0</v>
          </cell>
          <cell r="AC405">
            <v>0</v>
          </cell>
          <cell r="AD405">
            <v>0</v>
          </cell>
          <cell r="AE405">
            <v>0</v>
          </cell>
          <cell r="AF405">
            <v>-1026900.34</v>
          </cell>
        </row>
        <row r="406">
          <cell r="A406">
            <v>299996</v>
          </cell>
          <cell r="B406">
            <v>0</v>
          </cell>
          <cell r="C406">
            <v>0</v>
          </cell>
          <cell r="D406">
            <v>0</v>
          </cell>
          <cell r="E406">
            <v>-270.69</v>
          </cell>
          <cell r="F406">
            <v>0</v>
          </cell>
          <cell r="G406">
            <v>0</v>
          </cell>
          <cell r="H406">
            <v>0</v>
          </cell>
          <cell r="I406">
            <v>-270.69</v>
          </cell>
          <cell r="J406">
            <v>0</v>
          </cell>
          <cell r="K406">
            <v>0</v>
          </cell>
          <cell r="L406">
            <v>0</v>
          </cell>
          <cell r="M406">
            <v>0</v>
          </cell>
          <cell r="N406">
            <v>-270.69</v>
          </cell>
          <cell r="O406">
            <v>0</v>
          </cell>
          <cell r="P406">
            <v>0</v>
          </cell>
          <cell r="Q406">
            <v>0</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-270.69</v>
          </cell>
        </row>
        <row r="407">
          <cell r="A407">
            <v>299997</v>
          </cell>
          <cell r="B407">
            <v>0</v>
          </cell>
          <cell r="C407">
            <v>0</v>
          </cell>
          <cell r="D407">
            <v>0</v>
          </cell>
          <cell r="E407">
            <v>53454.080000000002</v>
          </cell>
          <cell r="F407">
            <v>0</v>
          </cell>
          <cell r="G407">
            <v>0</v>
          </cell>
          <cell r="H407">
            <v>0</v>
          </cell>
          <cell r="I407">
            <v>53454.080000000002</v>
          </cell>
          <cell r="J407">
            <v>0</v>
          </cell>
          <cell r="K407">
            <v>0</v>
          </cell>
          <cell r="L407">
            <v>0</v>
          </cell>
          <cell r="M407">
            <v>0</v>
          </cell>
          <cell r="N407">
            <v>53454.080000000002</v>
          </cell>
          <cell r="O407">
            <v>0</v>
          </cell>
          <cell r="P407">
            <v>0</v>
          </cell>
          <cell r="Q407">
            <v>0</v>
          </cell>
          <cell r="R407">
            <v>-195.54</v>
          </cell>
          <cell r="S407">
            <v>0</v>
          </cell>
          <cell r="T407">
            <v>0</v>
          </cell>
          <cell r="U407">
            <v>0</v>
          </cell>
          <cell r="V407">
            <v>0</v>
          </cell>
          <cell r="W407">
            <v>0</v>
          </cell>
          <cell r="X407">
            <v>0</v>
          </cell>
          <cell r="Y407">
            <v>0</v>
          </cell>
          <cell r="Z407">
            <v>0</v>
          </cell>
          <cell r="AA407">
            <v>0</v>
          </cell>
          <cell r="AB407">
            <v>0</v>
          </cell>
          <cell r="AC407">
            <v>0</v>
          </cell>
          <cell r="AD407">
            <v>0</v>
          </cell>
          <cell r="AE407">
            <v>0</v>
          </cell>
          <cell r="AF407">
            <v>53258.54</v>
          </cell>
        </row>
        <row r="408">
          <cell r="A408">
            <v>299998</v>
          </cell>
          <cell r="B408">
            <v>0</v>
          </cell>
          <cell r="C408">
            <v>0</v>
          </cell>
          <cell r="D408">
            <v>0</v>
          </cell>
          <cell r="E408">
            <v>0</v>
          </cell>
          <cell r="F408">
            <v>0</v>
          </cell>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C408">
            <v>0</v>
          </cell>
          <cell r="AD408">
            <v>0</v>
          </cell>
          <cell r="AE408">
            <v>0</v>
          </cell>
          <cell r="AF408">
            <v>0</v>
          </cell>
        </row>
        <row r="409">
          <cell r="A409">
            <v>299999</v>
          </cell>
          <cell r="B409">
            <v>-0.18</v>
          </cell>
          <cell r="C409">
            <v>0</v>
          </cell>
          <cell r="D409">
            <v>-0.18</v>
          </cell>
          <cell r="E409">
            <v>1645.19</v>
          </cell>
          <cell r="F409">
            <v>0</v>
          </cell>
          <cell r="G409">
            <v>0</v>
          </cell>
          <cell r="H409">
            <v>0</v>
          </cell>
          <cell r="I409">
            <v>1645.19</v>
          </cell>
          <cell r="J409">
            <v>0</v>
          </cell>
          <cell r="K409">
            <v>0.42</v>
          </cell>
          <cell r="L409">
            <v>0.42</v>
          </cell>
          <cell r="M409">
            <v>0</v>
          </cell>
          <cell r="N409">
            <v>1645.43</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1645.43</v>
          </cell>
        </row>
        <row r="410">
          <cell r="A410">
            <v>302000</v>
          </cell>
          <cell r="B410">
            <v>8960.93</v>
          </cell>
          <cell r="C410">
            <v>0</v>
          </cell>
          <cell r="D410">
            <v>8960.93</v>
          </cell>
          <cell r="E410">
            <v>-8961.2199999999993</v>
          </cell>
          <cell r="F410">
            <v>0</v>
          </cell>
          <cell r="G410">
            <v>0</v>
          </cell>
          <cell r="H410">
            <v>0.28999999999999998</v>
          </cell>
          <cell r="I410">
            <v>-8960.93</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row>
        <row r="411">
          <cell r="A411">
            <v>304100</v>
          </cell>
          <cell r="B411">
            <v>-9497941.7400000002</v>
          </cell>
          <cell r="C411">
            <v>0</v>
          </cell>
          <cell r="D411">
            <v>-9497941.7400000002</v>
          </cell>
          <cell r="E411">
            <v>-10763033.42</v>
          </cell>
          <cell r="F411">
            <v>0</v>
          </cell>
          <cell r="G411">
            <v>0</v>
          </cell>
          <cell r="H411">
            <v>0</v>
          </cell>
          <cell r="I411">
            <v>-10763033.42</v>
          </cell>
          <cell r="J411">
            <v>0</v>
          </cell>
          <cell r="K411">
            <v>0</v>
          </cell>
          <cell r="L411">
            <v>0</v>
          </cell>
          <cell r="M411">
            <v>0</v>
          </cell>
          <cell r="N411">
            <v>-20260975.16</v>
          </cell>
          <cell r="O411">
            <v>-20411103.079999998</v>
          </cell>
          <cell r="P411">
            <v>0</v>
          </cell>
          <cell r="Q411">
            <v>0</v>
          </cell>
          <cell r="R411">
            <v>26561.7</v>
          </cell>
          <cell r="S411">
            <v>31665.23</v>
          </cell>
          <cell r="T411">
            <v>0</v>
          </cell>
          <cell r="U411">
            <v>0</v>
          </cell>
          <cell r="V411">
            <v>0</v>
          </cell>
          <cell r="W411">
            <v>0</v>
          </cell>
          <cell r="X411">
            <v>0</v>
          </cell>
          <cell r="Y411">
            <v>0</v>
          </cell>
          <cell r="Z411">
            <v>0</v>
          </cell>
          <cell r="AA411">
            <v>0</v>
          </cell>
          <cell r="AB411">
            <v>0</v>
          </cell>
          <cell r="AC411">
            <v>0</v>
          </cell>
          <cell r="AD411">
            <v>0</v>
          </cell>
          <cell r="AE411">
            <v>20199411.699999999</v>
          </cell>
          <cell r="AF411">
            <v>-20414439.609999999</v>
          </cell>
        </row>
        <row r="412">
          <cell r="A412">
            <v>304300</v>
          </cell>
          <cell r="B412">
            <v>-5037678.67</v>
          </cell>
          <cell r="C412">
            <v>0</v>
          </cell>
          <cell r="D412">
            <v>-5037678.67</v>
          </cell>
          <cell r="E412">
            <v>-3358452.45</v>
          </cell>
          <cell r="F412">
            <v>0</v>
          </cell>
          <cell r="G412">
            <v>0</v>
          </cell>
          <cell r="H412">
            <v>0</v>
          </cell>
          <cell r="I412">
            <v>-3358452.45</v>
          </cell>
          <cell r="J412">
            <v>0</v>
          </cell>
          <cell r="K412">
            <v>0</v>
          </cell>
          <cell r="L412">
            <v>0</v>
          </cell>
          <cell r="M412">
            <v>0</v>
          </cell>
          <cell r="N412">
            <v>-8396131.1199999992</v>
          </cell>
          <cell r="O412">
            <v>-11456641.140000001</v>
          </cell>
          <cell r="P412">
            <v>0</v>
          </cell>
          <cell r="Q412">
            <v>0</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8396131.1199999992</v>
          </cell>
          <cell r="AF412">
            <v>-11456641.140000001</v>
          </cell>
        </row>
        <row r="413">
          <cell r="A413">
            <v>304305</v>
          </cell>
          <cell r="B413">
            <v>-4951072000</v>
          </cell>
          <cell r="C413">
            <v>0</v>
          </cell>
          <cell r="D413">
            <v>-4951072000</v>
          </cell>
          <cell r="E413">
            <v>-3137928000</v>
          </cell>
          <cell r="F413">
            <v>0</v>
          </cell>
          <cell r="G413">
            <v>0</v>
          </cell>
          <cell r="H413">
            <v>0</v>
          </cell>
          <cell r="I413">
            <v>-3137928000</v>
          </cell>
          <cell r="J413">
            <v>0</v>
          </cell>
          <cell r="K413">
            <v>0</v>
          </cell>
          <cell r="L413">
            <v>0</v>
          </cell>
          <cell r="M413">
            <v>0</v>
          </cell>
          <cell r="N413">
            <v>-8089000000</v>
          </cell>
          <cell r="O413">
            <v>-8295000000</v>
          </cell>
          <cell r="P413">
            <v>0</v>
          </cell>
          <cell r="Q413">
            <v>0</v>
          </cell>
          <cell r="R413">
            <v>-23000000</v>
          </cell>
          <cell r="S413">
            <v>-183000000</v>
          </cell>
          <cell r="T413">
            <v>0</v>
          </cell>
          <cell r="U413">
            <v>0</v>
          </cell>
          <cell r="V413">
            <v>0</v>
          </cell>
          <cell r="W413">
            <v>0</v>
          </cell>
          <cell r="X413">
            <v>0</v>
          </cell>
          <cell r="Y413">
            <v>0</v>
          </cell>
          <cell r="Z413">
            <v>0</v>
          </cell>
          <cell r="AA413">
            <v>0</v>
          </cell>
          <cell r="AB413">
            <v>0</v>
          </cell>
          <cell r="AC413">
            <v>0</v>
          </cell>
          <cell r="AD413">
            <v>0</v>
          </cell>
          <cell r="AE413">
            <v>8295000000</v>
          </cell>
          <cell r="AF413">
            <v>-8295000000</v>
          </cell>
        </row>
        <row r="414">
          <cell r="A414">
            <v>304310</v>
          </cell>
          <cell r="B414">
            <v>0</v>
          </cell>
          <cell r="C414">
            <v>0</v>
          </cell>
          <cell r="D414">
            <v>0</v>
          </cell>
          <cell r="E414">
            <v>0</v>
          </cell>
          <cell r="F414">
            <v>0</v>
          </cell>
          <cell r="G414">
            <v>0</v>
          </cell>
          <cell r="H414">
            <v>0</v>
          </cell>
          <cell r="I414">
            <v>0</v>
          </cell>
          <cell r="J414">
            <v>0</v>
          </cell>
          <cell r="K414">
            <v>0</v>
          </cell>
          <cell r="L414">
            <v>0</v>
          </cell>
          <cell r="M414">
            <v>0</v>
          </cell>
          <cell r="N414">
            <v>0</v>
          </cell>
          <cell r="O414">
            <v>-5351269.9800000004</v>
          </cell>
          <cell r="P414">
            <v>0</v>
          </cell>
          <cell r="Q414">
            <v>0</v>
          </cell>
          <cell r="R414">
            <v>0</v>
          </cell>
          <cell r="S414">
            <v>0</v>
          </cell>
          <cell r="T414">
            <v>0</v>
          </cell>
          <cell r="U414">
            <v>0</v>
          </cell>
          <cell r="V414">
            <v>0</v>
          </cell>
          <cell r="W414">
            <v>0</v>
          </cell>
          <cell r="X414">
            <v>0</v>
          </cell>
          <cell r="Y414">
            <v>0</v>
          </cell>
          <cell r="Z414">
            <v>0</v>
          </cell>
          <cell r="AA414">
            <v>0</v>
          </cell>
          <cell r="AB414">
            <v>0</v>
          </cell>
          <cell r="AC414">
            <v>0</v>
          </cell>
          <cell r="AD414">
            <v>0</v>
          </cell>
          <cell r="AE414">
            <v>5351269.9800000004</v>
          </cell>
          <cell r="AF414">
            <v>0</v>
          </cell>
        </row>
        <row r="415">
          <cell r="A415">
            <v>330000</v>
          </cell>
          <cell r="B415">
            <v>-325000000</v>
          </cell>
          <cell r="C415">
            <v>0</v>
          </cell>
          <cell r="D415">
            <v>-325000000</v>
          </cell>
          <cell r="E415">
            <v>-175000000</v>
          </cell>
          <cell r="F415">
            <v>0</v>
          </cell>
          <cell r="G415">
            <v>0</v>
          </cell>
          <cell r="H415">
            <v>0</v>
          </cell>
          <cell r="I415">
            <v>-175000000</v>
          </cell>
          <cell r="J415">
            <v>0</v>
          </cell>
          <cell r="K415">
            <v>0</v>
          </cell>
          <cell r="L415">
            <v>0</v>
          </cell>
          <cell r="M415">
            <v>0</v>
          </cell>
          <cell r="N415">
            <v>-500000000</v>
          </cell>
          <cell r="O415">
            <v>-750000000</v>
          </cell>
          <cell r="P415">
            <v>0</v>
          </cell>
          <cell r="Q415">
            <v>0</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500000000</v>
          </cell>
          <cell r="AF415">
            <v>-750000000</v>
          </cell>
        </row>
        <row r="416">
          <cell r="A416">
            <v>352000</v>
          </cell>
          <cell r="B416">
            <v>0</v>
          </cell>
          <cell r="C416">
            <v>0</v>
          </cell>
          <cell r="D416">
            <v>0</v>
          </cell>
          <cell r="E416">
            <v>0</v>
          </cell>
          <cell r="F416">
            <v>0</v>
          </cell>
          <cell r="G416">
            <v>0</v>
          </cell>
          <cell r="H416">
            <v>0</v>
          </cell>
          <cell r="I416">
            <v>0</v>
          </cell>
          <cell r="J416">
            <v>0</v>
          </cell>
          <cell r="K416">
            <v>0</v>
          </cell>
          <cell r="L416">
            <v>0</v>
          </cell>
          <cell r="M416">
            <v>0</v>
          </cell>
          <cell r="N416">
            <v>0</v>
          </cell>
          <cell r="O416">
            <v>0</v>
          </cell>
          <cell r="P416">
            <v>0</v>
          </cell>
          <cell r="Q416">
            <v>0</v>
          </cell>
          <cell r="R416">
            <v>0</v>
          </cell>
          <cell r="S416">
            <v>-6015907.1299999999</v>
          </cell>
          <cell r="T416">
            <v>0</v>
          </cell>
          <cell r="U416">
            <v>0</v>
          </cell>
          <cell r="V416">
            <v>0</v>
          </cell>
          <cell r="W416">
            <v>0</v>
          </cell>
          <cell r="X416">
            <v>0</v>
          </cell>
          <cell r="Y416">
            <v>0</v>
          </cell>
          <cell r="Z416">
            <v>0</v>
          </cell>
          <cell r="AA416">
            <v>0</v>
          </cell>
          <cell r="AB416">
            <v>0</v>
          </cell>
          <cell r="AC416">
            <v>0</v>
          </cell>
          <cell r="AD416">
            <v>0</v>
          </cell>
          <cell r="AE416">
            <v>0</v>
          </cell>
          <cell r="AF416">
            <v>-6015907.1299999999</v>
          </cell>
        </row>
        <row r="417">
          <cell r="A417">
            <v>352004</v>
          </cell>
          <cell r="B417">
            <v>-42167281.619999997</v>
          </cell>
          <cell r="C417">
            <v>0</v>
          </cell>
          <cell r="D417">
            <v>-42167281.619999997</v>
          </cell>
          <cell r="E417">
            <v>-27985363.52</v>
          </cell>
          <cell r="F417">
            <v>0</v>
          </cell>
          <cell r="G417">
            <v>39295.97</v>
          </cell>
          <cell r="H417">
            <v>0</v>
          </cell>
          <cell r="I417">
            <v>-27946067.550000001</v>
          </cell>
          <cell r="J417">
            <v>0</v>
          </cell>
          <cell r="K417">
            <v>2809217.44</v>
          </cell>
          <cell r="L417">
            <v>2809217.44</v>
          </cell>
          <cell r="M417">
            <v>0</v>
          </cell>
          <cell r="N417">
            <v>-67304131.730000004</v>
          </cell>
          <cell r="O417">
            <v>-91636.02</v>
          </cell>
          <cell r="P417">
            <v>-935057.7</v>
          </cell>
          <cell r="Q417">
            <v>0</v>
          </cell>
          <cell r="R417">
            <v>-349620.66</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-68680446.109999999</v>
          </cell>
        </row>
        <row r="418">
          <cell r="A418">
            <v>352005</v>
          </cell>
          <cell r="B418">
            <v>5039.6499999999996</v>
          </cell>
          <cell r="C418">
            <v>0</v>
          </cell>
          <cell r="D418">
            <v>5039.6499999999996</v>
          </cell>
          <cell r="E418">
            <v>829.79</v>
          </cell>
          <cell r="F418">
            <v>0</v>
          </cell>
          <cell r="G418">
            <v>0</v>
          </cell>
          <cell r="H418">
            <v>0</v>
          </cell>
          <cell r="I418">
            <v>829.79</v>
          </cell>
          <cell r="J418">
            <v>0</v>
          </cell>
          <cell r="K418">
            <v>0</v>
          </cell>
          <cell r="L418">
            <v>0</v>
          </cell>
          <cell r="M418">
            <v>0</v>
          </cell>
          <cell r="N418">
            <v>5869.44</v>
          </cell>
          <cell r="O418">
            <v>0</v>
          </cell>
          <cell r="P418">
            <v>4186.62</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10056.06</v>
          </cell>
        </row>
        <row r="419">
          <cell r="A419">
            <v>352008</v>
          </cell>
          <cell r="B419">
            <v>0</v>
          </cell>
          <cell r="C419">
            <v>0</v>
          </cell>
          <cell r="D419">
            <v>0</v>
          </cell>
          <cell r="E419">
            <v>0</v>
          </cell>
          <cell r="F419">
            <v>0</v>
          </cell>
          <cell r="G419">
            <v>0</v>
          </cell>
          <cell r="H419">
            <v>0</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row>
        <row r="420">
          <cell r="A420">
            <v>352800</v>
          </cell>
          <cell r="B420">
            <v>4124286.9</v>
          </cell>
          <cell r="C420">
            <v>0</v>
          </cell>
          <cell r="D420">
            <v>4124286.9</v>
          </cell>
          <cell r="E420">
            <v>3165861.37</v>
          </cell>
          <cell r="F420">
            <v>0</v>
          </cell>
          <cell r="G420">
            <v>-39295.97</v>
          </cell>
          <cell r="H420">
            <v>0</v>
          </cell>
          <cell r="I420">
            <v>3126565.4</v>
          </cell>
          <cell r="J420">
            <v>574.53</v>
          </cell>
          <cell r="K420">
            <v>-7251426.8300000001</v>
          </cell>
          <cell r="L420">
            <v>-7250852.2999999998</v>
          </cell>
          <cell r="M420">
            <v>0</v>
          </cell>
          <cell r="N420">
            <v>0</v>
          </cell>
          <cell r="O420">
            <v>0</v>
          </cell>
          <cell r="P420">
            <v>0</v>
          </cell>
          <cell r="Q420">
            <v>0</v>
          </cell>
          <cell r="R420">
            <v>0</v>
          </cell>
          <cell r="S420">
            <v>0</v>
          </cell>
          <cell r="T420">
            <v>0</v>
          </cell>
          <cell r="U420">
            <v>0</v>
          </cell>
          <cell r="V420">
            <v>0</v>
          </cell>
          <cell r="W420">
            <v>0</v>
          </cell>
          <cell r="X420">
            <v>0</v>
          </cell>
          <cell r="Y420">
            <v>0</v>
          </cell>
          <cell r="Z420">
            <v>0</v>
          </cell>
          <cell r="AA420">
            <v>0</v>
          </cell>
          <cell r="AB420">
            <v>0</v>
          </cell>
          <cell r="AC420">
            <v>0</v>
          </cell>
          <cell r="AD420">
            <v>0</v>
          </cell>
          <cell r="AE420">
            <v>0</v>
          </cell>
          <cell r="AF420">
            <v>0</v>
          </cell>
        </row>
        <row r="421">
          <cell r="A421">
            <v>352801</v>
          </cell>
          <cell r="B421">
            <v>-7798615467</v>
          </cell>
          <cell r="C421">
            <v>0</v>
          </cell>
          <cell r="D421">
            <v>-7798615467</v>
          </cell>
          <cell r="E421">
            <v>-8380473770</v>
          </cell>
          <cell r="F421">
            <v>0</v>
          </cell>
          <cell r="G421">
            <v>3466002758</v>
          </cell>
          <cell r="H421">
            <v>0</v>
          </cell>
          <cell r="I421">
            <v>-4914471013</v>
          </cell>
          <cell r="J421">
            <v>0</v>
          </cell>
          <cell r="K421">
            <v>12713086480</v>
          </cell>
          <cell r="L421">
            <v>12713086480</v>
          </cell>
          <cell r="M421">
            <v>0</v>
          </cell>
          <cell r="N421">
            <v>0</v>
          </cell>
          <cell r="O421">
            <v>0</v>
          </cell>
          <cell r="P421">
            <v>0</v>
          </cell>
          <cell r="Q421">
            <v>0</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row>
        <row r="422">
          <cell r="A422">
            <v>352990</v>
          </cell>
          <cell r="B422">
            <v>1335021.8600000001</v>
          </cell>
          <cell r="C422">
            <v>0</v>
          </cell>
          <cell r="D422">
            <v>1335021.8600000001</v>
          </cell>
          <cell r="E422">
            <v>-12997391.52</v>
          </cell>
          <cell r="F422">
            <v>0</v>
          </cell>
          <cell r="G422">
            <v>0</v>
          </cell>
          <cell r="H422">
            <v>0</v>
          </cell>
          <cell r="I422">
            <v>-12997391.52</v>
          </cell>
          <cell r="J422">
            <v>0</v>
          </cell>
          <cell r="K422">
            <v>4460447.8099999996</v>
          </cell>
          <cell r="L422">
            <v>4460447.8099999996</v>
          </cell>
          <cell r="M422">
            <v>0</v>
          </cell>
          <cell r="N422">
            <v>-7201921.8499999996</v>
          </cell>
          <cell r="O422">
            <v>0</v>
          </cell>
          <cell r="P422">
            <v>1766.99</v>
          </cell>
          <cell r="Q422">
            <v>0</v>
          </cell>
          <cell r="R422">
            <v>258671.04</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-6941483.8200000003</v>
          </cell>
        </row>
        <row r="423">
          <cell r="A423">
            <v>352994</v>
          </cell>
          <cell r="B423">
            <v>0</v>
          </cell>
          <cell r="C423">
            <v>0</v>
          </cell>
          <cell r="D423">
            <v>0</v>
          </cell>
          <cell r="E423">
            <v>0</v>
          </cell>
          <cell r="F423">
            <v>0</v>
          </cell>
          <cell r="G423">
            <v>0</v>
          </cell>
          <cell r="H423">
            <v>0</v>
          </cell>
          <cell r="I423">
            <v>0</v>
          </cell>
          <cell r="J423">
            <v>0</v>
          </cell>
          <cell r="K423">
            <v>0</v>
          </cell>
          <cell r="L423">
            <v>0</v>
          </cell>
          <cell r="M423">
            <v>0</v>
          </cell>
          <cell r="N423">
            <v>0</v>
          </cell>
          <cell r="O423">
            <v>0</v>
          </cell>
          <cell r="P423">
            <v>0</v>
          </cell>
          <cell r="Q423">
            <v>0</v>
          </cell>
          <cell r="R423">
            <v>0</v>
          </cell>
          <cell r="S423">
            <v>0</v>
          </cell>
          <cell r="T423">
            <v>0</v>
          </cell>
          <cell r="U423">
            <v>0</v>
          </cell>
          <cell r="V423">
            <v>0</v>
          </cell>
          <cell r="W423">
            <v>0</v>
          </cell>
          <cell r="X423">
            <v>0</v>
          </cell>
          <cell r="Y423">
            <v>0</v>
          </cell>
          <cell r="Z423">
            <v>0</v>
          </cell>
          <cell r="AA423">
            <v>0</v>
          </cell>
          <cell r="AB423">
            <v>0</v>
          </cell>
          <cell r="AC423">
            <v>0</v>
          </cell>
          <cell r="AD423">
            <v>0</v>
          </cell>
          <cell r="AE423">
            <v>0</v>
          </cell>
          <cell r="AF423">
            <v>0</v>
          </cell>
        </row>
        <row r="424">
          <cell r="A424">
            <v>352995</v>
          </cell>
          <cell r="B424">
            <v>-20421264.260000002</v>
          </cell>
          <cell r="C424">
            <v>0</v>
          </cell>
          <cell r="D424">
            <v>-20421264.260000002</v>
          </cell>
          <cell r="E424">
            <v>-18811663.219999999</v>
          </cell>
          <cell r="F424">
            <v>0</v>
          </cell>
          <cell r="G424">
            <v>0</v>
          </cell>
          <cell r="H424">
            <v>0</v>
          </cell>
          <cell r="I424">
            <v>-18811663.219999999</v>
          </cell>
          <cell r="J424">
            <v>0</v>
          </cell>
          <cell r="K424">
            <v>0</v>
          </cell>
          <cell r="L424">
            <v>0</v>
          </cell>
          <cell r="M424">
            <v>0</v>
          </cell>
          <cell r="N424">
            <v>-39232927.479999997</v>
          </cell>
          <cell r="O424">
            <v>-7108.21</v>
          </cell>
          <cell r="P424">
            <v>-947103.32</v>
          </cell>
          <cell r="Q424">
            <v>0</v>
          </cell>
          <cell r="R424">
            <v>-462235.51</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-40649374.520000003</v>
          </cell>
        </row>
        <row r="425">
          <cell r="A425">
            <v>352996</v>
          </cell>
          <cell r="B425">
            <v>-2882960.18</v>
          </cell>
          <cell r="C425">
            <v>0</v>
          </cell>
          <cell r="D425">
            <v>-2882960.18</v>
          </cell>
          <cell r="E425">
            <v>-2650552.64</v>
          </cell>
          <cell r="F425">
            <v>0</v>
          </cell>
          <cell r="G425">
            <v>0</v>
          </cell>
          <cell r="H425">
            <v>0</v>
          </cell>
          <cell r="I425">
            <v>-2650552.64</v>
          </cell>
          <cell r="J425">
            <v>0</v>
          </cell>
          <cell r="K425">
            <v>0</v>
          </cell>
          <cell r="L425">
            <v>0</v>
          </cell>
          <cell r="M425">
            <v>0</v>
          </cell>
          <cell r="N425">
            <v>-5533512.8200000003</v>
          </cell>
          <cell r="O425">
            <v>0</v>
          </cell>
          <cell r="P425">
            <v>0</v>
          </cell>
          <cell r="Q425">
            <v>0</v>
          </cell>
          <cell r="R425">
            <v>-148043.62</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-5681556.4400000004</v>
          </cell>
        </row>
        <row r="426">
          <cell r="A426">
            <v>352997</v>
          </cell>
          <cell r="B426">
            <v>9502.2099999999991</v>
          </cell>
          <cell r="C426">
            <v>0</v>
          </cell>
          <cell r="D426">
            <v>9502.2099999999991</v>
          </cell>
          <cell r="E426">
            <v>8736.2000000000007</v>
          </cell>
          <cell r="F426">
            <v>0</v>
          </cell>
          <cell r="G426">
            <v>0</v>
          </cell>
          <cell r="H426">
            <v>0</v>
          </cell>
          <cell r="I426">
            <v>8736.2000000000007</v>
          </cell>
          <cell r="J426">
            <v>0</v>
          </cell>
          <cell r="K426">
            <v>-0.01</v>
          </cell>
          <cell r="L426">
            <v>-0.01</v>
          </cell>
          <cell r="M426">
            <v>0</v>
          </cell>
          <cell r="N426">
            <v>18238.400000000001</v>
          </cell>
          <cell r="O426">
            <v>0</v>
          </cell>
          <cell r="P426">
            <v>111.66</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18350.060000000001</v>
          </cell>
        </row>
        <row r="427">
          <cell r="A427">
            <v>352998</v>
          </cell>
          <cell r="B427">
            <v>0</v>
          </cell>
          <cell r="C427">
            <v>0</v>
          </cell>
          <cell r="D427">
            <v>0</v>
          </cell>
          <cell r="E427">
            <v>0</v>
          </cell>
          <cell r="F427">
            <v>0</v>
          </cell>
          <cell r="G427">
            <v>0</v>
          </cell>
          <cell r="H427">
            <v>0</v>
          </cell>
          <cell r="I427">
            <v>0</v>
          </cell>
          <cell r="J427">
            <v>0</v>
          </cell>
          <cell r="K427">
            <v>0</v>
          </cell>
          <cell r="L427">
            <v>0</v>
          </cell>
          <cell r="M427">
            <v>0</v>
          </cell>
          <cell r="N427">
            <v>0</v>
          </cell>
          <cell r="O427">
            <v>0</v>
          </cell>
          <cell r="P427">
            <v>0</v>
          </cell>
          <cell r="Q427">
            <v>0</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cell r="AF427">
            <v>0</v>
          </cell>
        </row>
        <row r="428">
          <cell r="A428">
            <v>352999</v>
          </cell>
          <cell r="B428">
            <v>0</v>
          </cell>
          <cell r="C428">
            <v>0</v>
          </cell>
          <cell r="D428">
            <v>0</v>
          </cell>
          <cell r="E428">
            <v>0</v>
          </cell>
          <cell r="F428">
            <v>0</v>
          </cell>
          <cell r="G428">
            <v>0</v>
          </cell>
          <cell r="H428">
            <v>0</v>
          </cell>
          <cell r="I428">
            <v>0</v>
          </cell>
          <cell r="J428">
            <v>0</v>
          </cell>
          <cell r="K428">
            <v>0</v>
          </cell>
          <cell r="L428">
            <v>0</v>
          </cell>
          <cell r="M428">
            <v>0</v>
          </cell>
          <cell r="N428">
            <v>0</v>
          </cell>
          <cell r="O428">
            <v>0</v>
          </cell>
          <cell r="P428">
            <v>0</v>
          </cell>
          <cell r="Q428">
            <v>0</v>
          </cell>
          <cell r="R428">
            <v>0</v>
          </cell>
          <cell r="S428">
            <v>0</v>
          </cell>
          <cell r="T428">
            <v>0</v>
          </cell>
          <cell r="U428">
            <v>0</v>
          </cell>
          <cell r="V428">
            <v>0</v>
          </cell>
          <cell r="W428">
            <v>0</v>
          </cell>
          <cell r="X428">
            <v>0</v>
          </cell>
          <cell r="Y428">
            <v>0</v>
          </cell>
          <cell r="Z428">
            <v>0</v>
          </cell>
          <cell r="AA428">
            <v>0</v>
          </cell>
          <cell r="AB428">
            <v>0</v>
          </cell>
          <cell r="AC428">
            <v>0</v>
          </cell>
          <cell r="AD428">
            <v>0</v>
          </cell>
          <cell r="AE428">
            <v>0</v>
          </cell>
          <cell r="AF428">
            <v>0</v>
          </cell>
        </row>
        <row r="429">
          <cell r="A429">
            <v>353010</v>
          </cell>
          <cell r="B429">
            <v>0</v>
          </cell>
          <cell r="C429">
            <v>0</v>
          </cell>
          <cell r="D429">
            <v>0</v>
          </cell>
          <cell r="E429">
            <v>0</v>
          </cell>
          <cell r="F429">
            <v>0</v>
          </cell>
          <cell r="G429">
            <v>0</v>
          </cell>
          <cell r="H429">
            <v>0</v>
          </cell>
          <cell r="I429">
            <v>0</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0</v>
          </cell>
          <cell r="AC429">
            <v>0</v>
          </cell>
          <cell r="AD429">
            <v>0</v>
          </cell>
          <cell r="AE429">
            <v>0</v>
          </cell>
          <cell r="AF429">
            <v>0</v>
          </cell>
        </row>
        <row r="430">
          <cell r="A430">
            <v>356100</v>
          </cell>
          <cell r="B430">
            <v>7427474.2400000002</v>
          </cell>
          <cell r="C430">
            <v>0</v>
          </cell>
          <cell r="D430">
            <v>7427474.2400000002</v>
          </cell>
          <cell r="E430">
            <v>-37185481.310000002</v>
          </cell>
          <cell r="F430">
            <v>0</v>
          </cell>
          <cell r="G430">
            <v>0</v>
          </cell>
          <cell r="H430">
            <v>0</v>
          </cell>
          <cell r="I430">
            <v>-37185481.310000002</v>
          </cell>
          <cell r="J430">
            <v>0</v>
          </cell>
          <cell r="K430">
            <v>23436871.48</v>
          </cell>
          <cell r="L430">
            <v>23436871.48</v>
          </cell>
          <cell r="M430">
            <v>0</v>
          </cell>
          <cell r="N430">
            <v>-6321135.5899999999</v>
          </cell>
          <cell r="O430">
            <v>6636954.6399999997</v>
          </cell>
          <cell r="P430">
            <v>-323815.90999999997</v>
          </cell>
          <cell r="Q430">
            <v>0</v>
          </cell>
          <cell r="R430">
            <v>7996.57</v>
          </cell>
          <cell r="S430">
            <v>0</v>
          </cell>
          <cell r="T430">
            <v>0</v>
          </cell>
          <cell r="U430">
            <v>0</v>
          </cell>
          <cell r="V430">
            <v>0</v>
          </cell>
          <cell r="W430">
            <v>0</v>
          </cell>
          <cell r="X430">
            <v>0</v>
          </cell>
          <cell r="Y430">
            <v>0</v>
          </cell>
          <cell r="Z430">
            <v>0</v>
          </cell>
          <cell r="AA430">
            <v>0</v>
          </cell>
          <cell r="AB430">
            <v>0</v>
          </cell>
          <cell r="AC430">
            <v>0</v>
          </cell>
          <cell r="AD430">
            <v>0</v>
          </cell>
          <cell r="AE430">
            <v>0</v>
          </cell>
          <cell r="AF430">
            <v>-0.28999999999999998</v>
          </cell>
        </row>
        <row r="431">
          <cell r="A431">
            <v>356200</v>
          </cell>
          <cell r="B431">
            <v>0</v>
          </cell>
          <cell r="C431">
            <v>0</v>
          </cell>
          <cell r="D431">
            <v>0</v>
          </cell>
          <cell r="E431">
            <v>0</v>
          </cell>
          <cell r="F431">
            <v>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0</v>
          </cell>
          <cell r="U431">
            <v>0</v>
          </cell>
          <cell r="V431">
            <v>0</v>
          </cell>
          <cell r="W431">
            <v>0</v>
          </cell>
          <cell r="X431">
            <v>0</v>
          </cell>
          <cell r="Y431">
            <v>0</v>
          </cell>
          <cell r="Z431">
            <v>0</v>
          </cell>
          <cell r="AA431">
            <v>0</v>
          </cell>
          <cell r="AB431">
            <v>0</v>
          </cell>
          <cell r="AC431">
            <v>0</v>
          </cell>
          <cell r="AD431">
            <v>0</v>
          </cell>
          <cell r="AE431">
            <v>0</v>
          </cell>
          <cell r="AF431">
            <v>0</v>
          </cell>
        </row>
        <row r="432">
          <cell r="A432">
            <v>356310</v>
          </cell>
          <cell r="B432">
            <v>2565745632</v>
          </cell>
          <cell r="C432">
            <v>4011348.67</v>
          </cell>
          <cell r="D432">
            <v>2569756980</v>
          </cell>
          <cell r="E432">
            <v>-2575895395</v>
          </cell>
          <cell r="F432">
            <v>11169364.220000001</v>
          </cell>
          <cell r="G432">
            <v>0</v>
          </cell>
          <cell r="H432">
            <v>-4917100.0999999996</v>
          </cell>
          <cell r="I432">
            <v>-2569643131</v>
          </cell>
          <cell r="J432">
            <v>0</v>
          </cell>
          <cell r="K432">
            <v>-1722.01</v>
          </cell>
          <cell r="L432">
            <v>-1722.01</v>
          </cell>
          <cell r="M432">
            <v>0</v>
          </cell>
          <cell r="N432">
            <v>112127.13</v>
          </cell>
          <cell r="O432">
            <v>-112127.13</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row>
        <row r="433">
          <cell r="A433">
            <v>356320</v>
          </cell>
          <cell r="B433">
            <v>0</v>
          </cell>
          <cell r="C433">
            <v>0</v>
          </cell>
          <cell r="D433">
            <v>0</v>
          </cell>
          <cell r="E433">
            <v>-7291017.5999999996</v>
          </cell>
          <cell r="F433">
            <v>0</v>
          </cell>
          <cell r="G433">
            <v>0</v>
          </cell>
          <cell r="H433">
            <v>0</v>
          </cell>
          <cell r="I433">
            <v>-7291017.5999999996</v>
          </cell>
          <cell r="J433">
            <v>0</v>
          </cell>
          <cell r="K433">
            <v>0</v>
          </cell>
          <cell r="L433">
            <v>0</v>
          </cell>
          <cell r="M433">
            <v>0</v>
          </cell>
          <cell r="N433">
            <v>-7291017.5999999996</v>
          </cell>
          <cell r="O433">
            <v>7694805.3200000003</v>
          </cell>
          <cell r="P433">
            <v>0</v>
          </cell>
          <cell r="Q433">
            <v>0</v>
          </cell>
          <cell r="R433">
            <v>7291017.5999999996</v>
          </cell>
          <cell r="S433">
            <v>0</v>
          </cell>
          <cell r="T433">
            <v>0</v>
          </cell>
          <cell r="U433">
            <v>0</v>
          </cell>
          <cell r="V433">
            <v>0</v>
          </cell>
          <cell r="W433">
            <v>0</v>
          </cell>
          <cell r="X433">
            <v>0</v>
          </cell>
          <cell r="Y433">
            <v>0</v>
          </cell>
          <cell r="Z433">
            <v>0</v>
          </cell>
          <cell r="AA433">
            <v>0</v>
          </cell>
          <cell r="AB433">
            <v>0</v>
          </cell>
          <cell r="AC433">
            <v>0</v>
          </cell>
          <cell r="AD433">
            <v>0</v>
          </cell>
          <cell r="AE433">
            <v>0</v>
          </cell>
          <cell r="AF433">
            <v>7694805.3200000003</v>
          </cell>
        </row>
        <row r="434">
          <cell r="A434">
            <v>356330</v>
          </cell>
          <cell r="B434">
            <v>0</v>
          </cell>
          <cell r="C434">
            <v>0</v>
          </cell>
          <cell r="D434">
            <v>0</v>
          </cell>
          <cell r="E434">
            <v>0</v>
          </cell>
          <cell r="F434">
            <v>0</v>
          </cell>
          <cell r="G434">
            <v>0</v>
          </cell>
          <cell r="H434">
            <v>0</v>
          </cell>
          <cell r="I434">
            <v>0</v>
          </cell>
          <cell r="J434">
            <v>0</v>
          </cell>
          <cell r="K434">
            <v>0</v>
          </cell>
          <cell r="L434">
            <v>0</v>
          </cell>
          <cell r="M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B434">
            <v>0</v>
          </cell>
          <cell r="AC434">
            <v>0</v>
          </cell>
          <cell r="AD434">
            <v>0</v>
          </cell>
          <cell r="AE434">
            <v>0</v>
          </cell>
          <cell r="AF434">
            <v>0</v>
          </cell>
        </row>
        <row r="435">
          <cell r="A435">
            <v>356410</v>
          </cell>
          <cell r="B435">
            <v>-4643653321</v>
          </cell>
          <cell r="C435">
            <v>-3978206.75</v>
          </cell>
          <cell r="D435">
            <v>-4647631528</v>
          </cell>
          <cell r="E435">
            <v>-7195691625</v>
          </cell>
          <cell r="F435">
            <v>5087633.99</v>
          </cell>
          <cell r="G435">
            <v>-3466002758</v>
          </cell>
          <cell r="H435">
            <v>-413509.13</v>
          </cell>
          <cell r="I435">
            <v>-10657020258</v>
          </cell>
          <cell r="J435">
            <v>-574.53</v>
          </cell>
          <cell r="K435">
            <v>-12736522232</v>
          </cell>
          <cell r="L435">
            <v>-12736522807</v>
          </cell>
          <cell r="M435">
            <v>0</v>
          </cell>
          <cell r="N435">
            <v>-28041174592</v>
          </cell>
          <cell r="O435">
            <v>-29164366536</v>
          </cell>
          <cell r="P435">
            <v>-520685846.80000001</v>
          </cell>
          <cell r="Q435">
            <v>-4677696.67</v>
          </cell>
          <cell r="R435">
            <v>-233561194.69999999</v>
          </cell>
          <cell r="S435">
            <v>0</v>
          </cell>
          <cell r="T435">
            <v>-0.24</v>
          </cell>
          <cell r="U435">
            <v>-62337.55</v>
          </cell>
          <cell r="V435">
            <v>0</v>
          </cell>
          <cell r="W435">
            <v>0</v>
          </cell>
          <cell r="X435">
            <v>0</v>
          </cell>
          <cell r="Y435">
            <v>0</v>
          </cell>
          <cell r="Z435">
            <v>0</v>
          </cell>
          <cell r="AA435">
            <v>0</v>
          </cell>
          <cell r="AB435">
            <v>0</v>
          </cell>
          <cell r="AC435">
            <v>0</v>
          </cell>
          <cell r="AD435">
            <v>0</v>
          </cell>
          <cell r="AE435">
            <v>0</v>
          </cell>
          <cell r="AF435">
            <v>-57964528204</v>
          </cell>
        </row>
        <row r="436">
          <cell r="A436">
            <v>358000</v>
          </cell>
          <cell r="B436">
            <v>-20652891</v>
          </cell>
          <cell r="C436">
            <v>0</v>
          </cell>
          <cell r="D436">
            <v>-20652891</v>
          </cell>
          <cell r="E436">
            <v>-21729109</v>
          </cell>
          <cell r="F436">
            <v>0</v>
          </cell>
          <cell r="G436">
            <v>0</v>
          </cell>
          <cell r="H436">
            <v>0</v>
          </cell>
          <cell r="I436">
            <v>-21729109</v>
          </cell>
          <cell r="J436">
            <v>0</v>
          </cell>
          <cell r="K436">
            <v>0</v>
          </cell>
          <cell r="L436">
            <v>0</v>
          </cell>
          <cell r="M436">
            <v>0</v>
          </cell>
          <cell r="N436">
            <v>-42382000</v>
          </cell>
          <cell r="O436">
            <v>-79000</v>
          </cell>
          <cell r="P436">
            <v>-239000</v>
          </cell>
          <cell r="Q436">
            <v>0</v>
          </cell>
          <cell r="R436">
            <v>-300000</v>
          </cell>
          <cell r="S436">
            <v>-195000</v>
          </cell>
          <cell r="T436">
            <v>0</v>
          </cell>
          <cell r="U436">
            <v>0</v>
          </cell>
          <cell r="V436">
            <v>0</v>
          </cell>
          <cell r="W436">
            <v>0</v>
          </cell>
          <cell r="X436">
            <v>0</v>
          </cell>
          <cell r="Y436">
            <v>0</v>
          </cell>
          <cell r="Z436">
            <v>0</v>
          </cell>
          <cell r="AA436">
            <v>0</v>
          </cell>
          <cell r="AB436">
            <v>0</v>
          </cell>
          <cell r="AC436">
            <v>0</v>
          </cell>
          <cell r="AD436">
            <v>0</v>
          </cell>
          <cell r="AE436">
            <v>0</v>
          </cell>
          <cell r="AF436">
            <v>-43195000</v>
          </cell>
        </row>
        <row r="437">
          <cell r="A437">
            <v>361982</v>
          </cell>
          <cell r="B437">
            <v>0</v>
          </cell>
          <cell r="C437">
            <v>0</v>
          </cell>
          <cell r="D437">
            <v>0</v>
          </cell>
          <cell r="E437">
            <v>0</v>
          </cell>
          <cell r="F437">
            <v>0</v>
          </cell>
          <cell r="G437">
            <v>0</v>
          </cell>
          <cell r="H437">
            <v>0</v>
          </cell>
          <cell r="I437">
            <v>0</v>
          </cell>
          <cell r="J437">
            <v>0</v>
          </cell>
          <cell r="K437">
            <v>0</v>
          </cell>
          <cell r="L437">
            <v>0</v>
          </cell>
          <cell r="M437">
            <v>0</v>
          </cell>
          <cell r="N437">
            <v>0</v>
          </cell>
          <cell r="O437">
            <v>0</v>
          </cell>
          <cell r="P437">
            <v>0</v>
          </cell>
          <cell r="Q437">
            <v>0</v>
          </cell>
          <cell r="R437">
            <v>0</v>
          </cell>
          <cell r="S437">
            <v>-1466254.55</v>
          </cell>
          <cell r="T437">
            <v>0</v>
          </cell>
          <cell r="U437">
            <v>0</v>
          </cell>
          <cell r="V437">
            <v>0</v>
          </cell>
          <cell r="W437">
            <v>0</v>
          </cell>
          <cell r="X437">
            <v>0</v>
          </cell>
          <cell r="Y437">
            <v>0</v>
          </cell>
          <cell r="Z437">
            <v>0</v>
          </cell>
          <cell r="AA437">
            <v>0</v>
          </cell>
          <cell r="AB437">
            <v>0</v>
          </cell>
          <cell r="AC437">
            <v>0</v>
          </cell>
          <cell r="AD437">
            <v>0</v>
          </cell>
          <cell r="AE437">
            <v>0</v>
          </cell>
          <cell r="AF437">
            <v>-1466254.55</v>
          </cell>
        </row>
        <row r="438">
          <cell r="A438">
            <v>362000</v>
          </cell>
          <cell r="B438">
            <v>-9243237.5399999991</v>
          </cell>
          <cell r="C438">
            <v>0</v>
          </cell>
          <cell r="D438">
            <v>-9243237.5399999991</v>
          </cell>
          <cell r="E438">
            <v>-12173446.130000001</v>
          </cell>
          <cell r="F438">
            <v>0</v>
          </cell>
          <cell r="G438">
            <v>0</v>
          </cell>
          <cell r="H438">
            <v>0</v>
          </cell>
          <cell r="I438">
            <v>-12173446.130000001</v>
          </cell>
          <cell r="J438">
            <v>0</v>
          </cell>
          <cell r="K438">
            <v>0</v>
          </cell>
          <cell r="L438">
            <v>0</v>
          </cell>
          <cell r="M438">
            <v>0</v>
          </cell>
          <cell r="N438">
            <v>-21416683.670000002</v>
          </cell>
          <cell r="O438">
            <v>-89761.56</v>
          </cell>
          <cell r="P438">
            <v>-686024.87</v>
          </cell>
          <cell r="Q438">
            <v>0</v>
          </cell>
          <cell r="R438">
            <v>-206466.08</v>
          </cell>
          <cell r="S438">
            <v>0</v>
          </cell>
          <cell r="T438">
            <v>0</v>
          </cell>
          <cell r="U438">
            <v>0</v>
          </cell>
          <cell r="V438">
            <v>0</v>
          </cell>
          <cell r="W438">
            <v>0</v>
          </cell>
          <cell r="X438">
            <v>0</v>
          </cell>
          <cell r="Y438">
            <v>0</v>
          </cell>
          <cell r="Z438">
            <v>0</v>
          </cell>
          <cell r="AA438">
            <v>0</v>
          </cell>
          <cell r="AB438">
            <v>0</v>
          </cell>
          <cell r="AC438">
            <v>0</v>
          </cell>
          <cell r="AD438">
            <v>0</v>
          </cell>
          <cell r="AE438">
            <v>0</v>
          </cell>
          <cell r="AF438">
            <v>-22398936.18</v>
          </cell>
        </row>
        <row r="439">
          <cell r="A439">
            <v>362100</v>
          </cell>
          <cell r="B439">
            <v>-2747947.2</v>
          </cell>
          <cell r="C439">
            <v>0</v>
          </cell>
          <cell r="D439">
            <v>-2747947.2</v>
          </cell>
          <cell r="E439">
            <v>-3630543.69</v>
          </cell>
          <cell r="F439">
            <v>0</v>
          </cell>
          <cell r="G439">
            <v>0</v>
          </cell>
          <cell r="H439">
            <v>0</v>
          </cell>
          <cell r="I439">
            <v>-3630543.69</v>
          </cell>
          <cell r="J439">
            <v>0</v>
          </cell>
          <cell r="K439">
            <v>0</v>
          </cell>
          <cell r="L439">
            <v>0</v>
          </cell>
          <cell r="M439">
            <v>0</v>
          </cell>
          <cell r="N439">
            <v>-6378490.8899999997</v>
          </cell>
          <cell r="O439">
            <v>0</v>
          </cell>
          <cell r="P439">
            <v>-100806.11</v>
          </cell>
          <cell r="Q439">
            <v>0</v>
          </cell>
          <cell r="R439">
            <v>-41967.61</v>
          </cell>
          <cell r="S439">
            <v>0</v>
          </cell>
          <cell r="T439">
            <v>0</v>
          </cell>
          <cell r="U439">
            <v>0</v>
          </cell>
          <cell r="V439">
            <v>0</v>
          </cell>
          <cell r="W439">
            <v>0</v>
          </cell>
          <cell r="X439">
            <v>0</v>
          </cell>
          <cell r="Y439">
            <v>0</v>
          </cell>
          <cell r="Z439">
            <v>0</v>
          </cell>
          <cell r="AA439">
            <v>0</v>
          </cell>
          <cell r="AB439">
            <v>0</v>
          </cell>
          <cell r="AC439">
            <v>0</v>
          </cell>
          <cell r="AD439">
            <v>0</v>
          </cell>
          <cell r="AE439">
            <v>0</v>
          </cell>
          <cell r="AF439">
            <v>-6521264.6100000003</v>
          </cell>
        </row>
        <row r="440">
          <cell r="A440">
            <v>363800</v>
          </cell>
          <cell r="B440">
            <v>6026.22</v>
          </cell>
          <cell r="C440">
            <v>0</v>
          </cell>
          <cell r="D440">
            <v>6026.22</v>
          </cell>
          <cell r="E440">
            <v>-6026.22</v>
          </cell>
          <cell r="F440">
            <v>0</v>
          </cell>
          <cell r="G440">
            <v>0</v>
          </cell>
          <cell r="H440">
            <v>0</v>
          </cell>
          <cell r="I440">
            <v>-6026.22</v>
          </cell>
          <cell r="J440">
            <v>0</v>
          </cell>
          <cell r="K440">
            <v>0</v>
          </cell>
          <cell r="L440">
            <v>0</v>
          </cell>
          <cell r="M440">
            <v>0</v>
          </cell>
          <cell r="N440">
            <v>0</v>
          </cell>
          <cell r="O440">
            <v>0</v>
          </cell>
          <cell r="P440">
            <v>0</v>
          </cell>
          <cell r="Q440">
            <v>0</v>
          </cell>
          <cell r="R440">
            <v>0</v>
          </cell>
          <cell r="S440">
            <v>0</v>
          </cell>
          <cell r="T440">
            <v>0</v>
          </cell>
          <cell r="U440">
            <v>0</v>
          </cell>
          <cell r="V440">
            <v>0</v>
          </cell>
          <cell r="W440">
            <v>0</v>
          </cell>
          <cell r="X440">
            <v>0</v>
          </cell>
          <cell r="Y440">
            <v>0</v>
          </cell>
          <cell r="Z440">
            <v>0</v>
          </cell>
          <cell r="AA440">
            <v>0</v>
          </cell>
          <cell r="AB440">
            <v>0</v>
          </cell>
          <cell r="AC440">
            <v>0</v>
          </cell>
          <cell r="AD440">
            <v>0</v>
          </cell>
          <cell r="AE440">
            <v>0</v>
          </cell>
          <cell r="AF440">
            <v>0</v>
          </cell>
        </row>
        <row r="441">
          <cell r="A441">
            <v>364000</v>
          </cell>
          <cell r="B441">
            <v>0</v>
          </cell>
          <cell r="C441">
            <v>0</v>
          </cell>
          <cell r="D441">
            <v>0</v>
          </cell>
          <cell r="E441">
            <v>0</v>
          </cell>
          <cell r="F441">
            <v>0</v>
          </cell>
          <cell r="G441">
            <v>0</v>
          </cell>
          <cell r="H441">
            <v>0</v>
          </cell>
          <cell r="I441">
            <v>0</v>
          </cell>
          <cell r="J441">
            <v>0</v>
          </cell>
          <cell r="K441">
            <v>0</v>
          </cell>
          <cell r="L441">
            <v>0</v>
          </cell>
          <cell r="M441">
            <v>0</v>
          </cell>
          <cell r="N441">
            <v>0</v>
          </cell>
          <cell r="O441">
            <v>0</v>
          </cell>
          <cell r="P441">
            <v>0</v>
          </cell>
          <cell r="Q441">
            <v>0</v>
          </cell>
          <cell r="R441">
            <v>0</v>
          </cell>
          <cell r="S441">
            <v>-101007.29</v>
          </cell>
          <cell r="T441">
            <v>0</v>
          </cell>
          <cell r="U441">
            <v>0</v>
          </cell>
          <cell r="V441">
            <v>0</v>
          </cell>
          <cell r="W441">
            <v>0</v>
          </cell>
          <cell r="X441">
            <v>0</v>
          </cell>
          <cell r="Y441">
            <v>0</v>
          </cell>
          <cell r="Z441">
            <v>0</v>
          </cell>
          <cell r="AA441">
            <v>0</v>
          </cell>
          <cell r="AB441">
            <v>0</v>
          </cell>
          <cell r="AC441">
            <v>0</v>
          </cell>
          <cell r="AD441">
            <v>0</v>
          </cell>
          <cell r="AE441">
            <v>0</v>
          </cell>
          <cell r="AF441">
            <v>-101007.29</v>
          </cell>
        </row>
        <row r="442">
          <cell r="A442">
            <v>364010</v>
          </cell>
          <cell r="B442">
            <v>-3648550.39</v>
          </cell>
          <cell r="C442">
            <v>0</v>
          </cell>
          <cell r="D442">
            <v>-3648550.39</v>
          </cell>
          <cell r="E442">
            <v>-4612043.5999999996</v>
          </cell>
          <cell r="F442">
            <v>0</v>
          </cell>
          <cell r="G442">
            <v>0</v>
          </cell>
          <cell r="H442">
            <v>0</v>
          </cell>
          <cell r="I442">
            <v>-4612043.5999999996</v>
          </cell>
          <cell r="J442">
            <v>0</v>
          </cell>
          <cell r="K442">
            <v>0</v>
          </cell>
          <cell r="L442">
            <v>0</v>
          </cell>
          <cell r="M442">
            <v>0</v>
          </cell>
          <cell r="N442">
            <v>-8260593.9900000002</v>
          </cell>
          <cell r="O442">
            <v>-20850.099999999999</v>
          </cell>
          <cell r="P442">
            <v>-150980.17000000001</v>
          </cell>
          <cell r="Q442">
            <v>0</v>
          </cell>
          <cell r="R442">
            <v>-52429.15</v>
          </cell>
          <cell r="S442">
            <v>0</v>
          </cell>
          <cell r="T442">
            <v>0</v>
          </cell>
          <cell r="U442">
            <v>0</v>
          </cell>
          <cell r="V442">
            <v>0</v>
          </cell>
          <cell r="W442">
            <v>0</v>
          </cell>
          <cell r="X442">
            <v>0</v>
          </cell>
          <cell r="Y442">
            <v>0</v>
          </cell>
          <cell r="Z442">
            <v>0</v>
          </cell>
          <cell r="AA442">
            <v>0</v>
          </cell>
          <cell r="AB442">
            <v>0</v>
          </cell>
          <cell r="AC442">
            <v>0</v>
          </cell>
          <cell r="AD442">
            <v>0</v>
          </cell>
          <cell r="AE442">
            <v>0</v>
          </cell>
          <cell r="AF442">
            <v>-8484853.4100000001</v>
          </cell>
        </row>
        <row r="443">
          <cell r="A443">
            <v>364030</v>
          </cell>
          <cell r="B443">
            <v>3634661.36</v>
          </cell>
          <cell r="C443">
            <v>0</v>
          </cell>
          <cell r="D443">
            <v>3634661.36</v>
          </cell>
          <cell r="E443">
            <v>4625932.63</v>
          </cell>
          <cell r="F443">
            <v>0</v>
          </cell>
          <cell r="G443">
            <v>0</v>
          </cell>
          <cell r="H443">
            <v>0</v>
          </cell>
          <cell r="I443">
            <v>4625932.63</v>
          </cell>
          <cell r="J443">
            <v>0</v>
          </cell>
          <cell r="K443">
            <v>0</v>
          </cell>
          <cell r="L443">
            <v>0</v>
          </cell>
          <cell r="M443">
            <v>0</v>
          </cell>
          <cell r="N443">
            <v>8260593.9900000002</v>
          </cell>
          <cell r="O443">
            <v>20850.099999999999</v>
          </cell>
          <cell r="P443">
            <v>150980.17000000001</v>
          </cell>
          <cell r="Q443">
            <v>0</v>
          </cell>
          <cell r="R443">
            <v>52429.15</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8484853.4100000001</v>
          </cell>
        </row>
        <row r="444">
          <cell r="A444">
            <v>364100</v>
          </cell>
          <cell r="B444">
            <v>-1142840.73</v>
          </cell>
          <cell r="C444">
            <v>0</v>
          </cell>
          <cell r="D444">
            <v>-1142840.73</v>
          </cell>
          <cell r="E444">
            <v>-1482954.22</v>
          </cell>
          <cell r="F444">
            <v>0</v>
          </cell>
          <cell r="G444">
            <v>0</v>
          </cell>
          <cell r="H444">
            <v>0</v>
          </cell>
          <cell r="I444">
            <v>-1482954.22</v>
          </cell>
          <cell r="J444">
            <v>0</v>
          </cell>
          <cell r="K444">
            <v>0</v>
          </cell>
          <cell r="L444">
            <v>0</v>
          </cell>
          <cell r="M444">
            <v>0</v>
          </cell>
          <cell r="N444">
            <v>-2625794.9500000002</v>
          </cell>
          <cell r="O444">
            <v>0</v>
          </cell>
          <cell r="P444">
            <v>-14065.85</v>
          </cell>
          <cell r="Q444">
            <v>0</v>
          </cell>
          <cell r="R444">
            <v>-21640.46</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-2661501.2599999998</v>
          </cell>
        </row>
        <row r="445">
          <cell r="A445">
            <v>364140</v>
          </cell>
          <cell r="B445">
            <v>-6606425.8499999996</v>
          </cell>
          <cell r="C445">
            <v>0</v>
          </cell>
          <cell r="D445">
            <v>-6606425.8499999996</v>
          </cell>
          <cell r="E445">
            <v>-8320245.7800000003</v>
          </cell>
          <cell r="F445">
            <v>0</v>
          </cell>
          <cell r="G445">
            <v>0</v>
          </cell>
          <cell r="H445">
            <v>0</v>
          </cell>
          <cell r="I445">
            <v>-8320245.7800000003</v>
          </cell>
          <cell r="J445">
            <v>0</v>
          </cell>
          <cell r="K445">
            <v>0</v>
          </cell>
          <cell r="L445">
            <v>0</v>
          </cell>
          <cell r="M445">
            <v>0</v>
          </cell>
          <cell r="N445">
            <v>-14926671.630000001</v>
          </cell>
          <cell r="O445">
            <v>-23874.04</v>
          </cell>
          <cell r="P445">
            <v>-282961.03000000003</v>
          </cell>
          <cell r="Q445">
            <v>0</v>
          </cell>
          <cell r="R445">
            <v>-81936.52</v>
          </cell>
          <cell r="S445">
            <v>0</v>
          </cell>
          <cell r="T445">
            <v>0</v>
          </cell>
          <cell r="U445">
            <v>0</v>
          </cell>
          <cell r="V445">
            <v>0</v>
          </cell>
          <cell r="W445">
            <v>0</v>
          </cell>
          <cell r="X445">
            <v>0</v>
          </cell>
          <cell r="Y445">
            <v>0</v>
          </cell>
          <cell r="Z445">
            <v>0</v>
          </cell>
          <cell r="AA445">
            <v>0</v>
          </cell>
          <cell r="AB445">
            <v>0</v>
          </cell>
          <cell r="AC445">
            <v>0</v>
          </cell>
          <cell r="AD445">
            <v>0</v>
          </cell>
          <cell r="AE445">
            <v>0</v>
          </cell>
          <cell r="AF445">
            <v>-15315443.220000001</v>
          </cell>
        </row>
        <row r="446">
          <cell r="A446">
            <v>364150</v>
          </cell>
          <cell r="B446">
            <v>6567735.5199999996</v>
          </cell>
          <cell r="C446">
            <v>0</v>
          </cell>
          <cell r="D446">
            <v>6567735.5199999996</v>
          </cell>
          <cell r="E446">
            <v>8358936.1100000003</v>
          </cell>
          <cell r="F446">
            <v>0</v>
          </cell>
          <cell r="G446">
            <v>0</v>
          </cell>
          <cell r="H446">
            <v>0</v>
          </cell>
          <cell r="I446">
            <v>8358936.1100000003</v>
          </cell>
          <cell r="J446">
            <v>0</v>
          </cell>
          <cell r="K446">
            <v>0</v>
          </cell>
          <cell r="L446">
            <v>0</v>
          </cell>
          <cell r="M446">
            <v>0</v>
          </cell>
          <cell r="N446">
            <v>14926671.630000001</v>
          </cell>
          <cell r="O446">
            <v>23874.04</v>
          </cell>
          <cell r="P446">
            <v>282961.03000000003</v>
          </cell>
          <cell r="Q446">
            <v>0</v>
          </cell>
          <cell r="R446">
            <v>81936.52</v>
          </cell>
          <cell r="S446">
            <v>0</v>
          </cell>
          <cell r="T446">
            <v>0</v>
          </cell>
          <cell r="U446">
            <v>0</v>
          </cell>
          <cell r="V446">
            <v>0</v>
          </cell>
          <cell r="W446">
            <v>0</v>
          </cell>
          <cell r="X446">
            <v>0</v>
          </cell>
          <cell r="Y446">
            <v>0</v>
          </cell>
          <cell r="Z446">
            <v>0</v>
          </cell>
          <cell r="AA446">
            <v>0</v>
          </cell>
          <cell r="AB446">
            <v>0</v>
          </cell>
          <cell r="AC446">
            <v>0</v>
          </cell>
          <cell r="AD446">
            <v>0</v>
          </cell>
          <cell r="AE446">
            <v>0</v>
          </cell>
          <cell r="AF446">
            <v>15315443.220000001</v>
          </cell>
        </row>
        <row r="447">
          <cell r="A447">
            <v>364210</v>
          </cell>
          <cell r="B447">
            <v>-1544.24</v>
          </cell>
          <cell r="C447">
            <v>0</v>
          </cell>
          <cell r="D447">
            <v>-1544.24</v>
          </cell>
          <cell r="E447">
            <v>1544.24</v>
          </cell>
          <cell r="F447">
            <v>0</v>
          </cell>
          <cell r="G447">
            <v>0</v>
          </cell>
          <cell r="H447">
            <v>0</v>
          </cell>
          <cell r="I447">
            <v>1544.24</v>
          </cell>
          <cell r="J447">
            <v>0</v>
          </cell>
          <cell r="K447">
            <v>0</v>
          </cell>
          <cell r="L447">
            <v>0</v>
          </cell>
          <cell r="M447">
            <v>0</v>
          </cell>
          <cell r="N447">
            <v>0</v>
          </cell>
          <cell r="O447">
            <v>0</v>
          </cell>
          <cell r="P447">
            <v>0</v>
          </cell>
          <cell r="Q447">
            <v>0</v>
          </cell>
          <cell r="R447">
            <v>0</v>
          </cell>
          <cell r="S447">
            <v>0</v>
          </cell>
          <cell r="T447">
            <v>0</v>
          </cell>
          <cell r="U447">
            <v>0</v>
          </cell>
          <cell r="V447">
            <v>0</v>
          </cell>
          <cell r="W447">
            <v>0</v>
          </cell>
          <cell r="X447">
            <v>0</v>
          </cell>
          <cell r="Y447">
            <v>0</v>
          </cell>
          <cell r="Z447">
            <v>0</v>
          </cell>
          <cell r="AA447">
            <v>0</v>
          </cell>
          <cell r="AB447">
            <v>0</v>
          </cell>
          <cell r="AC447">
            <v>0</v>
          </cell>
          <cell r="AD447">
            <v>0</v>
          </cell>
          <cell r="AE447">
            <v>0</v>
          </cell>
          <cell r="AF447">
            <v>0</v>
          </cell>
        </row>
        <row r="448">
          <cell r="A448">
            <v>364230</v>
          </cell>
          <cell r="B448">
            <v>372.38</v>
          </cell>
          <cell r="C448">
            <v>0</v>
          </cell>
          <cell r="D448">
            <v>372.38</v>
          </cell>
          <cell r="E448">
            <v>56.39</v>
          </cell>
          <cell r="F448">
            <v>0</v>
          </cell>
          <cell r="G448">
            <v>0</v>
          </cell>
          <cell r="H448">
            <v>0</v>
          </cell>
          <cell r="I448">
            <v>56.39</v>
          </cell>
          <cell r="J448">
            <v>0</v>
          </cell>
          <cell r="K448">
            <v>0</v>
          </cell>
          <cell r="L448">
            <v>0</v>
          </cell>
          <cell r="M448">
            <v>0</v>
          </cell>
          <cell r="N448">
            <v>428.77</v>
          </cell>
          <cell r="O448">
            <v>-590.29999999999995</v>
          </cell>
          <cell r="P448">
            <v>5.36</v>
          </cell>
          <cell r="Q448">
            <v>0</v>
          </cell>
          <cell r="R448">
            <v>27.19</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-128.97999999999999</v>
          </cell>
        </row>
        <row r="449">
          <cell r="A449">
            <v>364290</v>
          </cell>
          <cell r="B449">
            <v>-20019.939999999999</v>
          </cell>
          <cell r="C449">
            <v>0</v>
          </cell>
          <cell r="D449">
            <v>-20019.939999999999</v>
          </cell>
          <cell r="E449">
            <v>-25480.06</v>
          </cell>
          <cell r="F449">
            <v>0</v>
          </cell>
          <cell r="G449">
            <v>0</v>
          </cell>
          <cell r="H449">
            <v>0</v>
          </cell>
          <cell r="I449">
            <v>-25480.06</v>
          </cell>
          <cell r="J449">
            <v>0</v>
          </cell>
          <cell r="K449">
            <v>0</v>
          </cell>
          <cell r="L449">
            <v>0</v>
          </cell>
          <cell r="M449">
            <v>0</v>
          </cell>
          <cell r="N449">
            <v>-45500</v>
          </cell>
          <cell r="O449">
            <v>45500</v>
          </cell>
          <cell r="P449">
            <v>0</v>
          </cell>
          <cell r="Q449">
            <v>0</v>
          </cell>
          <cell r="R449">
            <v>0</v>
          </cell>
          <cell r="S449">
            <v>0</v>
          </cell>
          <cell r="T449">
            <v>0</v>
          </cell>
          <cell r="U449">
            <v>0</v>
          </cell>
          <cell r="V449">
            <v>0</v>
          </cell>
          <cell r="W449">
            <v>0</v>
          </cell>
          <cell r="X449">
            <v>0</v>
          </cell>
          <cell r="Y449">
            <v>0</v>
          </cell>
          <cell r="Z449">
            <v>0</v>
          </cell>
          <cell r="AA449">
            <v>0</v>
          </cell>
          <cell r="AB449">
            <v>0</v>
          </cell>
          <cell r="AC449">
            <v>0</v>
          </cell>
          <cell r="AD449">
            <v>0</v>
          </cell>
          <cell r="AE449">
            <v>0</v>
          </cell>
          <cell r="AF449">
            <v>0</v>
          </cell>
        </row>
        <row r="450">
          <cell r="A450">
            <v>365983</v>
          </cell>
          <cell r="B450">
            <v>636.91999999999996</v>
          </cell>
          <cell r="C450">
            <v>0</v>
          </cell>
          <cell r="D450">
            <v>636.91999999999996</v>
          </cell>
          <cell r="E450">
            <v>814.36</v>
          </cell>
          <cell r="F450">
            <v>0</v>
          </cell>
          <cell r="G450">
            <v>0</v>
          </cell>
          <cell r="H450">
            <v>0</v>
          </cell>
          <cell r="I450">
            <v>814.36</v>
          </cell>
          <cell r="J450">
            <v>0</v>
          </cell>
          <cell r="K450">
            <v>0</v>
          </cell>
          <cell r="L450">
            <v>0</v>
          </cell>
          <cell r="M450">
            <v>0</v>
          </cell>
          <cell r="N450">
            <v>1451.28</v>
          </cell>
          <cell r="O450">
            <v>0</v>
          </cell>
          <cell r="P450">
            <v>-198.89</v>
          </cell>
          <cell r="Q450">
            <v>0</v>
          </cell>
          <cell r="R450">
            <v>-6502.58</v>
          </cell>
          <cell r="S450">
            <v>0</v>
          </cell>
          <cell r="T450">
            <v>0</v>
          </cell>
          <cell r="U450">
            <v>0</v>
          </cell>
          <cell r="V450">
            <v>0</v>
          </cell>
          <cell r="W450">
            <v>0</v>
          </cell>
          <cell r="X450">
            <v>0</v>
          </cell>
          <cell r="Y450">
            <v>0</v>
          </cell>
          <cell r="Z450">
            <v>0</v>
          </cell>
          <cell r="AA450">
            <v>0</v>
          </cell>
          <cell r="AB450">
            <v>0</v>
          </cell>
          <cell r="AC450">
            <v>0</v>
          </cell>
          <cell r="AD450">
            <v>0</v>
          </cell>
          <cell r="AE450">
            <v>0</v>
          </cell>
          <cell r="AF450">
            <v>-5250.19</v>
          </cell>
        </row>
        <row r="451">
          <cell r="A451">
            <v>366030</v>
          </cell>
          <cell r="B451">
            <v>-1.32</v>
          </cell>
          <cell r="C451">
            <v>0</v>
          </cell>
          <cell r="D451">
            <v>-1.32</v>
          </cell>
          <cell r="E451">
            <v>1.32</v>
          </cell>
          <cell r="F451">
            <v>0</v>
          </cell>
          <cell r="G451">
            <v>0</v>
          </cell>
          <cell r="H451">
            <v>0</v>
          </cell>
          <cell r="I451">
            <v>1.32</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0</v>
          </cell>
          <cell r="AC451">
            <v>0</v>
          </cell>
          <cell r="AD451">
            <v>0</v>
          </cell>
          <cell r="AE451">
            <v>0</v>
          </cell>
          <cell r="AF451">
            <v>0</v>
          </cell>
        </row>
        <row r="452">
          <cell r="A452">
            <v>366110</v>
          </cell>
          <cell r="B452">
            <v>1.54</v>
          </cell>
          <cell r="C452">
            <v>0</v>
          </cell>
          <cell r="D452">
            <v>1.54</v>
          </cell>
          <cell r="E452">
            <v>3.46</v>
          </cell>
          <cell r="F452">
            <v>0</v>
          </cell>
          <cell r="G452">
            <v>0</v>
          </cell>
          <cell r="H452">
            <v>0</v>
          </cell>
          <cell r="I452">
            <v>3.46</v>
          </cell>
          <cell r="J452">
            <v>0</v>
          </cell>
          <cell r="K452">
            <v>0</v>
          </cell>
          <cell r="L452">
            <v>0</v>
          </cell>
          <cell r="M452">
            <v>0</v>
          </cell>
          <cell r="N452">
            <v>5</v>
          </cell>
          <cell r="O452">
            <v>0</v>
          </cell>
          <cell r="P452">
            <v>-0.1</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4.9000000000000004</v>
          </cell>
        </row>
        <row r="453">
          <cell r="A453">
            <v>366300</v>
          </cell>
          <cell r="B453">
            <v>970622.73</v>
          </cell>
          <cell r="C453">
            <v>0</v>
          </cell>
          <cell r="D453">
            <v>970622.73</v>
          </cell>
          <cell r="E453">
            <v>1202436.8700000001</v>
          </cell>
          <cell r="F453">
            <v>0</v>
          </cell>
          <cell r="G453">
            <v>0</v>
          </cell>
          <cell r="H453">
            <v>0</v>
          </cell>
          <cell r="I453">
            <v>1202436.8700000001</v>
          </cell>
          <cell r="J453">
            <v>0</v>
          </cell>
          <cell r="K453">
            <v>0</v>
          </cell>
          <cell r="L453">
            <v>0</v>
          </cell>
          <cell r="M453">
            <v>0</v>
          </cell>
          <cell r="N453">
            <v>2173059.6</v>
          </cell>
          <cell r="O453">
            <v>8346.58</v>
          </cell>
          <cell r="P453">
            <v>-53669.16</v>
          </cell>
          <cell r="Q453">
            <v>0</v>
          </cell>
          <cell r="R453">
            <v>-49338.96</v>
          </cell>
          <cell r="S453">
            <v>0</v>
          </cell>
          <cell r="T453">
            <v>0</v>
          </cell>
          <cell r="U453">
            <v>0</v>
          </cell>
          <cell r="V453">
            <v>0</v>
          </cell>
          <cell r="W453">
            <v>0</v>
          </cell>
          <cell r="X453">
            <v>0</v>
          </cell>
          <cell r="Y453">
            <v>0</v>
          </cell>
          <cell r="Z453">
            <v>0</v>
          </cell>
          <cell r="AA453">
            <v>0</v>
          </cell>
          <cell r="AB453">
            <v>0</v>
          </cell>
          <cell r="AC453">
            <v>0</v>
          </cell>
          <cell r="AD453">
            <v>0</v>
          </cell>
          <cell r="AE453">
            <v>0</v>
          </cell>
          <cell r="AF453">
            <v>2078398.06</v>
          </cell>
        </row>
        <row r="454">
          <cell r="A454">
            <v>369981</v>
          </cell>
          <cell r="B454">
            <v>-3072839.88</v>
          </cell>
          <cell r="C454">
            <v>0</v>
          </cell>
          <cell r="D454">
            <v>-3072839.88</v>
          </cell>
          <cell r="E454">
            <v>-3954919.17</v>
          </cell>
          <cell r="F454">
            <v>0</v>
          </cell>
          <cell r="G454">
            <v>0</v>
          </cell>
          <cell r="H454">
            <v>0</v>
          </cell>
          <cell r="I454">
            <v>-3954919.17</v>
          </cell>
          <cell r="J454">
            <v>0</v>
          </cell>
          <cell r="K454">
            <v>0</v>
          </cell>
          <cell r="L454">
            <v>0</v>
          </cell>
          <cell r="M454">
            <v>0</v>
          </cell>
          <cell r="N454">
            <v>-7027759.0499999998</v>
          </cell>
          <cell r="O454">
            <v>4136.8599999999997</v>
          </cell>
          <cell r="P454">
            <v>-201509.91</v>
          </cell>
          <cell r="Q454">
            <v>0</v>
          </cell>
          <cell r="R454">
            <v>-61927.8</v>
          </cell>
          <cell r="S454">
            <v>0</v>
          </cell>
          <cell r="T454">
            <v>0</v>
          </cell>
          <cell r="U454">
            <v>0</v>
          </cell>
          <cell r="V454">
            <v>0</v>
          </cell>
          <cell r="W454">
            <v>0</v>
          </cell>
          <cell r="X454">
            <v>0</v>
          </cell>
          <cell r="Y454">
            <v>0</v>
          </cell>
          <cell r="Z454">
            <v>0</v>
          </cell>
          <cell r="AA454">
            <v>0</v>
          </cell>
          <cell r="AB454">
            <v>0</v>
          </cell>
          <cell r="AC454">
            <v>0</v>
          </cell>
          <cell r="AD454">
            <v>0</v>
          </cell>
          <cell r="AE454">
            <v>0</v>
          </cell>
          <cell r="AF454">
            <v>-7287059.9000000004</v>
          </cell>
        </row>
        <row r="455">
          <cell r="A455">
            <v>371600</v>
          </cell>
          <cell r="B455">
            <v>-0.01</v>
          </cell>
          <cell r="C455">
            <v>0</v>
          </cell>
          <cell r="D455">
            <v>-0.01</v>
          </cell>
          <cell r="E455">
            <v>0.01</v>
          </cell>
          <cell r="F455">
            <v>0</v>
          </cell>
          <cell r="G455">
            <v>0</v>
          </cell>
          <cell r="H455">
            <v>0</v>
          </cell>
          <cell r="I455">
            <v>0.01</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row>
        <row r="456">
          <cell r="A456">
            <v>371800</v>
          </cell>
          <cell r="B456">
            <v>73322.25</v>
          </cell>
          <cell r="C456">
            <v>0</v>
          </cell>
          <cell r="D456">
            <v>73322.25</v>
          </cell>
          <cell r="E456">
            <v>73577.759999999995</v>
          </cell>
          <cell r="F456">
            <v>0</v>
          </cell>
          <cell r="G456">
            <v>0</v>
          </cell>
          <cell r="H456">
            <v>0</v>
          </cell>
          <cell r="I456">
            <v>73577.759999999995</v>
          </cell>
          <cell r="J456">
            <v>0</v>
          </cell>
          <cell r="K456">
            <v>0</v>
          </cell>
          <cell r="L456">
            <v>0</v>
          </cell>
          <cell r="M456">
            <v>0</v>
          </cell>
          <cell r="N456">
            <v>146900.01</v>
          </cell>
          <cell r="O456">
            <v>-125541.27</v>
          </cell>
          <cell r="P456">
            <v>-30408.28</v>
          </cell>
          <cell r="Q456">
            <v>0</v>
          </cell>
          <cell r="R456">
            <v>-1179.05</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-10228.59</v>
          </cell>
        </row>
        <row r="457">
          <cell r="A457">
            <v>371980</v>
          </cell>
          <cell r="B457">
            <v>972.15</v>
          </cell>
          <cell r="C457">
            <v>0</v>
          </cell>
          <cell r="D457">
            <v>972.15</v>
          </cell>
          <cell r="E457">
            <v>1943.4</v>
          </cell>
          <cell r="F457">
            <v>0</v>
          </cell>
          <cell r="G457">
            <v>0</v>
          </cell>
          <cell r="H457">
            <v>0</v>
          </cell>
          <cell r="I457">
            <v>1943.4</v>
          </cell>
          <cell r="J457">
            <v>0</v>
          </cell>
          <cell r="K457">
            <v>0</v>
          </cell>
          <cell r="L457">
            <v>0</v>
          </cell>
          <cell r="M457">
            <v>0</v>
          </cell>
          <cell r="N457">
            <v>2915.55</v>
          </cell>
          <cell r="O457">
            <v>65.64</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2981.19</v>
          </cell>
        </row>
        <row r="458">
          <cell r="A458">
            <v>372983</v>
          </cell>
          <cell r="B458">
            <v>-1212.78</v>
          </cell>
          <cell r="C458">
            <v>0</v>
          </cell>
          <cell r="D458">
            <v>-1212.78</v>
          </cell>
          <cell r="E458">
            <v>-1453.79</v>
          </cell>
          <cell r="F458">
            <v>0</v>
          </cell>
          <cell r="G458">
            <v>0</v>
          </cell>
          <cell r="H458">
            <v>0</v>
          </cell>
          <cell r="I458">
            <v>-1453.79</v>
          </cell>
          <cell r="J458">
            <v>0</v>
          </cell>
          <cell r="K458">
            <v>0</v>
          </cell>
          <cell r="L458">
            <v>0</v>
          </cell>
          <cell r="M458">
            <v>0</v>
          </cell>
          <cell r="N458">
            <v>-2666.57</v>
          </cell>
          <cell r="O458">
            <v>4.92</v>
          </cell>
          <cell r="P458">
            <v>-193.96</v>
          </cell>
          <cell r="Q458">
            <v>0</v>
          </cell>
          <cell r="R458">
            <v>-74.77</v>
          </cell>
          <cell r="S458">
            <v>0</v>
          </cell>
          <cell r="T458">
            <v>0</v>
          </cell>
          <cell r="U458">
            <v>0</v>
          </cell>
          <cell r="V458">
            <v>0</v>
          </cell>
          <cell r="W458">
            <v>0</v>
          </cell>
          <cell r="X458">
            <v>0</v>
          </cell>
          <cell r="Y458">
            <v>0</v>
          </cell>
          <cell r="Z458">
            <v>0</v>
          </cell>
          <cell r="AA458">
            <v>0</v>
          </cell>
          <cell r="AB458">
            <v>0</v>
          </cell>
          <cell r="AC458">
            <v>0</v>
          </cell>
          <cell r="AD458">
            <v>0</v>
          </cell>
          <cell r="AE458">
            <v>0</v>
          </cell>
          <cell r="AF458">
            <v>-2930.38</v>
          </cell>
        </row>
        <row r="459">
          <cell r="A459">
            <v>373030</v>
          </cell>
          <cell r="B459">
            <v>0</v>
          </cell>
          <cell r="C459">
            <v>0</v>
          </cell>
          <cell r="D459">
            <v>0</v>
          </cell>
          <cell r="E459">
            <v>0</v>
          </cell>
          <cell r="F459">
            <v>0</v>
          </cell>
          <cell r="G459">
            <v>0</v>
          </cell>
          <cell r="H459">
            <v>0</v>
          </cell>
          <cell r="I459">
            <v>0</v>
          </cell>
          <cell r="J459">
            <v>0</v>
          </cell>
          <cell r="K459">
            <v>0</v>
          </cell>
          <cell r="L459">
            <v>0</v>
          </cell>
          <cell r="M459">
            <v>0</v>
          </cell>
          <cell r="N459">
            <v>0</v>
          </cell>
          <cell r="O459">
            <v>-3205465.44</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3114174.85</v>
          </cell>
          <cell r="AF459">
            <v>-91290.59</v>
          </cell>
        </row>
        <row r="460">
          <cell r="A460">
            <v>374050</v>
          </cell>
          <cell r="B460">
            <v>29.3</v>
          </cell>
          <cell r="C460">
            <v>0</v>
          </cell>
          <cell r="D460">
            <v>29.3</v>
          </cell>
          <cell r="E460">
            <v>-29.3</v>
          </cell>
          <cell r="F460">
            <v>0</v>
          </cell>
          <cell r="G460">
            <v>0</v>
          </cell>
          <cell r="H460">
            <v>0</v>
          </cell>
          <cell r="I460">
            <v>-29.3</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row>
        <row r="461">
          <cell r="A461">
            <v>374091</v>
          </cell>
          <cell r="B461">
            <v>-2.21</v>
          </cell>
          <cell r="C461">
            <v>0</v>
          </cell>
          <cell r="D461">
            <v>-2.21</v>
          </cell>
          <cell r="E461">
            <v>2.21</v>
          </cell>
          <cell r="F461">
            <v>0</v>
          </cell>
          <cell r="G461">
            <v>0</v>
          </cell>
          <cell r="H461">
            <v>0</v>
          </cell>
          <cell r="I461">
            <v>2.21</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row>
        <row r="462">
          <cell r="A462">
            <v>374092</v>
          </cell>
          <cell r="B462">
            <v>-1.31</v>
          </cell>
          <cell r="C462">
            <v>0</v>
          </cell>
          <cell r="D462">
            <v>-1.31</v>
          </cell>
          <cell r="E462">
            <v>1.31</v>
          </cell>
          <cell r="F462">
            <v>0</v>
          </cell>
          <cell r="G462">
            <v>0</v>
          </cell>
          <cell r="H462">
            <v>0</v>
          </cell>
          <cell r="I462">
            <v>1.31</v>
          </cell>
          <cell r="J462">
            <v>0</v>
          </cell>
          <cell r="K462">
            <v>0</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0</v>
          </cell>
          <cell r="AD462">
            <v>0</v>
          </cell>
          <cell r="AE462">
            <v>0</v>
          </cell>
          <cell r="AF462">
            <v>0</v>
          </cell>
        </row>
        <row r="463">
          <cell r="A463">
            <v>374110</v>
          </cell>
          <cell r="B463">
            <v>0</v>
          </cell>
          <cell r="C463">
            <v>0</v>
          </cell>
          <cell r="D463">
            <v>0</v>
          </cell>
          <cell r="E463">
            <v>0</v>
          </cell>
          <cell r="F463">
            <v>0</v>
          </cell>
          <cell r="G463">
            <v>0</v>
          </cell>
          <cell r="H463">
            <v>0</v>
          </cell>
          <cell r="I463">
            <v>0</v>
          </cell>
          <cell r="J463">
            <v>0</v>
          </cell>
          <cell r="K463">
            <v>0</v>
          </cell>
          <cell r="L463">
            <v>0</v>
          </cell>
          <cell r="M463">
            <v>0</v>
          </cell>
          <cell r="N463">
            <v>0</v>
          </cell>
          <cell r="O463">
            <v>0</v>
          </cell>
          <cell r="P463">
            <v>0</v>
          </cell>
          <cell r="Q463">
            <v>0</v>
          </cell>
          <cell r="R463">
            <v>0</v>
          </cell>
          <cell r="S463">
            <v>0</v>
          </cell>
          <cell r="T463">
            <v>0</v>
          </cell>
          <cell r="U463">
            <v>0</v>
          </cell>
          <cell r="V463">
            <v>0</v>
          </cell>
          <cell r="W463">
            <v>0</v>
          </cell>
          <cell r="X463">
            <v>0</v>
          </cell>
          <cell r="Y463">
            <v>0</v>
          </cell>
          <cell r="Z463">
            <v>0</v>
          </cell>
          <cell r="AA463">
            <v>0</v>
          </cell>
          <cell r="AB463">
            <v>0</v>
          </cell>
          <cell r="AC463">
            <v>0</v>
          </cell>
          <cell r="AD463">
            <v>0</v>
          </cell>
          <cell r="AE463">
            <v>0</v>
          </cell>
          <cell r="AF463">
            <v>0</v>
          </cell>
        </row>
        <row r="464">
          <cell r="A464">
            <v>374160</v>
          </cell>
          <cell r="B464">
            <v>0</v>
          </cell>
          <cell r="C464">
            <v>0</v>
          </cell>
          <cell r="D464">
            <v>0</v>
          </cell>
          <cell r="E464">
            <v>0</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row>
        <row r="465">
          <cell r="A465">
            <v>374970</v>
          </cell>
          <cell r="B465">
            <v>-14887.11</v>
          </cell>
          <cell r="C465">
            <v>0</v>
          </cell>
          <cell r="D465">
            <v>-14887.11</v>
          </cell>
          <cell r="E465">
            <v>-18947.189999999999</v>
          </cell>
          <cell r="F465">
            <v>0</v>
          </cell>
          <cell r="G465">
            <v>0</v>
          </cell>
          <cell r="H465">
            <v>0</v>
          </cell>
          <cell r="I465">
            <v>-18947.189999999999</v>
          </cell>
          <cell r="J465">
            <v>0</v>
          </cell>
          <cell r="K465">
            <v>0</v>
          </cell>
          <cell r="L465">
            <v>0</v>
          </cell>
          <cell r="M465">
            <v>0</v>
          </cell>
          <cell r="N465">
            <v>-33834.300000000003</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-33834.300000000003</v>
          </cell>
        </row>
        <row r="466">
          <cell r="A466">
            <v>374980</v>
          </cell>
          <cell r="B466">
            <v>865.45</v>
          </cell>
          <cell r="C466">
            <v>0</v>
          </cell>
          <cell r="D466">
            <v>865.45</v>
          </cell>
          <cell r="E466">
            <v>78.05</v>
          </cell>
          <cell r="F466">
            <v>0</v>
          </cell>
          <cell r="G466">
            <v>0</v>
          </cell>
          <cell r="H466">
            <v>0</v>
          </cell>
          <cell r="I466">
            <v>78.05</v>
          </cell>
          <cell r="J466">
            <v>0</v>
          </cell>
          <cell r="K466">
            <v>0</v>
          </cell>
          <cell r="L466">
            <v>0</v>
          </cell>
          <cell r="M466">
            <v>0</v>
          </cell>
          <cell r="N466">
            <v>943.5</v>
          </cell>
          <cell r="O466">
            <v>0</v>
          </cell>
          <cell r="P466">
            <v>240</v>
          </cell>
          <cell r="Q466">
            <v>0</v>
          </cell>
          <cell r="R466">
            <v>-52.5</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1131</v>
          </cell>
        </row>
        <row r="467">
          <cell r="A467">
            <v>375000</v>
          </cell>
          <cell r="B467">
            <v>-1946.33</v>
          </cell>
          <cell r="C467">
            <v>0</v>
          </cell>
          <cell r="D467">
            <v>-1946.33</v>
          </cell>
          <cell r="E467">
            <v>-4789.24</v>
          </cell>
          <cell r="F467">
            <v>0</v>
          </cell>
          <cell r="G467">
            <v>0</v>
          </cell>
          <cell r="H467">
            <v>0</v>
          </cell>
          <cell r="I467">
            <v>-4789.24</v>
          </cell>
          <cell r="J467">
            <v>0</v>
          </cell>
          <cell r="K467">
            <v>0</v>
          </cell>
          <cell r="L467">
            <v>0</v>
          </cell>
          <cell r="M467">
            <v>0</v>
          </cell>
          <cell r="N467">
            <v>-6735.57</v>
          </cell>
          <cell r="O467">
            <v>0</v>
          </cell>
          <cell r="P467">
            <v>0</v>
          </cell>
          <cell r="Q467">
            <v>0</v>
          </cell>
          <cell r="R467">
            <v>0</v>
          </cell>
          <cell r="S467">
            <v>0</v>
          </cell>
          <cell r="T467">
            <v>0</v>
          </cell>
          <cell r="U467">
            <v>0</v>
          </cell>
          <cell r="V467">
            <v>0</v>
          </cell>
          <cell r="W467">
            <v>0</v>
          </cell>
          <cell r="X467">
            <v>0</v>
          </cell>
          <cell r="Y467">
            <v>0</v>
          </cell>
          <cell r="Z467">
            <v>0</v>
          </cell>
          <cell r="AA467">
            <v>0</v>
          </cell>
          <cell r="AB467">
            <v>0</v>
          </cell>
          <cell r="AC467">
            <v>0</v>
          </cell>
          <cell r="AD467">
            <v>0</v>
          </cell>
          <cell r="AE467">
            <v>0</v>
          </cell>
          <cell r="AF467">
            <v>-6735.57</v>
          </cell>
        </row>
        <row r="468">
          <cell r="A468">
            <v>375999</v>
          </cell>
          <cell r="B468">
            <v>0</v>
          </cell>
          <cell r="C468">
            <v>0</v>
          </cell>
          <cell r="D468">
            <v>0</v>
          </cell>
          <cell r="E468">
            <v>0</v>
          </cell>
          <cell r="F468">
            <v>0</v>
          </cell>
          <cell r="G468">
            <v>0</v>
          </cell>
          <cell r="H468">
            <v>0</v>
          </cell>
          <cell r="I468">
            <v>0</v>
          </cell>
          <cell r="J468">
            <v>0</v>
          </cell>
          <cell r="K468">
            <v>-18238.400000000001</v>
          </cell>
          <cell r="L468">
            <v>-18238.400000000001</v>
          </cell>
          <cell r="M468">
            <v>0</v>
          </cell>
          <cell r="N468">
            <v>-18238.400000000001</v>
          </cell>
          <cell r="O468">
            <v>0</v>
          </cell>
          <cell r="P468">
            <v>-111.66</v>
          </cell>
          <cell r="Q468">
            <v>0</v>
          </cell>
          <cell r="R468">
            <v>0</v>
          </cell>
          <cell r="S468">
            <v>0</v>
          </cell>
          <cell r="T468">
            <v>0</v>
          </cell>
          <cell r="U468">
            <v>0</v>
          </cell>
          <cell r="V468">
            <v>0</v>
          </cell>
          <cell r="W468">
            <v>0</v>
          </cell>
          <cell r="X468">
            <v>0</v>
          </cell>
          <cell r="Y468">
            <v>0</v>
          </cell>
          <cell r="Z468">
            <v>0</v>
          </cell>
          <cell r="AA468">
            <v>0</v>
          </cell>
          <cell r="AB468">
            <v>0</v>
          </cell>
          <cell r="AC468">
            <v>0</v>
          </cell>
          <cell r="AD468">
            <v>0</v>
          </cell>
          <cell r="AE468">
            <v>0</v>
          </cell>
          <cell r="AF468">
            <v>-18350.060000000001</v>
          </cell>
        </row>
        <row r="469">
          <cell r="A469">
            <v>376060</v>
          </cell>
          <cell r="B469">
            <v>810.87</v>
          </cell>
          <cell r="C469">
            <v>0</v>
          </cell>
          <cell r="D469">
            <v>810.87</v>
          </cell>
          <cell r="E469">
            <v>-810.87</v>
          </cell>
          <cell r="F469">
            <v>0</v>
          </cell>
          <cell r="G469">
            <v>0</v>
          </cell>
          <cell r="H469">
            <v>0</v>
          </cell>
          <cell r="I469">
            <v>-810.87</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row>
        <row r="470">
          <cell r="A470">
            <v>378980</v>
          </cell>
          <cell r="B470">
            <v>0</v>
          </cell>
          <cell r="C470">
            <v>0</v>
          </cell>
          <cell r="D470">
            <v>0</v>
          </cell>
          <cell r="E470">
            <v>0</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row>
        <row r="471">
          <cell r="A471">
            <v>380010</v>
          </cell>
          <cell r="B471">
            <v>-68424426.060000002</v>
          </cell>
          <cell r="C471">
            <v>0</v>
          </cell>
          <cell r="D471">
            <v>-68424426.060000002</v>
          </cell>
          <cell r="E471">
            <v>-87085633.430000007</v>
          </cell>
          <cell r="F471">
            <v>0</v>
          </cell>
          <cell r="G471">
            <v>0</v>
          </cell>
          <cell r="H471">
            <v>0</v>
          </cell>
          <cell r="I471">
            <v>-87085633.430000007</v>
          </cell>
          <cell r="J471">
            <v>0</v>
          </cell>
          <cell r="K471">
            <v>0</v>
          </cell>
          <cell r="L471">
            <v>0</v>
          </cell>
          <cell r="M471">
            <v>0</v>
          </cell>
          <cell r="N471">
            <v>-155510059.5</v>
          </cell>
          <cell r="O471">
            <v>-363191.9</v>
          </cell>
          <cell r="P471">
            <v>-2332881.2999999998</v>
          </cell>
          <cell r="Q471">
            <v>0</v>
          </cell>
          <cell r="R471">
            <v>-1401480.69</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-159607613.40000001</v>
          </cell>
        </row>
        <row r="472">
          <cell r="A472">
            <v>380020</v>
          </cell>
          <cell r="B472">
            <v>68424426.189999998</v>
          </cell>
          <cell r="C472">
            <v>0</v>
          </cell>
          <cell r="D472">
            <v>68424426.189999998</v>
          </cell>
          <cell r="E472">
            <v>87085633.299999997</v>
          </cell>
          <cell r="F472">
            <v>0</v>
          </cell>
          <cell r="G472">
            <v>0</v>
          </cell>
          <cell r="H472">
            <v>0</v>
          </cell>
          <cell r="I472">
            <v>87085633.299999997</v>
          </cell>
          <cell r="J472">
            <v>0</v>
          </cell>
          <cell r="K472">
            <v>0</v>
          </cell>
          <cell r="L472">
            <v>0</v>
          </cell>
          <cell r="M472">
            <v>0</v>
          </cell>
          <cell r="N472">
            <v>155510059.5</v>
          </cell>
          <cell r="O472">
            <v>363191.9</v>
          </cell>
          <cell r="P472">
            <v>2332881.2999999998</v>
          </cell>
          <cell r="Q472">
            <v>0</v>
          </cell>
          <cell r="R472">
            <v>1401480.69</v>
          </cell>
          <cell r="S472">
            <v>0</v>
          </cell>
          <cell r="T472">
            <v>0</v>
          </cell>
          <cell r="U472">
            <v>0</v>
          </cell>
          <cell r="V472">
            <v>0</v>
          </cell>
          <cell r="W472">
            <v>0</v>
          </cell>
          <cell r="X472">
            <v>0</v>
          </cell>
          <cell r="Y472">
            <v>0</v>
          </cell>
          <cell r="Z472">
            <v>0</v>
          </cell>
          <cell r="AA472">
            <v>0</v>
          </cell>
          <cell r="AB472">
            <v>0</v>
          </cell>
          <cell r="AC472">
            <v>0</v>
          </cell>
          <cell r="AD472">
            <v>0</v>
          </cell>
          <cell r="AE472">
            <v>0</v>
          </cell>
          <cell r="AF472">
            <v>159607613.40000001</v>
          </cell>
        </row>
        <row r="473">
          <cell r="A473">
            <v>380030</v>
          </cell>
          <cell r="B473">
            <v>-4070435.6</v>
          </cell>
          <cell r="C473">
            <v>0</v>
          </cell>
          <cell r="D473">
            <v>-4070435.6</v>
          </cell>
          <cell r="E473">
            <v>-4700407.51</v>
          </cell>
          <cell r="F473">
            <v>0</v>
          </cell>
          <cell r="G473">
            <v>0</v>
          </cell>
          <cell r="H473">
            <v>0</v>
          </cell>
          <cell r="I473">
            <v>-4700407.51</v>
          </cell>
          <cell r="J473">
            <v>0</v>
          </cell>
          <cell r="K473">
            <v>0</v>
          </cell>
          <cell r="L473">
            <v>0</v>
          </cell>
          <cell r="M473">
            <v>0</v>
          </cell>
          <cell r="N473">
            <v>-8770843.1099999994</v>
          </cell>
          <cell r="O473">
            <v>-26804</v>
          </cell>
          <cell r="P473">
            <v>-164167.54999999999</v>
          </cell>
          <cell r="Q473">
            <v>0</v>
          </cell>
          <cell r="R473">
            <v>-73096.039999999994</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-9034910.6999999993</v>
          </cell>
        </row>
        <row r="474">
          <cell r="A474">
            <v>390000</v>
          </cell>
          <cell r="B474">
            <v>0</v>
          </cell>
          <cell r="C474">
            <v>0</v>
          </cell>
          <cell r="D474">
            <v>0</v>
          </cell>
          <cell r="E474">
            <v>0</v>
          </cell>
          <cell r="F474">
            <v>0</v>
          </cell>
          <cell r="G474">
            <v>0</v>
          </cell>
          <cell r="H474">
            <v>557.34</v>
          </cell>
          <cell r="I474">
            <v>557.34</v>
          </cell>
          <cell r="J474">
            <v>0</v>
          </cell>
          <cell r="K474">
            <v>0</v>
          </cell>
          <cell r="L474">
            <v>0</v>
          </cell>
          <cell r="M474">
            <v>0</v>
          </cell>
          <cell r="N474">
            <v>557.34</v>
          </cell>
          <cell r="O474">
            <v>0</v>
          </cell>
          <cell r="P474">
            <v>0</v>
          </cell>
          <cell r="Q474">
            <v>0</v>
          </cell>
          <cell r="R474">
            <v>0</v>
          </cell>
          <cell r="S474">
            <v>-4516498.41</v>
          </cell>
          <cell r="T474">
            <v>0</v>
          </cell>
          <cell r="U474">
            <v>0</v>
          </cell>
          <cell r="V474">
            <v>0</v>
          </cell>
          <cell r="W474">
            <v>0</v>
          </cell>
          <cell r="X474">
            <v>0</v>
          </cell>
          <cell r="Y474">
            <v>0</v>
          </cell>
          <cell r="Z474">
            <v>0</v>
          </cell>
          <cell r="AA474">
            <v>0</v>
          </cell>
          <cell r="AB474">
            <v>0</v>
          </cell>
          <cell r="AC474">
            <v>0</v>
          </cell>
          <cell r="AD474">
            <v>0</v>
          </cell>
          <cell r="AE474">
            <v>0</v>
          </cell>
          <cell r="AF474">
            <v>-4515941.07</v>
          </cell>
        </row>
        <row r="475">
          <cell r="A475">
            <v>391010</v>
          </cell>
          <cell r="B475">
            <v>0</v>
          </cell>
          <cell r="C475">
            <v>0</v>
          </cell>
          <cell r="D475">
            <v>0</v>
          </cell>
          <cell r="E475">
            <v>-37055361.509999998</v>
          </cell>
          <cell r="F475">
            <v>0</v>
          </cell>
          <cell r="G475">
            <v>0</v>
          </cell>
          <cell r="H475">
            <v>-522.34</v>
          </cell>
          <cell r="I475">
            <v>-37055883.850000001</v>
          </cell>
          <cell r="J475">
            <v>0</v>
          </cell>
          <cell r="K475">
            <v>0</v>
          </cell>
          <cell r="L475">
            <v>0</v>
          </cell>
          <cell r="M475">
            <v>0</v>
          </cell>
          <cell r="N475">
            <v>-37055883.850000001</v>
          </cell>
          <cell r="O475">
            <v>0</v>
          </cell>
          <cell r="P475">
            <v>0</v>
          </cell>
          <cell r="Q475">
            <v>0</v>
          </cell>
          <cell r="R475">
            <v>-222688.99</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-37278572.840000004</v>
          </cell>
        </row>
        <row r="476">
          <cell r="A476">
            <v>392000</v>
          </cell>
          <cell r="B476">
            <v>0</v>
          </cell>
          <cell r="C476">
            <v>0</v>
          </cell>
          <cell r="D476">
            <v>0</v>
          </cell>
          <cell r="E476">
            <v>-4302143.7</v>
          </cell>
          <cell r="F476">
            <v>0</v>
          </cell>
          <cell r="G476">
            <v>0</v>
          </cell>
          <cell r="H476">
            <v>0</v>
          </cell>
          <cell r="I476">
            <v>-4302143.7</v>
          </cell>
          <cell r="J476">
            <v>0</v>
          </cell>
          <cell r="K476">
            <v>0</v>
          </cell>
          <cell r="L476">
            <v>0</v>
          </cell>
          <cell r="M476">
            <v>0</v>
          </cell>
          <cell r="N476">
            <v>-4302143.7</v>
          </cell>
          <cell r="O476">
            <v>0</v>
          </cell>
          <cell r="P476">
            <v>206482.05</v>
          </cell>
          <cell r="Q476">
            <v>0</v>
          </cell>
          <cell r="R476">
            <v>0</v>
          </cell>
          <cell r="S476">
            <v>0</v>
          </cell>
          <cell r="T476">
            <v>0</v>
          </cell>
          <cell r="U476">
            <v>0</v>
          </cell>
          <cell r="V476">
            <v>0</v>
          </cell>
          <cell r="W476">
            <v>0</v>
          </cell>
          <cell r="X476">
            <v>0</v>
          </cell>
          <cell r="Y476">
            <v>0</v>
          </cell>
          <cell r="Z476">
            <v>0</v>
          </cell>
          <cell r="AA476">
            <v>0</v>
          </cell>
          <cell r="AB476">
            <v>0</v>
          </cell>
          <cell r="AC476">
            <v>0</v>
          </cell>
          <cell r="AD476">
            <v>0</v>
          </cell>
          <cell r="AE476">
            <v>0</v>
          </cell>
          <cell r="AF476">
            <v>-4095661.65</v>
          </cell>
        </row>
        <row r="477">
          <cell r="A477">
            <v>392010</v>
          </cell>
          <cell r="B477">
            <v>-5000</v>
          </cell>
          <cell r="C477">
            <v>0</v>
          </cell>
          <cell r="D477">
            <v>-5000</v>
          </cell>
          <cell r="E477">
            <v>-3061069.19</v>
          </cell>
          <cell r="F477">
            <v>0</v>
          </cell>
          <cell r="G477">
            <v>-1006427.11</v>
          </cell>
          <cell r="H477">
            <v>0</v>
          </cell>
          <cell r="I477">
            <v>-4067496.3</v>
          </cell>
          <cell r="J477">
            <v>0</v>
          </cell>
          <cell r="K477">
            <v>-1973249</v>
          </cell>
          <cell r="L477">
            <v>-1973249</v>
          </cell>
          <cell r="M477">
            <v>0</v>
          </cell>
          <cell r="N477">
            <v>-6045745.2999999998</v>
          </cell>
          <cell r="O477">
            <v>0</v>
          </cell>
          <cell r="P477">
            <v>0</v>
          </cell>
          <cell r="Q477">
            <v>0</v>
          </cell>
          <cell r="R477">
            <v>0</v>
          </cell>
          <cell r="S477">
            <v>0</v>
          </cell>
          <cell r="T477">
            <v>0</v>
          </cell>
          <cell r="U477">
            <v>0</v>
          </cell>
          <cell r="V477">
            <v>0</v>
          </cell>
          <cell r="W477">
            <v>0</v>
          </cell>
          <cell r="X477">
            <v>0</v>
          </cell>
          <cell r="Y477">
            <v>0</v>
          </cell>
          <cell r="Z477">
            <v>0</v>
          </cell>
          <cell r="AA477">
            <v>0</v>
          </cell>
          <cell r="AB477">
            <v>0</v>
          </cell>
          <cell r="AC477">
            <v>0</v>
          </cell>
          <cell r="AD477">
            <v>0</v>
          </cell>
          <cell r="AE477">
            <v>0</v>
          </cell>
          <cell r="AF477">
            <v>-6045745.2999999998</v>
          </cell>
        </row>
        <row r="478">
          <cell r="A478">
            <v>392011</v>
          </cell>
          <cell r="B478">
            <v>0</v>
          </cell>
          <cell r="C478">
            <v>0</v>
          </cell>
          <cell r="D478">
            <v>0</v>
          </cell>
          <cell r="E478">
            <v>0</v>
          </cell>
          <cell r="F478">
            <v>0</v>
          </cell>
          <cell r="G478">
            <v>0</v>
          </cell>
          <cell r="H478">
            <v>0</v>
          </cell>
          <cell r="I478">
            <v>0</v>
          </cell>
          <cell r="J478">
            <v>0</v>
          </cell>
          <cell r="K478">
            <v>0</v>
          </cell>
          <cell r="L478">
            <v>0</v>
          </cell>
          <cell r="M478">
            <v>0</v>
          </cell>
          <cell r="N478">
            <v>0</v>
          </cell>
          <cell r="O478">
            <v>0</v>
          </cell>
          <cell r="P478">
            <v>0</v>
          </cell>
          <cell r="Q478">
            <v>0</v>
          </cell>
          <cell r="R478">
            <v>0</v>
          </cell>
          <cell r="S478">
            <v>0</v>
          </cell>
          <cell r="T478">
            <v>0</v>
          </cell>
          <cell r="U478">
            <v>0</v>
          </cell>
          <cell r="V478">
            <v>0</v>
          </cell>
          <cell r="W478">
            <v>0</v>
          </cell>
          <cell r="X478">
            <v>0</v>
          </cell>
          <cell r="Y478">
            <v>0</v>
          </cell>
          <cell r="Z478">
            <v>0</v>
          </cell>
          <cell r="AA478">
            <v>0</v>
          </cell>
          <cell r="AB478">
            <v>0</v>
          </cell>
          <cell r="AC478">
            <v>0</v>
          </cell>
          <cell r="AD478">
            <v>0</v>
          </cell>
          <cell r="AE478">
            <v>0</v>
          </cell>
          <cell r="AF478">
            <v>0</v>
          </cell>
        </row>
        <row r="479">
          <cell r="A479">
            <v>392090</v>
          </cell>
          <cell r="B479">
            <v>0</v>
          </cell>
          <cell r="C479">
            <v>0</v>
          </cell>
          <cell r="D479">
            <v>0</v>
          </cell>
          <cell r="E479">
            <v>0</v>
          </cell>
          <cell r="F479">
            <v>0</v>
          </cell>
          <cell r="G479">
            <v>0</v>
          </cell>
          <cell r="H479">
            <v>0</v>
          </cell>
          <cell r="I479">
            <v>0</v>
          </cell>
          <cell r="J479">
            <v>0</v>
          </cell>
          <cell r="K479">
            <v>0</v>
          </cell>
          <cell r="L479">
            <v>0</v>
          </cell>
          <cell r="M479">
            <v>0</v>
          </cell>
          <cell r="N479">
            <v>0</v>
          </cell>
          <cell r="O479">
            <v>41292.300000000003</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41292.300000000003</v>
          </cell>
        </row>
        <row r="480">
          <cell r="A480">
            <v>392099</v>
          </cell>
          <cell r="B480">
            <v>0</v>
          </cell>
          <cell r="C480">
            <v>0</v>
          </cell>
          <cell r="D480">
            <v>0</v>
          </cell>
          <cell r="E480">
            <v>-2979677.11</v>
          </cell>
          <cell r="F480">
            <v>0</v>
          </cell>
          <cell r="G480">
            <v>1006427.11</v>
          </cell>
          <cell r="H480">
            <v>0</v>
          </cell>
          <cell r="I480">
            <v>-1973250</v>
          </cell>
          <cell r="J480">
            <v>0</v>
          </cell>
          <cell r="K480">
            <v>1973250</v>
          </cell>
          <cell r="L480">
            <v>1973250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cell r="AE480">
            <v>0</v>
          </cell>
          <cell r="AF480">
            <v>0</v>
          </cell>
        </row>
        <row r="481">
          <cell r="A481">
            <v>400010</v>
          </cell>
          <cell r="B481">
            <v>-9102.4</v>
          </cell>
          <cell r="C481">
            <v>0</v>
          </cell>
          <cell r="D481">
            <v>-9102.4</v>
          </cell>
          <cell r="E481">
            <v>9137.5</v>
          </cell>
          <cell r="F481">
            <v>0</v>
          </cell>
          <cell r="G481">
            <v>0</v>
          </cell>
          <cell r="H481">
            <v>0</v>
          </cell>
          <cell r="I481">
            <v>9137.5</v>
          </cell>
          <cell r="J481">
            <v>0</v>
          </cell>
          <cell r="K481">
            <v>0</v>
          </cell>
          <cell r="L481">
            <v>0</v>
          </cell>
          <cell r="M481">
            <v>0</v>
          </cell>
          <cell r="N481">
            <v>35.1</v>
          </cell>
          <cell r="O481">
            <v>0</v>
          </cell>
          <cell r="P481">
            <v>0</v>
          </cell>
          <cell r="Q481">
            <v>0</v>
          </cell>
          <cell r="R481">
            <v>-35.1</v>
          </cell>
          <cell r="S481">
            <v>0</v>
          </cell>
          <cell r="T481">
            <v>0</v>
          </cell>
          <cell r="U481">
            <v>0</v>
          </cell>
          <cell r="V481">
            <v>0</v>
          </cell>
          <cell r="W481">
            <v>0</v>
          </cell>
          <cell r="X481">
            <v>0</v>
          </cell>
          <cell r="Y481">
            <v>0</v>
          </cell>
          <cell r="Z481">
            <v>0</v>
          </cell>
          <cell r="AA481">
            <v>0</v>
          </cell>
          <cell r="AB481">
            <v>0</v>
          </cell>
          <cell r="AC481">
            <v>0</v>
          </cell>
          <cell r="AD481">
            <v>0</v>
          </cell>
          <cell r="AE481">
            <v>0</v>
          </cell>
          <cell r="AF481">
            <v>0</v>
          </cell>
        </row>
        <row r="482">
          <cell r="A482">
            <v>400020</v>
          </cell>
          <cell r="B482">
            <v>-203551.75</v>
          </cell>
          <cell r="C482">
            <v>0</v>
          </cell>
          <cell r="D482">
            <v>-203551.75</v>
          </cell>
          <cell r="E482">
            <v>-27062157.25</v>
          </cell>
          <cell r="F482">
            <v>-195.03</v>
          </cell>
          <cell r="G482">
            <v>0</v>
          </cell>
          <cell r="H482">
            <v>0</v>
          </cell>
          <cell r="I482">
            <v>-27062352.280000001</v>
          </cell>
          <cell r="J482">
            <v>0</v>
          </cell>
          <cell r="K482">
            <v>0</v>
          </cell>
          <cell r="L482">
            <v>0</v>
          </cell>
          <cell r="M482">
            <v>0</v>
          </cell>
          <cell r="N482">
            <v>-27265904.030000001</v>
          </cell>
          <cell r="O482">
            <v>0</v>
          </cell>
          <cell r="P482">
            <v>0</v>
          </cell>
          <cell r="Q482">
            <v>0</v>
          </cell>
          <cell r="R482">
            <v>0</v>
          </cell>
          <cell r="S482">
            <v>0</v>
          </cell>
          <cell r="T482">
            <v>0</v>
          </cell>
          <cell r="U482">
            <v>0</v>
          </cell>
          <cell r="V482">
            <v>0</v>
          </cell>
          <cell r="W482">
            <v>0</v>
          </cell>
          <cell r="X482">
            <v>0</v>
          </cell>
          <cell r="Y482">
            <v>0</v>
          </cell>
          <cell r="Z482">
            <v>0</v>
          </cell>
          <cell r="AA482">
            <v>0</v>
          </cell>
          <cell r="AB482">
            <v>0</v>
          </cell>
          <cell r="AC482">
            <v>0</v>
          </cell>
          <cell r="AD482">
            <v>0</v>
          </cell>
          <cell r="AE482">
            <v>0</v>
          </cell>
          <cell r="AF482">
            <v>-27265904.030000001</v>
          </cell>
        </row>
        <row r="483">
          <cell r="A483">
            <v>400030</v>
          </cell>
          <cell r="B483">
            <v>0</v>
          </cell>
          <cell r="C483">
            <v>0</v>
          </cell>
          <cell r="D483">
            <v>0</v>
          </cell>
          <cell r="E483">
            <v>0</v>
          </cell>
          <cell r="F483">
            <v>0</v>
          </cell>
          <cell r="G483">
            <v>0</v>
          </cell>
          <cell r="H483">
            <v>0</v>
          </cell>
          <cell r="I483">
            <v>0</v>
          </cell>
          <cell r="J483">
            <v>0</v>
          </cell>
          <cell r="K483">
            <v>0</v>
          </cell>
          <cell r="L483">
            <v>0</v>
          </cell>
          <cell r="M483">
            <v>0</v>
          </cell>
          <cell r="N483">
            <v>0</v>
          </cell>
          <cell r="O483">
            <v>0</v>
          </cell>
          <cell r="P483">
            <v>0</v>
          </cell>
          <cell r="Q483">
            <v>0</v>
          </cell>
          <cell r="R483">
            <v>0</v>
          </cell>
          <cell r="S483">
            <v>0</v>
          </cell>
          <cell r="T483">
            <v>0</v>
          </cell>
          <cell r="U483">
            <v>0</v>
          </cell>
          <cell r="V483">
            <v>0</v>
          </cell>
          <cell r="W483">
            <v>0</v>
          </cell>
          <cell r="X483">
            <v>0</v>
          </cell>
          <cell r="Y483">
            <v>0</v>
          </cell>
          <cell r="Z483">
            <v>0</v>
          </cell>
          <cell r="AA483">
            <v>0</v>
          </cell>
          <cell r="AB483">
            <v>0</v>
          </cell>
          <cell r="AC483">
            <v>0</v>
          </cell>
          <cell r="AD483">
            <v>0</v>
          </cell>
          <cell r="AE483">
            <v>0</v>
          </cell>
          <cell r="AF483">
            <v>0</v>
          </cell>
        </row>
        <row r="484">
          <cell r="A484">
            <v>400040</v>
          </cell>
          <cell r="B484">
            <v>0</v>
          </cell>
          <cell r="C484">
            <v>0</v>
          </cell>
          <cell r="D484">
            <v>0</v>
          </cell>
          <cell r="E484">
            <v>0</v>
          </cell>
          <cell r="F484">
            <v>0</v>
          </cell>
          <cell r="G484">
            <v>0</v>
          </cell>
          <cell r="H484">
            <v>0</v>
          </cell>
          <cell r="I484">
            <v>0</v>
          </cell>
          <cell r="J484">
            <v>0</v>
          </cell>
          <cell r="K484">
            <v>0</v>
          </cell>
          <cell r="L484">
            <v>0</v>
          </cell>
          <cell r="M484">
            <v>0</v>
          </cell>
          <cell r="N484">
            <v>0</v>
          </cell>
          <cell r="O484">
            <v>0</v>
          </cell>
          <cell r="P484">
            <v>0</v>
          </cell>
          <cell r="Q484">
            <v>0</v>
          </cell>
          <cell r="R484">
            <v>0</v>
          </cell>
          <cell r="S484">
            <v>0</v>
          </cell>
          <cell r="T484">
            <v>0</v>
          </cell>
          <cell r="U484">
            <v>0</v>
          </cell>
          <cell r="V484">
            <v>0</v>
          </cell>
          <cell r="W484">
            <v>0</v>
          </cell>
          <cell r="X484">
            <v>0</v>
          </cell>
          <cell r="Y484">
            <v>0</v>
          </cell>
          <cell r="Z484">
            <v>0</v>
          </cell>
          <cell r="AA484">
            <v>0</v>
          </cell>
          <cell r="AB484">
            <v>0</v>
          </cell>
          <cell r="AC484">
            <v>0</v>
          </cell>
          <cell r="AD484">
            <v>0</v>
          </cell>
          <cell r="AE484">
            <v>0</v>
          </cell>
          <cell r="AF484">
            <v>0</v>
          </cell>
        </row>
        <row r="485">
          <cell r="A485">
            <v>400062</v>
          </cell>
          <cell r="B485">
            <v>0</v>
          </cell>
          <cell r="C485">
            <v>0</v>
          </cell>
          <cell r="D485">
            <v>0</v>
          </cell>
          <cell r="E485">
            <v>0</v>
          </cell>
          <cell r="F485">
            <v>0</v>
          </cell>
          <cell r="G485">
            <v>0</v>
          </cell>
          <cell r="H485">
            <v>0</v>
          </cell>
          <cell r="I485">
            <v>0</v>
          </cell>
          <cell r="J485">
            <v>0</v>
          </cell>
          <cell r="K485">
            <v>0</v>
          </cell>
          <cell r="L485">
            <v>0</v>
          </cell>
          <cell r="M485">
            <v>0</v>
          </cell>
          <cell r="N485">
            <v>0</v>
          </cell>
          <cell r="O485">
            <v>0</v>
          </cell>
          <cell r="P485">
            <v>0</v>
          </cell>
          <cell r="Q485">
            <v>0</v>
          </cell>
          <cell r="R485">
            <v>0</v>
          </cell>
          <cell r="S485">
            <v>0</v>
          </cell>
          <cell r="T485">
            <v>0</v>
          </cell>
          <cell r="U485">
            <v>0</v>
          </cell>
          <cell r="V485">
            <v>0</v>
          </cell>
          <cell r="W485">
            <v>0</v>
          </cell>
          <cell r="X485">
            <v>0</v>
          </cell>
          <cell r="Y485">
            <v>0</v>
          </cell>
          <cell r="Z485">
            <v>0</v>
          </cell>
          <cell r="AA485">
            <v>0</v>
          </cell>
          <cell r="AB485">
            <v>0</v>
          </cell>
          <cell r="AC485">
            <v>0</v>
          </cell>
          <cell r="AD485">
            <v>0</v>
          </cell>
          <cell r="AE485">
            <v>0</v>
          </cell>
          <cell r="AF485">
            <v>0</v>
          </cell>
        </row>
        <row r="486">
          <cell r="A486">
            <v>400063</v>
          </cell>
          <cell r="B486">
            <v>0</v>
          </cell>
          <cell r="C486">
            <v>0</v>
          </cell>
          <cell r="D486">
            <v>0</v>
          </cell>
          <cell r="E486">
            <v>0</v>
          </cell>
          <cell r="F486">
            <v>0</v>
          </cell>
          <cell r="G486">
            <v>0</v>
          </cell>
          <cell r="H486">
            <v>0</v>
          </cell>
          <cell r="I486">
            <v>0</v>
          </cell>
          <cell r="J486">
            <v>0</v>
          </cell>
          <cell r="K486">
            <v>0</v>
          </cell>
          <cell r="L486">
            <v>0</v>
          </cell>
          <cell r="M486">
            <v>0</v>
          </cell>
          <cell r="N486">
            <v>0</v>
          </cell>
          <cell r="O486">
            <v>0</v>
          </cell>
          <cell r="P486">
            <v>0</v>
          </cell>
          <cell r="Q486">
            <v>0</v>
          </cell>
          <cell r="R486">
            <v>0</v>
          </cell>
          <cell r="S486">
            <v>0</v>
          </cell>
          <cell r="T486">
            <v>0</v>
          </cell>
          <cell r="U486">
            <v>0</v>
          </cell>
          <cell r="V486">
            <v>0</v>
          </cell>
          <cell r="W486">
            <v>0</v>
          </cell>
          <cell r="X486">
            <v>0</v>
          </cell>
          <cell r="Y486">
            <v>0</v>
          </cell>
          <cell r="Z486">
            <v>0</v>
          </cell>
          <cell r="AA486">
            <v>0</v>
          </cell>
          <cell r="AB486">
            <v>0</v>
          </cell>
          <cell r="AC486">
            <v>0</v>
          </cell>
          <cell r="AD486">
            <v>0</v>
          </cell>
          <cell r="AE486">
            <v>0</v>
          </cell>
          <cell r="AF486">
            <v>0</v>
          </cell>
        </row>
        <row r="487">
          <cell r="A487">
            <v>400066</v>
          </cell>
          <cell r="B487">
            <v>0</v>
          </cell>
          <cell r="C487">
            <v>0</v>
          </cell>
          <cell r="D487">
            <v>0</v>
          </cell>
          <cell r="E487">
            <v>0</v>
          </cell>
          <cell r="F487">
            <v>0</v>
          </cell>
          <cell r="G487">
            <v>0</v>
          </cell>
          <cell r="H487">
            <v>0</v>
          </cell>
          <cell r="I487">
            <v>0</v>
          </cell>
          <cell r="J487">
            <v>0</v>
          </cell>
          <cell r="K487">
            <v>0</v>
          </cell>
          <cell r="L487">
            <v>0</v>
          </cell>
          <cell r="M487">
            <v>0</v>
          </cell>
          <cell r="N487">
            <v>0</v>
          </cell>
          <cell r="O487">
            <v>0</v>
          </cell>
          <cell r="P487">
            <v>0</v>
          </cell>
          <cell r="Q487">
            <v>0</v>
          </cell>
          <cell r="R487">
            <v>0</v>
          </cell>
          <cell r="S487">
            <v>0</v>
          </cell>
          <cell r="T487">
            <v>0</v>
          </cell>
          <cell r="U487">
            <v>0</v>
          </cell>
          <cell r="V487">
            <v>0</v>
          </cell>
          <cell r="W487">
            <v>0</v>
          </cell>
          <cell r="X487">
            <v>0</v>
          </cell>
          <cell r="Y487">
            <v>0</v>
          </cell>
          <cell r="Z487">
            <v>0</v>
          </cell>
          <cell r="AA487">
            <v>0</v>
          </cell>
          <cell r="AB487">
            <v>0</v>
          </cell>
          <cell r="AC487">
            <v>0</v>
          </cell>
          <cell r="AD487">
            <v>0</v>
          </cell>
          <cell r="AE487">
            <v>0</v>
          </cell>
          <cell r="AF487">
            <v>0</v>
          </cell>
        </row>
        <row r="488">
          <cell r="A488">
            <v>400080</v>
          </cell>
          <cell r="B488">
            <v>0</v>
          </cell>
          <cell r="C488">
            <v>0</v>
          </cell>
          <cell r="D488">
            <v>0</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cell r="AF488">
            <v>0</v>
          </cell>
        </row>
        <row r="489">
          <cell r="A489">
            <v>400100</v>
          </cell>
          <cell r="B489">
            <v>5502627.8499999996</v>
          </cell>
          <cell r="C489">
            <v>0</v>
          </cell>
          <cell r="D489">
            <v>5502627.8499999996</v>
          </cell>
          <cell r="E489">
            <v>-9625624.2200000007</v>
          </cell>
          <cell r="F489">
            <v>0</v>
          </cell>
          <cell r="G489">
            <v>0</v>
          </cell>
          <cell r="H489">
            <v>0</v>
          </cell>
          <cell r="I489">
            <v>-9625624.2200000007</v>
          </cell>
          <cell r="J489">
            <v>0</v>
          </cell>
          <cell r="K489">
            <v>0</v>
          </cell>
          <cell r="L489">
            <v>0</v>
          </cell>
          <cell r="M489">
            <v>0</v>
          </cell>
          <cell r="N489">
            <v>-4122996.37</v>
          </cell>
          <cell r="O489">
            <v>-687332.67</v>
          </cell>
          <cell r="P489">
            <v>-629243.6</v>
          </cell>
          <cell r="Q489">
            <v>0</v>
          </cell>
          <cell r="R489">
            <v>-31747.599999999999</v>
          </cell>
          <cell r="S489">
            <v>0</v>
          </cell>
          <cell r="T489">
            <v>0</v>
          </cell>
          <cell r="U489">
            <v>0</v>
          </cell>
          <cell r="V489">
            <v>0</v>
          </cell>
          <cell r="W489">
            <v>0</v>
          </cell>
          <cell r="X489">
            <v>0</v>
          </cell>
          <cell r="Y489">
            <v>0</v>
          </cell>
          <cell r="Z489">
            <v>0</v>
          </cell>
          <cell r="AA489">
            <v>0</v>
          </cell>
          <cell r="AB489">
            <v>0</v>
          </cell>
          <cell r="AC489">
            <v>0</v>
          </cell>
          <cell r="AD489">
            <v>0</v>
          </cell>
          <cell r="AE489">
            <v>0</v>
          </cell>
          <cell r="AF489">
            <v>-5471320.2400000002</v>
          </cell>
        </row>
        <row r="490">
          <cell r="A490">
            <v>400210</v>
          </cell>
          <cell r="B490">
            <v>0</v>
          </cell>
          <cell r="C490">
            <v>0</v>
          </cell>
          <cell r="D490">
            <v>0</v>
          </cell>
          <cell r="E490">
            <v>-1055795.75</v>
          </cell>
          <cell r="F490">
            <v>0</v>
          </cell>
          <cell r="G490">
            <v>0</v>
          </cell>
          <cell r="H490">
            <v>0</v>
          </cell>
          <cell r="I490">
            <v>-1055795.75</v>
          </cell>
          <cell r="J490">
            <v>0</v>
          </cell>
          <cell r="K490">
            <v>0</v>
          </cell>
          <cell r="L490">
            <v>0</v>
          </cell>
          <cell r="M490">
            <v>0</v>
          </cell>
          <cell r="N490">
            <v>-1055795.75</v>
          </cell>
          <cell r="O490">
            <v>0</v>
          </cell>
          <cell r="P490">
            <v>0</v>
          </cell>
          <cell r="Q490">
            <v>0</v>
          </cell>
          <cell r="R490">
            <v>0</v>
          </cell>
          <cell r="S490">
            <v>0</v>
          </cell>
          <cell r="T490">
            <v>0</v>
          </cell>
          <cell r="U490">
            <v>0</v>
          </cell>
          <cell r="V490">
            <v>0</v>
          </cell>
          <cell r="W490">
            <v>0</v>
          </cell>
          <cell r="X490">
            <v>0</v>
          </cell>
          <cell r="Y490">
            <v>0</v>
          </cell>
          <cell r="Z490">
            <v>0</v>
          </cell>
          <cell r="AA490">
            <v>0</v>
          </cell>
          <cell r="AB490">
            <v>0</v>
          </cell>
          <cell r="AC490">
            <v>0</v>
          </cell>
          <cell r="AD490">
            <v>0</v>
          </cell>
          <cell r="AE490">
            <v>0</v>
          </cell>
          <cell r="AF490">
            <v>-1055795.75</v>
          </cell>
        </row>
        <row r="491">
          <cell r="A491">
            <v>400220</v>
          </cell>
          <cell r="B491">
            <v>0</v>
          </cell>
          <cell r="C491">
            <v>0</v>
          </cell>
          <cell r="D491">
            <v>0</v>
          </cell>
          <cell r="E491">
            <v>-35246147.049999997</v>
          </cell>
          <cell r="F491">
            <v>0</v>
          </cell>
          <cell r="G491">
            <v>0</v>
          </cell>
          <cell r="H491">
            <v>-77609.289999999994</v>
          </cell>
          <cell r="I491">
            <v>-35323756.340000004</v>
          </cell>
          <cell r="J491">
            <v>0</v>
          </cell>
          <cell r="K491">
            <v>0</v>
          </cell>
          <cell r="L491">
            <v>0</v>
          </cell>
          <cell r="M491">
            <v>0</v>
          </cell>
          <cell r="N491">
            <v>-35323756.340000004</v>
          </cell>
          <cell r="O491">
            <v>0</v>
          </cell>
          <cell r="P491">
            <v>0</v>
          </cell>
          <cell r="Q491">
            <v>0</v>
          </cell>
          <cell r="R491">
            <v>-27549.599999999999</v>
          </cell>
          <cell r="S491">
            <v>0</v>
          </cell>
          <cell r="T491">
            <v>0</v>
          </cell>
          <cell r="U491">
            <v>0</v>
          </cell>
          <cell r="V491">
            <v>0</v>
          </cell>
          <cell r="W491">
            <v>0</v>
          </cell>
          <cell r="X491">
            <v>0</v>
          </cell>
          <cell r="Y491">
            <v>0</v>
          </cell>
          <cell r="Z491">
            <v>0</v>
          </cell>
          <cell r="AA491">
            <v>0</v>
          </cell>
          <cell r="AB491">
            <v>0</v>
          </cell>
          <cell r="AC491">
            <v>0</v>
          </cell>
          <cell r="AD491">
            <v>0</v>
          </cell>
          <cell r="AE491">
            <v>0</v>
          </cell>
          <cell r="AF491">
            <v>-35351305.939999998</v>
          </cell>
        </row>
        <row r="492">
          <cell r="A492">
            <v>400230</v>
          </cell>
          <cell r="B492">
            <v>0</v>
          </cell>
          <cell r="C492">
            <v>0</v>
          </cell>
          <cell r="D492">
            <v>0</v>
          </cell>
          <cell r="E492">
            <v>-65301.57</v>
          </cell>
          <cell r="F492">
            <v>0</v>
          </cell>
          <cell r="G492">
            <v>0</v>
          </cell>
          <cell r="H492">
            <v>-15.6</v>
          </cell>
          <cell r="I492">
            <v>-65317.17</v>
          </cell>
          <cell r="J492">
            <v>0</v>
          </cell>
          <cell r="K492">
            <v>0</v>
          </cell>
          <cell r="L492">
            <v>0</v>
          </cell>
          <cell r="M492">
            <v>0</v>
          </cell>
          <cell r="N492">
            <v>-65317.17</v>
          </cell>
          <cell r="O492">
            <v>0</v>
          </cell>
          <cell r="P492">
            <v>0</v>
          </cell>
          <cell r="Q492">
            <v>0</v>
          </cell>
          <cell r="R492">
            <v>-1140.58</v>
          </cell>
          <cell r="S492">
            <v>0</v>
          </cell>
          <cell r="T492">
            <v>0</v>
          </cell>
          <cell r="U492">
            <v>0</v>
          </cell>
          <cell r="V492">
            <v>0</v>
          </cell>
          <cell r="W492">
            <v>0</v>
          </cell>
          <cell r="X492">
            <v>0</v>
          </cell>
          <cell r="Y492">
            <v>0</v>
          </cell>
          <cell r="Z492">
            <v>0</v>
          </cell>
          <cell r="AA492">
            <v>0</v>
          </cell>
          <cell r="AB492">
            <v>0</v>
          </cell>
          <cell r="AC492">
            <v>0</v>
          </cell>
          <cell r="AD492">
            <v>0</v>
          </cell>
          <cell r="AE492">
            <v>0</v>
          </cell>
          <cell r="AF492">
            <v>-66457.75</v>
          </cell>
        </row>
        <row r="493">
          <cell r="A493">
            <v>400260</v>
          </cell>
          <cell r="B493">
            <v>0</v>
          </cell>
          <cell r="C493">
            <v>0</v>
          </cell>
          <cell r="D493">
            <v>0</v>
          </cell>
          <cell r="E493">
            <v>340666.54</v>
          </cell>
          <cell r="F493">
            <v>0</v>
          </cell>
          <cell r="G493">
            <v>0</v>
          </cell>
          <cell r="H493">
            <v>3558.81</v>
          </cell>
          <cell r="I493">
            <v>344225.35</v>
          </cell>
          <cell r="J493">
            <v>0</v>
          </cell>
          <cell r="K493">
            <v>0</v>
          </cell>
          <cell r="L493">
            <v>0</v>
          </cell>
          <cell r="M493">
            <v>0</v>
          </cell>
          <cell r="N493">
            <v>344225.35</v>
          </cell>
          <cell r="O493">
            <v>0</v>
          </cell>
          <cell r="P493">
            <v>0</v>
          </cell>
          <cell r="Q493">
            <v>0</v>
          </cell>
          <cell r="R493">
            <v>700.49</v>
          </cell>
          <cell r="S493">
            <v>0</v>
          </cell>
          <cell r="T493">
            <v>0</v>
          </cell>
          <cell r="U493">
            <v>0</v>
          </cell>
          <cell r="V493">
            <v>0</v>
          </cell>
          <cell r="W493">
            <v>0</v>
          </cell>
          <cell r="X493">
            <v>0</v>
          </cell>
          <cell r="Y493">
            <v>0</v>
          </cell>
          <cell r="Z493">
            <v>0</v>
          </cell>
          <cell r="AA493">
            <v>0</v>
          </cell>
          <cell r="AB493">
            <v>0</v>
          </cell>
          <cell r="AC493">
            <v>0</v>
          </cell>
          <cell r="AD493">
            <v>0</v>
          </cell>
          <cell r="AE493">
            <v>0</v>
          </cell>
          <cell r="AF493">
            <v>344925.84</v>
          </cell>
        </row>
        <row r="494">
          <cell r="A494">
            <v>400265</v>
          </cell>
          <cell r="B494">
            <v>32902.910000000003</v>
          </cell>
          <cell r="C494">
            <v>0</v>
          </cell>
          <cell r="D494">
            <v>32902.910000000003</v>
          </cell>
          <cell r="E494">
            <v>-69283.55</v>
          </cell>
          <cell r="F494">
            <v>0</v>
          </cell>
          <cell r="G494">
            <v>0</v>
          </cell>
          <cell r="H494">
            <v>-9.2100000000000009</v>
          </cell>
          <cell r="I494">
            <v>-69292.759999999995</v>
          </cell>
          <cell r="J494">
            <v>0</v>
          </cell>
          <cell r="K494">
            <v>0</v>
          </cell>
          <cell r="L494">
            <v>0</v>
          </cell>
          <cell r="M494">
            <v>0</v>
          </cell>
          <cell r="N494">
            <v>-36389.85</v>
          </cell>
          <cell r="O494">
            <v>0</v>
          </cell>
          <cell r="P494">
            <v>0</v>
          </cell>
          <cell r="Q494">
            <v>0</v>
          </cell>
          <cell r="R494">
            <v>0</v>
          </cell>
          <cell r="S494">
            <v>0</v>
          </cell>
          <cell r="T494">
            <v>0</v>
          </cell>
          <cell r="U494">
            <v>0</v>
          </cell>
          <cell r="V494">
            <v>0</v>
          </cell>
          <cell r="W494">
            <v>0</v>
          </cell>
          <cell r="X494">
            <v>0</v>
          </cell>
          <cell r="Y494">
            <v>0</v>
          </cell>
          <cell r="Z494">
            <v>0</v>
          </cell>
          <cell r="AA494">
            <v>0</v>
          </cell>
          <cell r="AB494">
            <v>0</v>
          </cell>
          <cell r="AC494">
            <v>0</v>
          </cell>
          <cell r="AD494">
            <v>0</v>
          </cell>
          <cell r="AE494">
            <v>0</v>
          </cell>
          <cell r="AF494">
            <v>-36389.85</v>
          </cell>
        </row>
        <row r="495">
          <cell r="A495">
            <v>400300</v>
          </cell>
          <cell r="B495">
            <v>95177865.560000002</v>
          </cell>
          <cell r="C495">
            <v>0</v>
          </cell>
          <cell r="D495">
            <v>95177865.560000002</v>
          </cell>
          <cell r="E495">
            <v>-44570482.119999997</v>
          </cell>
          <cell r="F495">
            <v>195.03</v>
          </cell>
          <cell r="G495">
            <v>0</v>
          </cell>
          <cell r="H495">
            <v>-113.52</v>
          </cell>
          <cell r="I495">
            <v>-44570400.609999999</v>
          </cell>
          <cell r="J495">
            <v>0</v>
          </cell>
          <cell r="K495">
            <v>-0.03</v>
          </cell>
          <cell r="L495">
            <v>-0.03</v>
          </cell>
          <cell r="M495">
            <v>0</v>
          </cell>
          <cell r="N495">
            <v>50607464.920000002</v>
          </cell>
          <cell r="O495">
            <v>112498.39</v>
          </cell>
          <cell r="P495">
            <v>444969.97</v>
          </cell>
          <cell r="Q495">
            <v>0</v>
          </cell>
          <cell r="R495">
            <v>489064.77</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51653998.049999997</v>
          </cell>
        </row>
        <row r="496">
          <cell r="A496">
            <v>400320</v>
          </cell>
          <cell r="B496">
            <v>0</v>
          </cell>
          <cell r="C496">
            <v>0</v>
          </cell>
          <cell r="D496">
            <v>0</v>
          </cell>
          <cell r="E496">
            <v>4869441.29</v>
          </cell>
          <cell r="F496">
            <v>0</v>
          </cell>
          <cell r="G496">
            <v>0</v>
          </cell>
          <cell r="H496">
            <v>0</v>
          </cell>
          <cell r="I496">
            <v>4869441.29</v>
          </cell>
          <cell r="J496">
            <v>0</v>
          </cell>
          <cell r="K496">
            <v>0</v>
          </cell>
          <cell r="L496">
            <v>0</v>
          </cell>
          <cell r="M496">
            <v>0</v>
          </cell>
          <cell r="N496">
            <v>4869441.29</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4869441.29</v>
          </cell>
        </row>
        <row r="497">
          <cell r="A497">
            <v>400340</v>
          </cell>
          <cell r="B497">
            <v>681.79</v>
          </cell>
          <cell r="C497">
            <v>0</v>
          </cell>
          <cell r="D497">
            <v>681.79</v>
          </cell>
          <cell r="E497">
            <v>608.05999999999995</v>
          </cell>
          <cell r="F497">
            <v>0</v>
          </cell>
          <cell r="G497">
            <v>0</v>
          </cell>
          <cell r="H497">
            <v>0</v>
          </cell>
          <cell r="I497">
            <v>608.05999999999995</v>
          </cell>
          <cell r="J497">
            <v>0</v>
          </cell>
          <cell r="K497">
            <v>0</v>
          </cell>
          <cell r="L497">
            <v>0</v>
          </cell>
          <cell r="M497">
            <v>0</v>
          </cell>
          <cell r="N497">
            <v>1289.8499999999999</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1289.8499999999999</v>
          </cell>
        </row>
        <row r="498">
          <cell r="A498">
            <v>400400</v>
          </cell>
          <cell r="B498">
            <v>-1569125.97</v>
          </cell>
          <cell r="C498">
            <v>0</v>
          </cell>
          <cell r="D498">
            <v>-1569125.97</v>
          </cell>
          <cell r="E498">
            <v>1249042.1000000001</v>
          </cell>
          <cell r="F498">
            <v>0</v>
          </cell>
          <cell r="G498">
            <v>0</v>
          </cell>
          <cell r="H498">
            <v>0</v>
          </cell>
          <cell r="I498">
            <v>1249042.1000000001</v>
          </cell>
          <cell r="J498">
            <v>0</v>
          </cell>
          <cell r="K498">
            <v>0</v>
          </cell>
          <cell r="L498">
            <v>0</v>
          </cell>
          <cell r="M498">
            <v>0</v>
          </cell>
          <cell r="N498">
            <v>-320083.87</v>
          </cell>
          <cell r="O498">
            <v>-815.17</v>
          </cell>
          <cell r="P498">
            <v>-2173.81</v>
          </cell>
          <cell r="Q498">
            <v>0</v>
          </cell>
          <cell r="R498">
            <v>-1101.24</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-324174.09000000003</v>
          </cell>
        </row>
        <row r="499">
          <cell r="A499">
            <v>400500</v>
          </cell>
          <cell r="B499">
            <v>45.69</v>
          </cell>
          <cell r="C499">
            <v>0</v>
          </cell>
          <cell r="D499">
            <v>45.69</v>
          </cell>
          <cell r="E499">
            <v>-45.69</v>
          </cell>
          <cell r="F499">
            <v>0</v>
          </cell>
          <cell r="G499">
            <v>0</v>
          </cell>
          <cell r="H499">
            <v>0</v>
          </cell>
          <cell r="I499">
            <v>-45.69</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cell r="AF499">
            <v>0</v>
          </cell>
        </row>
        <row r="500">
          <cell r="A500">
            <v>400900</v>
          </cell>
          <cell r="B500">
            <v>-3658571.55</v>
          </cell>
          <cell r="C500">
            <v>0</v>
          </cell>
          <cell r="D500">
            <v>-3658571.55</v>
          </cell>
          <cell r="E500">
            <v>-35027.9</v>
          </cell>
          <cell r="F500">
            <v>0</v>
          </cell>
          <cell r="G500">
            <v>0</v>
          </cell>
          <cell r="H500">
            <v>0</v>
          </cell>
          <cell r="I500">
            <v>-35027.9</v>
          </cell>
          <cell r="J500">
            <v>0</v>
          </cell>
          <cell r="K500">
            <v>0</v>
          </cell>
          <cell r="L500">
            <v>0</v>
          </cell>
          <cell r="M500">
            <v>0</v>
          </cell>
          <cell r="N500">
            <v>-3693599.45</v>
          </cell>
          <cell r="O500">
            <v>-0.28000000000000003</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-3693599.73</v>
          </cell>
        </row>
        <row r="501">
          <cell r="A501">
            <v>400920</v>
          </cell>
          <cell r="B501">
            <v>0</v>
          </cell>
          <cell r="C501">
            <v>0</v>
          </cell>
          <cell r="D501">
            <v>0</v>
          </cell>
          <cell r="E501">
            <v>0</v>
          </cell>
          <cell r="F501">
            <v>0</v>
          </cell>
          <cell r="G501">
            <v>0</v>
          </cell>
          <cell r="H501">
            <v>0</v>
          </cell>
          <cell r="I501">
            <v>0</v>
          </cell>
          <cell r="J501">
            <v>0</v>
          </cell>
          <cell r="K501">
            <v>0</v>
          </cell>
          <cell r="L501">
            <v>0</v>
          </cell>
          <cell r="M501">
            <v>0</v>
          </cell>
          <cell r="N501">
            <v>0</v>
          </cell>
          <cell r="O501">
            <v>209.21</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209.21</v>
          </cell>
        </row>
        <row r="502">
          <cell r="A502">
            <v>400980</v>
          </cell>
          <cell r="B502">
            <v>0</v>
          </cell>
          <cell r="C502">
            <v>0</v>
          </cell>
          <cell r="D502">
            <v>0</v>
          </cell>
          <cell r="E502">
            <v>0</v>
          </cell>
          <cell r="F502">
            <v>0</v>
          </cell>
          <cell r="G502">
            <v>0</v>
          </cell>
          <cell r="H502">
            <v>0</v>
          </cell>
          <cell r="I502">
            <v>0</v>
          </cell>
          <cell r="J502">
            <v>0</v>
          </cell>
          <cell r="K502">
            <v>0</v>
          </cell>
          <cell r="L502">
            <v>0</v>
          </cell>
          <cell r="M502">
            <v>0</v>
          </cell>
          <cell r="N502">
            <v>0</v>
          </cell>
          <cell r="O502">
            <v>0</v>
          </cell>
          <cell r="P502">
            <v>0</v>
          </cell>
          <cell r="Q502">
            <v>0</v>
          </cell>
          <cell r="R502">
            <v>0</v>
          </cell>
          <cell r="S502">
            <v>-215998.66</v>
          </cell>
          <cell r="T502">
            <v>0</v>
          </cell>
          <cell r="U502">
            <v>0</v>
          </cell>
          <cell r="V502">
            <v>0</v>
          </cell>
          <cell r="W502">
            <v>0</v>
          </cell>
          <cell r="X502">
            <v>0</v>
          </cell>
          <cell r="Y502">
            <v>0</v>
          </cell>
          <cell r="Z502">
            <v>0</v>
          </cell>
          <cell r="AA502">
            <v>0</v>
          </cell>
          <cell r="AB502">
            <v>0</v>
          </cell>
          <cell r="AC502">
            <v>0</v>
          </cell>
          <cell r="AD502">
            <v>0</v>
          </cell>
          <cell r="AE502">
            <v>0</v>
          </cell>
          <cell r="AF502">
            <v>-215998.66</v>
          </cell>
        </row>
        <row r="503">
          <cell r="A503">
            <v>401001</v>
          </cell>
          <cell r="B503">
            <v>0</v>
          </cell>
          <cell r="C503">
            <v>0</v>
          </cell>
          <cell r="D503">
            <v>0</v>
          </cell>
          <cell r="E503">
            <v>0</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0</v>
          </cell>
        </row>
        <row r="504">
          <cell r="A504">
            <v>401002</v>
          </cell>
          <cell r="B504">
            <v>0</v>
          </cell>
          <cell r="C504">
            <v>0</v>
          </cell>
          <cell r="D504">
            <v>0</v>
          </cell>
          <cell r="E504">
            <v>0</v>
          </cell>
          <cell r="F504">
            <v>0</v>
          </cell>
          <cell r="G504">
            <v>0</v>
          </cell>
          <cell r="H504">
            <v>0</v>
          </cell>
          <cell r="I504">
            <v>0</v>
          </cell>
          <cell r="J504">
            <v>0</v>
          </cell>
          <cell r="K504">
            <v>0</v>
          </cell>
          <cell r="L504">
            <v>0</v>
          </cell>
          <cell r="M504">
            <v>0</v>
          </cell>
          <cell r="N504">
            <v>0</v>
          </cell>
          <cell r="O504">
            <v>0</v>
          </cell>
          <cell r="P504">
            <v>0</v>
          </cell>
          <cell r="Q504">
            <v>0</v>
          </cell>
          <cell r="R504">
            <v>0</v>
          </cell>
          <cell r="S504">
            <v>0</v>
          </cell>
          <cell r="T504">
            <v>0</v>
          </cell>
          <cell r="U504">
            <v>0</v>
          </cell>
          <cell r="V504">
            <v>0</v>
          </cell>
          <cell r="W504">
            <v>0</v>
          </cell>
          <cell r="X504">
            <v>0</v>
          </cell>
          <cell r="Y504">
            <v>0</v>
          </cell>
          <cell r="Z504">
            <v>0</v>
          </cell>
          <cell r="AA504">
            <v>0</v>
          </cell>
          <cell r="AB504">
            <v>0</v>
          </cell>
          <cell r="AC504">
            <v>0</v>
          </cell>
          <cell r="AD504">
            <v>0</v>
          </cell>
          <cell r="AE504">
            <v>0</v>
          </cell>
          <cell r="AF504">
            <v>0</v>
          </cell>
        </row>
        <row r="505">
          <cell r="A505">
            <v>401003</v>
          </cell>
          <cell r="B505">
            <v>0</v>
          </cell>
          <cell r="C505">
            <v>0</v>
          </cell>
          <cell r="D505">
            <v>0</v>
          </cell>
          <cell r="E505">
            <v>0</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cell r="T505">
            <v>0</v>
          </cell>
          <cell r="U505">
            <v>0</v>
          </cell>
          <cell r="V505">
            <v>0</v>
          </cell>
          <cell r="W505">
            <v>0</v>
          </cell>
          <cell r="X505">
            <v>0</v>
          </cell>
          <cell r="Y505">
            <v>0</v>
          </cell>
          <cell r="Z505">
            <v>0</v>
          </cell>
          <cell r="AA505">
            <v>0</v>
          </cell>
          <cell r="AB505">
            <v>0</v>
          </cell>
          <cell r="AC505">
            <v>0</v>
          </cell>
          <cell r="AD505">
            <v>0</v>
          </cell>
          <cell r="AE505">
            <v>0</v>
          </cell>
          <cell r="AF505">
            <v>0</v>
          </cell>
        </row>
        <row r="506">
          <cell r="A506">
            <v>401004</v>
          </cell>
          <cell r="B506">
            <v>0</v>
          </cell>
          <cell r="C506">
            <v>0</v>
          </cell>
          <cell r="D506">
            <v>0</v>
          </cell>
          <cell r="E506">
            <v>0</v>
          </cell>
          <cell r="F506">
            <v>0</v>
          </cell>
          <cell r="G506">
            <v>0</v>
          </cell>
          <cell r="H506">
            <v>0</v>
          </cell>
          <cell r="I506">
            <v>0</v>
          </cell>
          <cell r="J506">
            <v>0</v>
          </cell>
          <cell r="K506">
            <v>0</v>
          </cell>
          <cell r="L506">
            <v>0</v>
          </cell>
          <cell r="M506">
            <v>0</v>
          </cell>
          <cell r="N506">
            <v>0</v>
          </cell>
          <cell r="O506">
            <v>0</v>
          </cell>
          <cell r="P506">
            <v>0</v>
          </cell>
          <cell r="Q506">
            <v>0</v>
          </cell>
          <cell r="R506">
            <v>0</v>
          </cell>
          <cell r="S506">
            <v>0</v>
          </cell>
          <cell r="T506">
            <v>0</v>
          </cell>
          <cell r="U506">
            <v>0</v>
          </cell>
          <cell r="V506">
            <v>0</v>
          </cell>
          <cell r="W506">
            <v>0</v>
          </cell>
          <cell r="X506">
            <v>0</v>
          </cell>
          <cell r="Y506">
            <v>0</v>
          </cell>
          <cell r="Z506">
            <v>0</v>
          </cell>
          <cell r="AA506">
            <v>0</v>
          </cell>
          <cell r="AB506">
            <v>0</v>
          </cell>
          <cell r="AC506">
            <v>0</v>
          </cell>
          <cell r="AD506">
            <v>0</v>
          </cell>
          <cell r="AE506">
            <v>0</v>
          </cell>
          <cell r="AF506">
            <v>0</v>
          </cell>
        </row>
        <row r="507">
          <cell r="A507">
            <v>401010</v>
          </cell>
          <cell r="B507">
            <v>0</v>
          </cell>
          <cell r="C507">
            <v>0</v>
          </cell>
          <cell r="D507">
            <v>0</v>
          </cell>
          <cell r="E507">
            <v>0</v>
          </cell>
          <cell r="F507">
            <v>0</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cell r="V507">
            <v>0</v>
          </cell>
          <cell r="W507">
            <v>0</v>
          </cell>
          <cell r="X507">
            <v>0</v>
          </cell>
          <cell r="Y507">
            <v>0</v>
          </cell>
          <cell r="Z507">
            <v>0</v>
          </cell>
          <cell r="AA507">
            <v>0</v>
          </cell>
          <cell r="AB507">
            <v>0</v>
          </cell>
          <cell r="AC507">
            <v>0</v>
          </cell>
          <cell r="AD507">
            <v>0</v>
          </cell>
          <cell r="AE507">
            <v>0</v>
          </cell>
          <cell r="AF507">
            <v>0</v>
          </cell>
        </row>
        <row r="508">
          <cell r="A508">
            <v>401020</v>
          </cell>
          <cell r="B508">
            <v>-56.26</v>
          </cell>
          <cell r="C508">
            <v>0</v>
          </cell>
          <cell r="D508">
            <v>-56.26</v>
          </cell>
          <cell r="E508">
            <v>56.26</v>
          </cell>
          <cell r="F508">
            <v>0</v>
          </cell>
          <cell r="G508">
            <v>0</v>
          </cell>
          <cell r="H508">
            <v>0</v>
          </cell>
          <cell r="I508">
            <v>56.26</v>
          </cell>
          <cell r="J508">
            <v>0</v>
          </cell>
          <cell r="K508">
            <v>0</v>
          </cell>
          <cell r="L508">
            <v>0</v>
          </cell>
          <cell r="M508">
            <v>0</v>
          </cell>
          <cell r="N508">
            <v>0</v>
          </cell>
          <cell r="O508">
            <v>0</v>
          </cell>
          <cell r="P508">
            <v>0</v>
          </cell>
          <cell r="Q508">
            <v>0</v>
          </cell>
          <cell r="R508">
            <v>0</v>
          </cell>
          <cell r="S508">
            <v>0</v>
          </cell>
          <cell r="T508">
            <v>0</v>
          </cell>
          <cell r="U508">
            <v>0</v>
          </cell>
          <cell r="V508">
            <v>0</v>
          </cell>
          <cell r="W508">
            <v>0</v>
          </cell>
          <cell r="X508">
            <v>0</v>
          </cell>
          <cell r="Y508">
            <v>0</v>
          </cell>
          <cell r="Z508">
            <v>0</v>
          </cell>
          <cell r="AA508">
            <v>0</v>
          </cell>
          <cell r="AB508">
            <v>0</v>
          </cell>
          <cell r="AC508">
            <v>0</v>
          </cell>
          <cell r="AD508">
            <v>0</v>
          </cell>
          <cell r="AE508">
            <v>0</v>
          </cell>
          <cell r="AF508">
            <v>0</v>
          </cell>
        </row>
        <row r="509">
          <cell r="A509">
            <v>401060</v>
          </cell>
          <cell r="B509">
            <v>77.16</v>
          </cell>
          <cell r="C509">
            <v>0</v>
          </cell>
          <cell r="D509">
            <v>77.16</v>
          </cell>
          <cell r="E509">
            <v>72.459999999999994</v>
          </cell>
          <cell r="F509">
            <v>0</v>
          </cell>
          <cell r="G509">
            <v>0</v>
          </cell>
          <cell r="H509">
            <v>0</v>
          </cell>
          <cell r="I509">
            <v>72.459999999999994</v>
          </cell>
          <cell r="J509">
            <v>0</v>
          </cell>
          <cell r="K509">
            <v>0</v>
          </cell>
          <cell r="L509">
            <v>0</v>
          </cell>
          <cell r="M509">
            <v>0</v>
          </cell>
          <cell r="N509">
            <v>149.62</v>
          </cell>
          <cell r="O509">
            <v>0</v>
          </cell>
          <cell r="P509">
            <v>10222.65</v>
          </cell>
          <cell r="Q509">
            <v>0</v>
          </cell>
          <cell r="R509">
            <v>0</v>
          </cell>
          <cell r="S509">
            <v>0</v>
          </cell>
          <cell r="T509">
            <v>0</v>
          </cell>
          <cell r="U509">
            <v>0</v>
          </cell>
          <cell r="V509">
            <v>0</v>
          </cell>
          <cell r="W509">
            <v>0</v>
          </cell>
          <cell r="X509">
            <v>0</v>
          </cell>
          <cell r="Y509">
            <v>0</v>
          </cell>
          <cell r="Z509">
            <v>0</v>
          </cell>
          <cell r="AA509">
            <v>0</v>
          </cell>
          <cell r="AB509">
            <v>0</v>
          </cell>
          <cell r="AC509">
            <v>0</v>
          </cell>
          <cell r="AD509">
            <v>0</v>
          </cell>
          <cell r="AE509">
            <v>0</v>
          </cell>
          <cell r="AF509">
            <v>10372.27</v>
          </cell>
        </row>
        <row r="510">
          <cell r="A510">
            <v>401100</v>
          </cell>
          <cell r="B510">
            <v>0</v>
          </cell>
          <cell r="C510">
            <v>0</v>
          </cell>
          <cell r="D510">
            <v>0</v>
          </cell>
          <cell r="E510">
            <v>0</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v>0</v>
          </cell>
          <cell r="AF510">
            <v>0</v>
          </cell>
        </row>
        <row r="511">
          <cell r="A511">
            <v>403000</v>
          </cell>
          <cell r="B511">
            <v>0</v>
          </cell>
          <cell r="C511">
            <v>0</v>
          </cell>
          <cell r="D511">
            <v>0</v>
          </cell>
          <cell r="E511">
            <v>0</v>
          </cell>
          <cell r="F511">
            <v>0</v>
          </cell>
          <cell r="G511">
            <v>0</v>
          </cell>
          <cell r="H511">
            <v>0</v>
          </cell>
          <cell r="I511">
            <v>0</v>
          </cell>
          <cell r="J511">
            <v>0</v>
          </cell>
          <cell r="K511">
            <v>0</v>
          </cell>
          <cell r="L511">
            <v>0</v>
          </cell>
          <cell r="M511">
            <v>0</v>
          </cell>
          <cell r="N511">
            <v>0</v>
          </cell>
          <cell r="O511">
            <v>0</v>
          </cell>
          <cell r="P511">
            <v>-5749.62</v>
          </cell>
          <cell r="Q511">
            <v>0</v>
          </cell>
          <cell r="R511">
            <v>0</v>
          </cell>
          <cell r="S511">
            <v>0</v>
          </cell>
          <cell r="T511">
            <v>0</v>
          </cell>
          <cell r="U511">
            <v>0</v>
          </cell>
          <cell r="V511">
            <v>0</v>
          </cell>
          <cell r="W511">
            <v>0</v>
          </cell>
          <cell r="X511">
            <v>0</v>
          </cell>
          <cell r="Y511">
            <v>0</v>
          </cell>
          <cell r="Z511">
            <v>0</v>
          </cell>
          <cell r="AA511">
            <v>0</v>
          </cell>
          <cell r="AB511">
            <v>0</v>
          </cell>
          <cell r="AC511">
            <v>0</v>
          </cell>
          <cell r="AD511">
            <v>0</v>
          </cell>
          <cell r="AE511">
            <v>0</v>
          </cell>
          <cell r="AF511">
            <v>-5749.62</v>
          </cell>
        </row>
        <row r="512">
          <cell r="A512">
            <v>403020</v>
          </cell>
          <cell r="B512">
            <v>0</v>
          </cell>
          <cell r="C512">
            <v>0</v>
          </cell>
          <cell r="D512">
            <v>0</v>
          </cell>
          <cell r="E512">
            <v>0</v>
          </cell>
          <cell r="F512">
            <v>0</v>
          </cell>
          <cell r="G512">
            <v>0</v>
          </cell>
          <cell r="H512">
            <v>0</v>
          </cell>
          <cell r="I512">
            <v>0</v>
          </cell>
          <cell r="J512">
            <v>0</v>
          </cell>
          <cell r="K512">
            <v>0</v>
          </cell>
          <cell r="L512">
            <v>0</v>
          </cell>
          <cell r="M512">
            <v>0</v>
          </cell>
          <cell r="N512">
            <v>0</v>
          </cell>
          <cell r="O512">
            <v>0</v>
          </cell>
          <cell r="P512">
            <v>0</v>
          </cell>
          <cell r="Q512">
            <v>0</v>
          </cell>
          <cell r="R512">
            <v>0</v>
          </cell>
          <cell r="S512">
            <v>0</v>
          </cell>
          <cell r="T512">
            <v>0</v>
          </cell>
          <cell r="U512">
            <v>0</v>
          </cell>
          <cell r="V512">
            <v>0</v>
          </cell>
          <cell r="W512">
            <v>0</v>
          </cell>
          <cell r="X512">
            <v>0</v>
          </cell>
          <cell r="Y512">
            <v>0</v>
          </cell>
          <cell r="Z512">
            <v>0</v>
          </cell>
          <cell r="AA512">
            <v>0</v>
          </cell>
          <cell r="AB512">
            <v>0</v>
          </cell>
          <cell r="AC512">
            <v>0</v>
          </cell>
          <cell r="AD512">
            <v>0</v>
          </cell>
          <cell r="AE512">
            <v>0</v>
          </cell>
          <cell r="AF512">
            <v>0</v>
          </cell>
        </row>
        <row r="513">
          <cell r="A513">
            <v>404020</v>
          </cell>
          <cell r="B513">
            <v>4098201.14</v>
          </cell>
          <cell r="C513">
            <v>-304157.46999999997</v>
          </cell>
          <cell r="D513">
            <v>3794043.67</v>
          </cell>
          <cell r="E513">
            <v>18267384.109999999</v>
          </cell>
          <cell r="F513">
            <v>-623231.86</v>
          </cell>
          <cell r="G513">
            <v>0</v>
          </cell>
          <cell r="H513">
            <v>-548.82000000000005</v>
          </cell>
          <cell r="I513">
            <v>17643603.43</v>
          </cell>
          <cell r="J513">
            <v>0</v>
          </cell>
          <cell r="K513">
            <v>0</v>
          </cell>
          <cell r="L513">
            <v>0</v>
          </cell>
          <cell r="M513">
            <v>0</v>
          </cell>
          <cell r="N513">
            <v>21437647.100000001</v>
          </cell>
          <cell r="O513">
            <v>-1077198.21</v>
          </cell>
          <cell r="P513">
            <v>-1483333.02</v>
          </cell>
          <cell r="Q513">
            <v>622.42999999999995</v>
          </cell>
          <cell r="R513">
            <v>2696741.24</v>
          </cell>
          <cell r="S513">
            <v>1596579.19</v>
          </cell>
          <cell r="T513">
            <v>0</v>
          </cell>
          <cell r="U513">
            <v>18194.68</v>
          </cell>
          <cell r="V513">
            <v>0</v>
          </cell>
          <cell r="W513">
            <v>0</v>
          </cell>
          <cell r="X513">
            <v>0</v>
          </cell>
          <cell r="Y513">
            <v>0</v>
          </cell>
          <cell r="Z513">
            <v>0</v>
          </cell>
          <cell r="AA513">
            <v>0</v>
          </cell>
          <cell r="AB513">
            <v>0</v>
          </cell>
          <cell r="AC513">
            <v>0</v>
          </cell>
          <cell r="AD513">
            <v>0</v>
          </cell>
          <cell r="AE513">
            <v>0</v>
          </cell>
          <cell r="AF513">
            <v>23189253.41</v>
          </cell>
        </row>
        <row r="514">
          <cell r="A514">
            <v>404030</v>
          </cell>
          <cell r="B514">
            <v>0</v>
          </cell>
          <cell r="C514">
            <v>0</v>
          </cell>
          <cell r="D514">
            <v>0</v>
          </cell>
          <cell r="E514">
            <v>0</v>
          </cell>
          <cell r="F514">
            <v>0</v>
          </cell>
          <cell r="G514">
            <v>0</v>
          </cell>
          <cell r="H514">
            <v>0</v>
          </cell>
          <cell r="I514">
            <v>0</v>
          </cell>
          <cell r="J514">
            <v>0</v>
          </cell>
          <cell r="K514">
            <v>-0.44</v>
          </cell>
          <cell r="L514">
            <v>-0.44</v>
          </cell>
          <cell r="M514">
            <v>0</v>
          </cell>
          <cell r="N514">
            <v>-0.44</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-0.44</v>
          </cell>
        </row>
        <row r="515">
          <cell r="A515">
            <v>404031</v>
          </cell>
          <cell r="B515">
            <v>-7048957.9800000004</v>
          </cell>
          <cell r="C515">
            <v>0</v>
          </cell>
          <cell r="D515">
            <v>-7048957.9800000004</v>
          </cell>
          <cell r="E515">
            <v>-7089154.0499999998</v>
          </cell>
          <cell r="F515">
            <v>0</v>
          </cell>
          <cell r="G515">
            <v>0</v>
          </cell>
          <cell r="H515">
            <v>0</v>
          </cell>
          <cell r="I515">
            <v>-7089154.0499999998</v>
          </cell>
          <cell r="J515">
            <v>0</v>
          </cell>
          <cell r="K515">
            <v>0</v>
          </cell>
          <cell r="L515">
            <v>0</v>
          </cell>
          <cell r="M515">
            <v>0</v>
          </cell>
          <cell r="N515">
            <v>-14138112.029999999</v>
          </cell>
          <cell r="O515">
            <v>0</v>
          </cell>
          <cell r="P515">
            <v>0</v>
          </cell>
          <cell r="Q515">
            <v>0</v>
          </cell>
          <cell r="R515">
            <v>-109168.06</v>
          </cell>
          <cell r="S515">
            <v>-66341.94</v>
          </cell>
          <cell r="T515">
            <v>0</v>
          </cell>
          <cell r="U515">
            <v>0</v>
          </cell>
          <cell r="V515">
            <v>0</v>
          </cell>
          <cell r="W515">
            <v>0</v>
          </cell>
          <cell r="X515">
            <v>0</v>
          </cell>
          <cell r="Y515">
            <v>0</v>
          </cell>
          <cell r="Z515">
            <v>0</v>
          </cell>
          <cell r="AA515">
            <v>0</v>
          </cell>
          <cell r="AB515">
            <v>0</v>
          </cell>
          <cell r="AC515">
            <v>0</v>
          </cell>
          <cell r="AD515">
            <v>0</v>
          </cell>
          <cell r="AE515">
            <v>0</v>
          </cell>
          <cell r="AF515">
            <v>-14313622.029999999</v>
          </cell>
        </row>
        <row r="516">
          <cell r="A516">
            <v>409000</v>
          </cell>
          <cell r="B516">
            <v>0</v>
          </cell>
          <cell r="C516">
            <v>0</v>
          </cell>
          <cell r="D516">
            <v>0</v>
          </cell>
          <cell r="E516">
            <v>-218107841.19999999</v>
          </cell>
          <cell r="F516">
            <v>0</v>
          </cell>
          <cell r="G516">
            <v>0</v>
          </cell>
          <cell r="H516">
            <v>0</v>
          </cell>
          <cell r="I516">
            <v>-218107841.19999999</v>
          </cell>
          <cell r="J516">
            <v>0</v>
          </cell>
          <cell r="K516">
            <v>0</v>
          </cell>
          <cell r="L516">
            <v>0</v>
          </cell>
          <cell r="M516">
            <v>0</v>
          </cell>
          <cell r="N516">
            <v>-218107841.19999999</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-218107841.19999999</v>
          </cell>
        </row>
        <row r="517">
          <cell r="A517">
            <v>409002</v>
          </cell>
          <cell r="B517">
            <v>0</v>
          </cell>
          <cell r="C517">
            <v>0</v>
          </cell>
          <cell r="D517">
            <v>0</v>
          </cell>
          <cell r="E517">
            <v>-951914.83</v>
          </cell>
          <cell r="F517">
            <v>0</v>
          </cell>
          <cell r="G517">
            <v>0</v>
          </cell>
          <cell r="H517">
            <v>0</v>
          </cell>
          <cell r="I517">
            <v>-951914.83</v>
          </cell>
          <cell r="J517">
            <v>0</v>
          </cell>
          <cell r="K517">
            <v>0</v>
          </cell>
          <cell r="L517">
            <v>0</v>
          </cell>
          <cell r="M517">
            <v>0</v>
          </cell>
          <cell r="N517">
            <v>-951914.83</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-951914.83</v>
          </cell>
        </row>
        <row r="518">
          <cell r="A518">
            <v>411000</v>
          </cell>
          <cell r="B518">
            <v>-26005834.57</v>
          </cell>
          <cell r="C518">
            <v>0</v>
          </cell>
          <cell r="D518">
            <v>-26005834.57</v>
          </cell>
          <cell r="E518">
            <v>-2606424.6</v>
          </cell>
          <cell r="F518">
            <v>0</v>
          </cell>
          <cell r="G518">
            <v>0</v>
          </cell>
          <cell r="H518">
            <v>0</v>
          </cell>
          <cell r="I518">
            <v>-2606424.6</v>
          </cell>
          <cell r="J518">
            <v>0</v>
          </cell>
          <cell r="K518">
            <v>0</v>
          </cell>
          <cell r="L518">
            <v>0</v>
          </cell>
          <cell r="M518">
            <v>0</v>
          </cell>
          <cell r="N518">
            <v>-28612259.170000002</v>
          </cell>
          <cell r="O518">
            <v>0</v>
          </cell>
          <cell r="P518">
            <v>0</v>
          </cell>
          <cell r="Q518">
            <v>0</v>
          </cell>
          <cell r="R518">
            <v>-2300.02</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-28614559.190000001</v>
          </cell>
        </row>
        <row r="519">
          <cell r="A519">
            <v>412010</v>
          </cell>
          <cell r="B519">
            <v>0</v>
          </cell>
          <cell r="C519">
            <v>0</v>
          </cell>
          <cell r="D519">
            <v>0</v>
          </cell>
          <cell r="E519">
            <v>-9268298.4900000002</v>
          </cell>
          <cell r="F519">
            <v>0</v>
          </cell>
          <cell r="G519">
            <v>0</v>
          </cell>
          <cell r="H519">
            <v>-24083.49</v>
          </cell>
          <cell r="I519">
            <v>-9292381.9800000004</v>
          </cell>
          <cell r="J519">
            <v>0</v>
          </cell>
          <cell r="K519">
            <v>0</v>
          </cell>
          <cell r="L519">
            <v>0</v>
          </cell>
          <cell r="M519">
            <v>0</v>
          </cell>
          <cell r="N519">
            <v>-9292381.9800000004</v>
          </cell>
          <cell r="O519">
            <v>0</v>
          </cell>
          <cell r="P519">
            <v>0</v>
          </cell>
          <cell r="Q519">
            <v>0</v>
          </cell>
          <cell r="R519">
            <v>-6070.91</v>
          </cell>
          <cell r="S519">
            <v>0</v>
          </cell>
          <cell r="T519">
            <v>0</v>
          </cell>
          <cell r="U519">
            <v>0</v>
          </cell>
          <cell r="V519">
            <v>0</v>
          </cell>
          <cell r="W519">
            <v>0</v>
          </cell>
          <cell r="X519">
            <v>0</v>
          </cell>
          <cell r="Y519">
            <v>0</v>
          </cell>
          <cell r="Z519">
            <v>0</v>
          </cell>
          <cell r="AA519">
            <v>0</v>
          </cell>
          <cell r="AB519">
            <v>0</v>
          </cell>
          <cell r="AC519">
            <v>0</v>
          </cell>
          <cell r="AD519">
            <v>0</v>
          </cell>
          <cell r="AE519">
            <v>0</v>
          </cell>
          <cell r="AF519">
            <v>-9298452.8900000006</v>
          </cell>
        </row>
        <row r="520">
          <cell r="A520">
            <v>412011</v>
          </cell>
          <cell r="B520">
            <v>857.97</v>
          </cell>
          <cell r="C520">
            <v>0</v>
          </cell>
          <cell r="D520">
            <v>857.97</v>
          </cell>
          <cell r="E520">
            <v>-1217027.6499999999</v>
          </cell>
          <cell r="F520">
            <v>0</v>
          </cell>
          <cell r="G520">
            <v>0</v>
          </cell>
          <cell r="H520">
            <v>0</v>
          </cell>
          <cell r="I520">
            <v>-1217027.6499999999</v>
          </cell>
          <cell r="J520">
            <v>0</v>
          </cell>
          <cell r="K520">
            <v>0</v>
          </cell>
          <cell r="L520">
            <v>0</v>
          </cell>
          <cell r="M520">
            <v>0</v>
          </cell>
          <cell r="N520">
            <v>-1216169.68</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cell r="AF520">
            <v>-1216169.68</v>
          </cell>
        </row>
        <row r="521">
          <cell r="A521">
            <v>412012</v>
          </cell>
          <cell r="B521">
            <v>0</v>
          </cell>
          <cell r="C521">
            <v>0</v>
          </cell>
          <cell r="D521">
            <v>0</v>
          </cell>
          <cell r="E521">
            <v>0</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cell r="AF521">
            <v>0</v>
          </cell>
        </row>
        <row r="522">
          <cell r="A522">
            <v>412018</v>
          </cell>
          <cell r="B522">
            <v>1.23</v>
          </cell>
          <cell r="C522">
            <v>0</v>
          </cell>
          <cell r="D522">
            <v>1.23</v>
          </cell>
          <cell r="E522">
            <v>111651.97</v>
          </cell>
          <cell r="F522">
            <v>0</v>
          </cell>
          <cell r="G522">
            <v>0</v>
          </cell>
          <cell r="H522">
            <v>3056.42</v>
          </cell>
          <cell r="I522">
            <v>114708.39</v>
          </cell>
          <cell r="J522">
            <v>0</v>
          </cell>
          <cell r="K522">
            <v>0</v>
          </cell>
          <cell r="L522">
            <v>0</v>
          </cell>
          <cell r="M522">
            <v>0</v>
          </cell>
          <cell r="N522">
            <v>114709.62</v>
          </cell>
          <cell r="O522">
            <v>0</v>
          </cell>
          <cell r="P522">
            <v>0</v>
          </cell>
          <cell r="Q522">
            <v>0</v>
          </cell>
          <cell r="R522">
            <v>133.84</v>
          </cell>
          <cell r="S522">
            <v>0</v>
          </cell>
          <cell r="T522">
            <v>0</v>
          </cell>
          <cell r="U522">
            <v>0</v>
          </cell>
          <cell r="V522">
            <v>0</v>
          </cell>
          <cell r="W522">
            <v>0</v>
          </cell>
          <cell r="X522">
            <v>0</v>
          </cell>
          <cell r="Y522">
            <v>0</v>
          </cell>
          <cell r="Z522">
            <v>0</v>
          </cell>
          <cell r="AA522">
            <v>0</v>
          </cell>
          <cell r="AB522">
            <v>0</v>
          </cell>
          <cell r="AC522">
            <v>0</v>
          </cell>
          <cell r="AD522">
            <v>0</v>
          </cell>
          <cell r="AE522">
            <v>0</v>
          </cell>
          <cell r="AF522">
            <v>114843.46</v>
          </cell>
        </row>
        <row r="523">
          <cell r="A523">
            <v>412019</v>
          </cell>
          <cell r="B523">
            <v>0</v>
          </cell>
          <cell r="C523">
            <v>0</v>
          </cell>
          <cell r="D523">
            <v>0</v>
          </cell>
          <cell r="E523">
            <v>-11132.55</v>
          </cell>
          <cell r="F523">
            <v>0</v>
          </cell>
          <cell r="G523">
            <v>0</v>
          </cell>
          <cell r="H523">
            <v>-43.19</v>
          </cell>
          <cell r="I523">
            <v>-11175.74</v>
          </cell>
          <cell r="J523">
            <v>0</v>
          </cell>
          <cell r="K523">
            <v>0</v>
          </cell>
          <cell r="L523">
            <v>0</v>
          </cell>
          <cell r="M523">
            <v>0</v>
          </cell>
          <cell r="N523">
            <v>-11175.74</v>
          </cell>
          <cell r="O523">
            <v>0</v>
          </cell>
          <cell r="P523">
            <v>0</v>
          </cell>
          <cell r="Q523">
            <v>0</v>
          </cell>
          <cell r="R523">
            <v>0.98</v>
          </cell>
          <cell r="S523">
            <v>0</v>
          </cell>
          <cell r="T523">
            <v>0</v>
          </cell>
          <cell r="U523">
            <v>0</v>
          </cell>
          <cell r="V523">
            <v>0</v>
          </cell>
          <cell r="W523">
            <v>0</v>
          </cell>
          <cell r="X523">
            <v>0</v>
          </cell>
          <cell r="Y523">
            <v>0</v>
          </cell>
          <cell r="Z523">
            <v>0</v>
          </cell>
          <cell r="AA523">
            <v>0</v>
          </cell>
          <cell r="AB523">
            <v>0</v>
          </cell>
          <cell r="AC523">
            <v>0</v>
          </cell>
          <cell r="AD523">
            <v>0</v>
          </cell>
          <cell r="AE523">
            <v>0</v>
          </cell>
          <cell r="AF523">
            <v>-11174.76</v>
          </cell>
        </row>
        <row r="524">
          <cell r="A524">
            <v>412900</v>
          </cell>
          <cell r="B524">
            <v>0</v>
          </cell>
          <cell r="C524">
            <v>0</v>
          </cell>
          <cell r="D524">
            <v>0</v>
          </cell>
          <cell r="E524">
            <v>0</v>
          </cell>
          <cell r="F524">
            <v>0</v>
          </cell>
          <cell r="G524">
            <v>0</v>
          </cell>
          <cell r="H524">
            <v>0</v>
          </cell>
          <cell r="I524">
            <v>0</v>
          </cell>
          <cell r="J524">
            <v>0</v>
          </cell>
          <cell r="K524">
            <v>0</v>
          </cell>
          <cell r="L524">
            <v>0</v>
          </cell>
          <cell r="M524">
            <v>0</v>
          </cell>
          <cell r="N524">
            <v>0</v>
          </cell>
          <cell r="O524">
            <v>0</v>
          </cell>
          <cell r="P524">
            <v>0</v>
          </cell>
          <cell r="Q524">
            <v>0</v>
          </cell>
          <cell r="R524">
            <v>0</v>
          </cell>
          <cell r="S524">
            <v>0</v>
          </cell>
          <cell r="T524">
            <v>0</v>
          </cell>
          <cell r="U524">
            <v>0</v>
          </cell>
          <cell r="V524">
            <v>0</v>
          </cell>
          <cell r="W524">
            <v>0</v>
          </cell>
          <cell r="X524">
            <v>0</v>
          </cell>
          <cell r="Y524">
            <v>0</v>
          </cell>
          <cell r="Z524">
            <v>0</v>
          </cell>
          <cell r="AA524">
            <v>0</v>
          </cell>
          <cell r="AB524">
            <v>0</v>
          </cell>
          <cell r="AC524">
            <v>0</v>
          </cell>
          <cell r="AD524">
            <v>0</v>
          </cell>
          <cell r="AE524">
            <v>0</v>
          </cell>
          <cell r="AF524">
            <v>0</v>
          </cell>
        </row>
        <row r="525">
          <cell r="A525">
            <v>413000</v>
          </cell>
          <cell r="B525">
            <v>-164986054.69999999</v>
          </cell>
          <cell r="C525">
            <v>0</v>
          </cell>
          <cell r="D525">
            <v>-164986054.69999999</v>
          </cell>
          <cell r="E525">
            <v>-31104243.440000001</v>
          </cell>
          <cell r="F525">
            <v>0</v>
          </cell>
          <cell r="G525">
            <v>0</v>
          </cell>
          <cell r="H525">
            <v>0</v>
          </cell>
          <cell r="I525">
            <v>-31104243.440000001</v>
          </cell>
          <cell r="J525">
            <v>0</v>
          </cell>
          <cell r="K525">
            <v>0</v>
          </cell>
          <cell r="L525">
            <v>0</v>
          </cell>
          <cell r="M525">
            <v>0</v>
          </cell>
          <cell r="N525">
            <v>-196090298.09999999</v>
          </cell>
          <cell r="O525">
            <v>7376.34</v>
          </cell>
          <cell r="P525">
            <v>0</v>
          </cell>
          <cell r="Q525">
            <v>0</v>
          </cell>
          <cell r="R525">
            <v>262914.25</v>
          </cell>
          <cell r="S525">
            <v>0</v>
          </cell>
          <cell r="T525">
            <v>0</v>
          </cell>
          <cell r="U525">
            <v>0</v>
          </cell>
          <cell r="V525">
            <v>0</v>
          </cell>
          <cell r="W525">
            <v>0</v>
          </cell>
          <cell r="X525">
            <v>0</v>
          </cell>
          <cell r="Y525">
            <v>0</v>
          </cell>
          <cell r="Z525">
            <v>0</v>
          </cell>
          <cell r="AA525">
            <v>0</v>
          </cell>
          <cell r="AB525">
            <v>0</v>
          </cell>
          <cell r="AC525">
            <v>0</v>
          </cell>
          <cell r="AD525">
            <v>0</v>
          </cell>
          <cell r="AE525">
            <v>0</v>
          </cell>
          <cell r="AF525">
            <v>-195820007.5</v>
          </cell>
        </row>
        <row r="526">
          <cell r="A526">
            <v>413001</v>
          </cell>
          <cell r="B526">
            <v>0</v>
          </cell>
          <cell r="C526">
            <v>0</v>
          </cell>
          <cell r="D526">
            <v>0</v>
          </cell>
          <cell r="E526">
            <v>129.91</v>
          </cell>
          <cell r="F526">
            <v>0</v>
          </cell>
          <cell r="G526">
            <v>0</v>
          </cell>
          <cell r="H526">
            <v>0</v>
          </cell>
          <cell r="I526">
            <v>129.91</v>
          </cell>
          <cell r="J526">
            <v>0</v>
          </cell>
          <cell r="K526">
            <v>0</v>
          </cell>
          <cell r="L526">
            <v>0</v>
          </cell>
          <cell r="M526">
            <v>0</v>
          </cell>
          <cell r="N526">
            <v>129.91</v>
          </cell>
          <cell r="O526">
            <v>0</v>
          </cell>
          <cell r="P526">
            <v>0</v>
          </cell>
          <cell r="Q526">
            <v>0</v>
          </cell>
          <cell r="R526">
            <v>0</v>
          </cell>
          <cell r="S526">
            <v>0</v>
          </cell>
          <cell r="T526">
            <v>0</v>
          </cell>
          <cell r="U526">
            <v>0</v>
          </cell>
          <cell r="V526">
            <v>0</v>
          </cell>
          <cell r="W526">
            <v>0</v>
          </cell>
          <cell r="X526">
            <v>0</v>
          </cell>
          <cell r="Y526">
            <v>0</v>
          </cell>
          <cell r="Z526">
            <v>0</v>
          </cell>
          <cell r="AA526">
            <v>0</v>
          </cell>
          <cell r="AB526">
            <v>0</v>
          </cell>
          <cell r="AC526">
            <v>0</v>
          </cell>
          <cell r="AD526">
            <v>0</v>
          </cell>
          <cell r="AE526">
            <v>0</v>
          </cell>
          <cell r="AF526">
            <v>129.91</v>
          </cell>
        </row>
        <row r="527">
          <cell r="A527">
            <v>413050</v>
          </cell>
          <cell r="B527">
            <v>0</v>
          </cell>
          <cell r="C527">
            <v>0</v>
          </cell>
          <cell r="D527">
            <v>0</v>
          </cell>
          <cell r="E527">
            <v>-19592178.030000001</v>
          </cell>
          <cell r="F527">
            <v>0</v>
          </cell>
          <cell r="G527">
            <v>0</v>
          </cell>
          <cell r="H527">
            <v>0</v>
          </cell>
          <cell r="I527">
            <v>-19592178.030000001</v>
          </cell>
          <cell r="J527">
            <v>0</v>
          </cell>
          <cell r="K527">
            <v>0</v>
          </cell>
          <cell r="L527">
            <v>0</v>
          </cell>
          <cell r="M527">
            <v>0</v>
          </cell>
          <cell r="N527">
            <v>-19592178.030000001</v>
          </cell>
          <cell r="O527">
            <v>0</v>
          </cell>
          <cell r="P527">
            <v>0</v>
          </cell>
          <cell r="Q527">
            <v>0</v>
          </cell>
          <cell r="R527">
            <v>-349795.76</v>
          </cell>
          <cell r="S527">
            <v>0</v>
          </cell>
          <cell r="T527">
            <v>0</v>
          </cell>
          <cell r="U527">
            <v>0</v>
          </cell>
          <cell r="V527">
            <v>0</v>
          </cell>
          <cell r="W527">
            <v>0</v>
          </cell>
          <cell r="X527">
            <v>0</v>
          </cell>
          <cell r="Y527">
            <v>0</v>
          </cell>
          <cell r="Z527">
            <v>0</v>
          </cell>
          <cell r="AA527">
            <v>0</v>
          </cell>
          <cell r="AB527">
            <v>0</v>
          </cell>
          <cell r="AC527">
            <v>0</v>
          </cell>
          <cell r="AD527">
            <v>0</v>
          </cell>
          <cell r="AE527">
            <v>0</v>
          </cell>
          <cell r="AF527">
            <v>-19941973.789999999</v>
          </cell>
        </row>
        <row r="528">
          <cell r="A528">
            <v>413080</v>
          </cell>
          <cell r="B528">
            <v>0</v>
          </cell>
          <cell r="C528">
            <v>0</v>
          </cell>
          <cell r="D528">
            <v>0</v>
          </cell>
          <cell r="E528">
            <v>0</v>
          </cell>
          <cell r="F528">
            <v>0</v>
          </cell>
          <cell r="G528">
            <v>0</v>
          </cell>
          <cell r="H528">
            <v>0</v>
          </cell>
          <cell r="I528">
            <v>0</v>
          </cell>
          <cell r="J528">
            <v>0</v>
          </cell>
          <cell r="K528">
            <v>0</v>
          </cell>
          <cell r="L528">
            <v>0</v>
          </cell>
          <cell r="M528">
            <v>0</v>
          </cell>
          <cell r="N528">
            <v>0</v>
          </cell>
          <cell r="O528">
            <v>0</v>
          </cell>
          <cell r="P528">
            <v>0</v>
          </cell>
          <cell r="Q528">
            <v>0</v>
          </cell>
          <cell r="R528">
            <v>0</v>
          </cell>
          <cell r="S528">
            <v>0</v>
          </cell>
          <cell r="T528">
            <v>0</v>
          </cell>
          <cell r="U528">
            <v>0</v>
          </cell>
          <cell r="V528">
            <v>0</v>
          </cell>
          <cell r="W528">
            <v>0</v>
          </cell>
          <cell r="X528">
            <v>0</v>
          </cell>
          <cell r="Y528">
            <v>0</v>
          </cell>
          <cell r="Z528">
            <v>0</v>
          </cell>
          <cell r="AA528">
            <v>0</v>
          </cell>
          <cell r="AB528">
            <v>0</v>
          </cell>
          <cell r="AC528">
            <v>0</v>
          </cell>
          <cell r="AD528">
            <v>0</v>
          </cell>
          <cell r="AE528">
            <v>0</v>
          </cell>
          <cell r="AF528">
            <v>0</v>
          </cell>
        </row>
        <row r="529">
          <cell r="A529">
            <v>413090</v>
          </cell>
          <cell r="B529">
            <v>0</v>
          </cell>
          <cell r="C529">
            <v>0</v>
          </cell>
          <cell r="D529">
            <v>0</v>
          </cell>
          <cell r="E529">
            <v>0</v>
          </cell>
          <cell r="F529">
            <v>0</v>
          </cell>
          <cell r="G529">
            <v>0</v>
          </cell>
          <cell r="H529">
            <v>0</v>
          </cell>
          <cell r="I529">
            <v>0</v>
          </cell>
          <cell r="J529">
            <v>0</v>
          </cell>
          <cell r="K529">
            <v>0</v>
          </cell>
          <cell r="L529">
            <v>0</v>
          </cell>
          <cell r="M529">
            <v>0</v>
          </cell>
          <cell r="N529">
            <v>0</v>
          </cell>
          <cell r="O529">
            <v>0</v>
          </cell>
          <cell r="P529">
            <v>0</v>
          </cell>
          <cell r="Q529">
            <v>0</v>
          </cell>
          <cell r="R529">
            <v>0</v>
          </cell>
          <cell r="S529">
            <v>0</v>
          </cell>
          <cell r="T529">
            <v>0</v>
          </cell>
          <cell r="U529">
            <v>0</v>
          </cell>
          <cell r="V529">
            <v>0</v>
          </cell>
          <cell r="W529">
            <v>0</v>
          </cell>
          <cell r="X529">
            <v>0</v>
          </cell>
          <cell r="Y529">
            <v>0</v>
          </cell>
          <cell r="Z529">
            <v>0</v>
          </cell>
          <cell r="AA529">
            <v>0</v>
          </cell>
          <cell r="AB529">
            <v>0</v>
          </cell>
          <cell r="AC529">
            <v>0</v>
          </cell>
          <cell r="AD529">
            <v>0</v>
          </cell>
          <cell r="AE529">
            <v>0</v>
          </cell>
          <cell r="AF529">
            <v>0</v>
          </cell>
        </row>
        <row r="530">
          <cell r="A530">
            <v>413100</v>
          </cell>
          <cell r="B530">
            <v>3.84</v>
          </cell>
          <cell r="C530">
            <v>0</v>
          </cell>
          <cell r="D530">
            <v>3.84</v>
          </cell>
          <cell r="E530">
            <v>-3.85</v>
          </cell>
          <cell r="F530">
            <v>0</v>
          </cell>
          <cell r="G530">
            <v>0</v>
          </cell>
          <cell r="H530">
            <v>0</v>
          </cell>
          <cell r="I530">
            <v>-3.85</v>
          </cell>
          <cell r="J530">
            <v>0</v>
          </cell>
          <cell r="K530">
            <v>0.01</v>
          </cell>
          <cell r="L530">
            <v>0.01</v>
          </cell>
          <cell r="M530">
            <v>0</v>
          </cell>
          <cell r="N530">
            <v>0</v>
          </cell>
          <cell r="O530">
            <v>0</v>
          </cell>
          <cell r="P530">
            <v>0</v>
          </cell>
          <cell r="Q530">
            <v>0</v>
          </cell>
          <cell r="R530">
            <v>0</v>
          </cell>
          <cell r="S530">
            <v>0</v>
          </cell>
          <cell r="T530">
            <v>0</v>
          </cell>
          <cell r="U530">
            <v>0</v>
          </cell>
          <cell r="V530">
            <v>0</v>
          </cell>
          <cell r="W530">
            <v>0</v>
          </cell>
          <cell r="X530">
            <v>0</v>
          </cell>
          <cell r="Y530">
            <v>0</v>
          </cell>
          <cell r="Z530">
            <v>0</v>
          </cell>
          <cell r="AA530">
            <v>0</v>
          </cell>
          <cell r="AB530">
            <v>0</v>
          </cell>
          <cell r="AC530">
            <v>0</v>
          </cell>
          <cell r="AD530">
            <v>0</v>
          </cell>
          <cell r="AE530">
            <v>0</v>
          </cell>
          <cell r="AF530">
            <v>0</v>
          </cell>
        </row>
        <row r="531">
          <cell r="A531">
            <v>413120</v>
          </cell>
          <cell r="B531">
            <v>0.01</v>
          </cell>
          <cell r="C531">
            <v>0</v>
          </cell>
          <cell r="D531">
            <v>0.01</v>
          </cell>
          <cell r="E531">
            <v>0</v>
          </cell>
          <cell r="F531">
            <v>0</v>
          </cell>
          <cell r="G531">
            <v>0</v>
          </cell>
          <cell r="H531">
            <v>0</v>
          </cell>
          <cell r="I531">
            <v>0</v>
          </cell>
          <cell r="J531">
            <v>0</v>
          </cell>
          <cell r="K531">
            <v>-0.01</v>
          </cell>
          <cell r="L531">
            <v>-0.01</v>
          </cell>
          <cell r="M531">
            <v>0</v>
          </cell>
          <cell r="N531">
            <v>0</v>
          </cell>
          <cell r="O531">
            <v>0</v>
          </cell>
          <cell r="P531">
            <v>0</v>
          </cell>
          <cell r="Q531">
            <v>0</v>
          </cell>
          <cell r="R531">
            <v>0</v>
          </cell>
          <cell r="S531">
            <v>0</v>
          </cell>
          <cell r="T531">
            <v>0</v>
          </cell>
          <cell r="U531">
            <v>0</v>
          </cell>
          <cell r="V531">
            <v>0</v>
          </cell>
          <cell r="W531">
            <v>0</v>
          </cell>
          <cell r="X531">
            <v>0</v>
          </cell>
          <cell r="Y531">
            <v>0</v>
          </cell>
          <cell r="Z531">
            <v>0</v>
          </cell>
          <cell r="AA531">
            <v>0</v>
          </cell>
          <cell r="AB531">
            <v>0</v>
          </cell>
          <cell r="AC531">
            <v>0</v>
          </cell>
          <cell r="AD531">
            <v>0</v>
          </cell>
          <cell r="AE531">
            <v>0</v>
          </cell>
          <cell r="AF531">
            <v>0</v>
          </cell>
        </row>
        <row r="532">
          <cell r="A532">
            <v>413530</v>
          </cell>
          <cell r="B532">
            <v>0</v>
          </cell>
          <cell r="C532">
            <v>0</v>
          </cell>
          <cell r="D532">
            <v>0</v>
          </cell>
          <cell r="E532">
            <v>0</v>
          </cell>
          <cell r="F532">
            <v>0</v>
          </cell>
          <cell r="G532">
            <v>0</v>
          </cell>
          <cell r="H532">
            <v>0</v>
          </cell>
          <cell r="I532">
            <v>0</v>
          </cell>
          <cell r="J532">
            <v>0</v>
          </cell>
          <cell r="K532">
            <v>0</v>
          </cell>
          <cell r="L532">
            <v>0</v>
          </cell>
          <cell r="M532">
            <v>0</v>
          </cell>
          <cell r="N532">
            <v>0</v>
          </cell>
          <cell r="O532">
            <v>0</v>
          </cell>
          <cell r="P532">
            <v>0</v>
          </cell>
          <cell r="Q532">
            <v>0</v>
          </cell>
          <cell r="R532">
            <v>0</v>
          </cell>
          <cell r="S532">
            <v>0</v>
          </cell>
          <cell r="T532">
            <v>0</v>
          </cell>
          <cell r="U532">
            <v>0</v>
          </cell>
          <cell r="V532">
            <v>0</v>
          </cell>
          <cell r="W532">
            <v>0</v>
          </cell>
          <cell r="X532">
            <v>0</v>
          </cell>
          <cell r="Y532">
            <v>0</v>
          </cell>
          <cell r="Z532">
            <v>0</v>
          </cell>
          <cell r="AA532">
            <v>0</v>
          </cell>
          <cell r="AB532">
            <v>0</v>
          </cell>
          <cell r="AC532">
            <v>0</v>
          </cell>
          <cell r="AD532">
            <v>0</v>
          </cell>
          <cell r="AE532">
            <v>0</v>
          </cell>
          <cell r="AF532">
            <v>0</v>
          </cell>
        </row>
        <row r="533">
          <cell r="A533">
            <v>413740</v>
          </cell>
          <cell r="B533">
            <v>-55308325.740000002</v>
          </cell>
          <cell r="C533">
            <v>0</v>
          </cell>
          <cell r="D533">
            <v>-55308325.740000002</v>
          </cell>
          <cell r="E533">
            <v>-56596135.090000004</v>
          </cell>
          <cell r="F533">
            <v>0.05</v>
          </cell>
          <cell r="G533">
            <v>0</v>
          </cell>
          <cell r="H533">
            <v>0</v>
          </cell>
          <cell r="I533">
            <v>-56596135.039999999</v>
          </cell>
          <cell r="J533">
            <v>0</v>
          </cell>
          <cell r="K533">
            <v>0</v>
          </cell>
          <cell r="L533">
            <v>0</v>
          </cell>
          <cell r="M533">
            <v>0</v>
          </cell>
          <cell r="N533">
            <v>-111904460.8</v>
          </cell>
          <cell r="O533">
            <v>-1905656.7</v>
          </cell>
          <cell r="P533">
            <v>-4407216.7300000004</v>
          </cell>
          <cell r="Q533">
            <v>0</v>
          </cell>
          <cell r="R533">
            <v>-1233588.94</v>
          </cell>
          <cell r="S533">
            <v>-55588087.07</v>
          </cell>
          <cell r="T533">
            <v>0</v>
          </cell>
          <cell r="U533">
            <v>0</v>
          </cell>
          <cell r="V533">
            <v>0</v>
          </cell>
          <cell r="W533">
            <v>0</v>
          </cell>
          <cell r="X533">
            <v>0</v>
          </cell>
          <cell r="Y533">
            <v>0</v>
          </cell>
          <cell r="Z533">
            <v>0</v>
          </cell>
          <cell r="AA533">
            <v>0</v>
          </cell>
          <cell r="AB533">
            <v>0</v>
          </cell>
          <cell r="AC533">
            <v>0</v>
          </cell>
          <cell r="AD533">
            <v>0</v>
          </cell>
          <cell r="AE533">
            <v>0</v>
          </cell>
          <cell r="AF533">
            <v>-175039010.19999999</v>
          </cell>
        </row>
        <row r="534">
          <cell r="A534">
            <v>413741</v>
          </cell>
          <cell r="B534">
            <v>-4940237.79</v>
          </cell>
          <cell r="C534">
            <v>0</v>
          </cell>
          <cell r="D534">
            <v>-4940237.79</v>
          </cell>
          <cell r="E534">
            <v>-5709607.2400000002</v>
          </cell>
          <cell r="F534">
            <v>0</v>
          </cell>
          <cell r="G534">
            <v>0</v>
          </cell>
          <cell r="H534">
            <v>0</v>
          </cell>
          <cell r="I534">
            <v>-5709607.2400000002</v>
          </cell>
          <cell r="J534">
            <v>0</v>
          </cell>
          <cell r="K534">
            <v>0</v>
          </cell>
          <cell r="L534">
            <v>0</v>
          </cell>
          <cell r="M534">
            <v>0</v>
          </cell>
          <cell r="N534">
            <v>-10649845.029999999</v>
          </cell>
          <cell r="O534">
            <v>-772632.43</v>
          </cell>
          <cell r="P534">
            <v>-297719.61</v>
          </cell>
          <cell r="Q534">
            <v>0</v>
          </cell>
          <cell r="R534">
            <v>-92057.38</v>
          </cell>
          <cell r="S534">
            <v>0</v>
          </cell>
          <cell r="T534">
            <v>0</v>
          </cell>
          <cell r="U534">
            <v>0</v>
          </cell>
          <cell r="V534">
            <v>0</v>
          </cell>
          <cell r="W534">
            <v>0</v>
          </cell>
          <cell r="X534">
            <v>0</v>
          </cell>
          <cell r="Y534">
            <v>0</v>
          </cell>
          <cell r="Z534">
            <v>0</v>
          </cell>
          <cell r="AA534">
            <v>0</v>
          </cell>
          <cell r="AB534">
            <v>0</v>
          </cell>
          <cell r="AC534">
            <v>0</v>
          </cell>
          <cell r="AD534">
            <v>0</v>
          </cell>
          <cell r="AE534">
            <v>0</v>
          </cell>
          <cell r="AF534">
            <v>-11812254.449999999</v>
          </cell>
        </row>
        <row r="535">
          <cell r="A535">
            <v>413800</v>
          </cell>
          <cell r="B535">
            <v>-2749981</v>
          </cell>
          <cell r="C535">
            <v>0</v>
          </cell>
          <cell r="D535">
            <v>-2749981</v>
          </cell>
          <cell r="E535">
            <v>-1000018</v>
          </cell>
          <cell r="F535">
            <v>0</v>
          </cell>
          <cell r="G535">
            <v>0</v>
          </cell>
          <cell r="H535">
            <v>0</v>
          </cell>
          <cell r="I535">
            <v>-1000018</v>
          </cell>
          <cell r="J535">
            <v>0</v>
          </cell>
          <cell r="K535">
            <v>0</v>
          </cell>
          <cell r="L535">
            <v>0</v>
          </cell>
          <cell r="M535">
            <v>0</v>
          </cell>
          <cell r="N535">
            <v>-3749999</v>
          </cell>
          <cell r="O535">
            <v>0</v>
          </cell>
          <cell r="P535">
            <v>0</v>
          </cell>
          <cell r="Q535">
            <v>0</v>
          </cell>
          <cell r="R535">
            <v>0</v>
          </cell>
          <cell r="S535">
            <v>0</v>
          </cell>
          <cell r="T535">
            <v>0</v>
          </cell>
          <cell r="U535">
            <v>0</v>
          </cell>
          <cell r="V535">
            <v>0</v>
          </cell>
          <cell r="W535">
            <v>0</v>
          </cell>
          <cell r="X535">
            <v>0</v>
          </cell>
          <cell r="Y535">
            <v>0</v>
          </cell>
          <cell r="Z535">
            <v>0</v>
          </cell>
          <cell r="AA535">
            <v>0</v>
          </cell>
          <cell r="AB535">
            <v>0</v>
          </cell>
          <cell r="AC535">
            <v>0</v>
          </cell>
          <cell r="AD535">
            <v>0</v>
          </cell>
          <cell r="AE535">
            <v>0</v>
          </cell>
          <cell r="AF535">
            <v>-3749999</v>
          </cell>
        </row>
        <row r="536">
          <cell r="A536">
            <v>413901</v>
          </cell>
          <cell r="B536">
            <v>-12783.59</v>
          </cell>
          <cell r="C536">
            <v>0</v>
          </cell>
          <cell r="D536">
            <v>-12783.59</v>
          </cell>
          <cell r="E536">
            <v>-129685.43</v>
          </cell>
          <cell r="F536">
            <v>0</v>
          </cell>
          <cell r="G536">
            <v>14469.02</v>
          </cell>
          <cell r="H536">
            <v>0</v>
          </cell>
          <cell r="I536">
            <v>-115216.41</v>
          </cell>
          <cell r="J536">
            <v>0</v>
          </cell>
          <cell r="K536">
            <v>128000</v>
          </cell>
          <cell r="L536">
            <v>128000</v>
          </cell>
          <cell r="M536">
            <v>0</v>
          </cell>
          <cell r="N536">
            <v>0</v>
          </cell>
          <cell r="O536">
            <v>0</v>
          </cell>
          <cell r="P536">
            <v>0</v>
          </cell>
          <cell r="Q536">
            <v>0</v>
          </cell>
          <cell r="R536">
            <v>0</v>
          </cell>
          <cell r="S536">
            <v>0</v>
          </cell>
          <cell r="T536">
            <v>0</v>
          </cell>
          <cell r="U536">
            <v>0</v>
          </cell>
          <cell r="V536">
            <v>0</v>
          </cell>
          <cell r="W536">
            <v>0</v>
          </cell>
          <cell r="X536">
            <v>0</v>
          </cell>
          <cell r="Y536">
            <v>0</v>
          </cell>
          <cell r="Z536">
            <v>0</v>
          </cell>
          <cell r="AA536">
            <v>0</v>
          </cell>
          <cell r="AB536">
            <v>0</v>
          </cell>
          <cell r="AC536">
            <v>0</v>
          </cell>
          <cell r="AD536">
            <v>0</v>
          </cell>
          <cell r="AE536">
            <v>0</v>
          </cell>
          <cell r="AF536">
            <v>0</v>
          </cell>
        </row>
        <row r="537">
          <cell r="A537">
            <v>422010</v>
          </cell>
          <cell r="B537">
            <v>0</v>
          </cell>
          <cell r="C537">
            <v>0</v>
          </cell>
          <cell r="D537">
            <v>0</v>
          </cell>
          <cell r="E537">
            <v>-107724.86</v>
          </cell>
          <cell r="F537">
            <v>0</v>
          </cell>
          <cell r="G537">
            <v>0</v>
          </cell>
          <cell r="H537">
            <v>0</v>
          </cell>
          <cell r="I537">
            <v>-107724.86</v>
          </cell>
          <cell r="J537">
            <v>0</v>
          </cell>
          <cell r="K537">
            <v>0</v>
          </cell>
          <cell r="L537">
            <v>0</v>
          </cell>
          <cell r="M537">
            <v>0</v>
          </cell>
          <cell r="N537">
            <v>-107724.86</v>
          </cell>
          <cell r="O537">
            <v>0</v>
          </cell>
          <cell r="P537">
            <v>0</v>
          </cell>
          <cell r="Q537">
            <v>0</v>
          </cell>
          <cell r="R537">
            <v>-115.75</v>
          </cell>
          <cell r="S537">
            <v>0</v>
          </cell>
          <cell r="T537">
            <v>0</v>
          </cell>
          <cell r="U537">
            <v>0</v>
          </cell>
          <cell r="V537">
            <v>0</v>
          </cell>
          <cell r="W537">
            <v>0</v>
          </cell>
          <cell r="X537">
            <v>0</v>
          </cell>
          <cell r="Y537">
            <v>0</v>
          </cell>
          <cell r="Z537">
            <v>0</v>
          </cell>
          <cell r="AA537">
            <v>0</v>
          </cell>
          <cell r="AB537">
            <v>0</v>
          </cell>
          <cell r="AC537">
            <v>0</v>
          </cell>
          <cell r="AD537">
            <v>0</v>
          </cell>
          <cell r="AE537">
            <v>0</v>
          </cell>
          <cell r="AF537">
            <v>-107840.61</v>
          </cell>
        </row>
        <row r="538">
          <cell r="A538">
            <v>425001</v>
          </cell>
          <cell r="B538">
            <v>0</v>
          </cell>
          <cell r="C538">
            <v>0</v>
          </cell>
          <cell r="D538">
            <v>0</v>
          </cell>
          <cell r="E538">
            <v>0</v>
          </cell>
          <cell r="F538">
            <v>0</v>
          </cell>
          <cell r="G538">
            <v>0</v>
          </cell>
          <cell r="H538">
            <v>0</v>
          </cell>
          <cell r="I538">
            <v>0</v>
          </cell>
          <cell r="J538">
            <v>0</v>
          </cell>
          <cell r="K538">
            <v>0</v>
          </cell>
          <cell r="L538">
            <v>0</v>
          </cell>
          <cell r="M538">
            <v>0</v>
          </cell>
          <cell r="N538">
            <v>0</v>
          </cell>
          <cell r="O538">
            <v>0</v>
          </cell>
          <cell r="P538">
            <v>0</v>
          </cell>
          <cell r="Q538">
            <v>0</v>
          </cell>
          <cell r="R538">
            <v>0</v>
          </cell>
          <cell r="S538">
            <v>0</v>
          </cell>
          <cell r="T538">
            <v>0</v>
          </cell>
          <cell r="U538">
            <v>0</v>
          </cell>
          <cell r="V538">
            <v>0</v>
          </cell>
          <cell r="W538">
            <v>0</v>
          </cell>
          <cell r="X538">
            <v>0</v>
          </cell>
          <cell r="Y538">
            <v>0</v>
          </cell>
          <cell r="Z538">
            <v>0</v>
          </cell>
          <cell r="AA538">
            <v>0</v>
          </cell>
          <cell r="AB538">
            <v>0</v>
          </cell>
          <cell r="AC538">
            <v>0</v>
          </cell>
          <cell r="AD538">
            <v>0</v>
          </cell>
          <cell r="AE538">
            <v>0</v>
          </cell>
          <cell r="AF538">
            <v>0</v>
          </cell>
        </row>
        <row r="539">
          <cell r="A539">
            <v>426000</v>
          </cell>
          <cell r="B539">
            <v>0</v>
          </cell>
          <cell r="C539">
            <v>0</v>
          </cell>
          <cell r="D539">
            <v>0</v>
          </cell>
          <cell r="E539">
            <v>0</v>
          </cell>
          <cell r="F539">
            <v>0</v>
          </cell>
          <cell r="G539">
            <v>0</v>
          </cell>
          <cell r="H539">
            <v>0</v>
          </cell>
          <cell r="I539">
            <v>0</v>
          </cell>
          <cell r="J539">
            <v>0</v>
          </cell>
          <cell r="K539">
            <v>0</v>
          </cell>
          <cell r="L539">
            <v>0</v>
          </cell>
          <cell r="M539">
            <v>0</v>
          </cell>
          <cell r="N539">
            <v>0</v>
          </cell>
          <cell r="O539">
            <v>20199424.93</v>
          </cell>
          <cell r="P539">
            <v>0</v>
          </cell>
          <cell r="Q539">
            <v>0</v>
          </cell>
          <cell r="R539">
            <v>0</v>
          </cell>
          <cell r="S539">
            <v>0</v>
          </cell>
          <cell r="T539">
            <v>0</v>
          </cell>
          <cell r="U539">
            <v>0</v>
          </cell>
          <cell r="V539">
            <v>0</v>
          </cell>
          <cell r="W539">
            <v>0</v>
          </cell>
          <cell r="X539">
            <v>0</v>
          </cell>
          <cell r="Y539">
            <v>0</v>
          </cell>
          <cell r="Z539">
            <v>0</v>
          </cell>
          <cell r="AA539">
            <v>0</v>
          </cell>
          <cell r="AB539">
            <v>0</v>
          </cell>
          <cell r="AC539">
            <v>0</v>
          </cell>
          <cell r="AD539">
            <v>0</v>
          </cell>
          <cell r="AE539">
            <v>-20199424.93</v>
          </cell>
          <cell r="AF539">
            <v>0</v>
          </cell>
        </row>
        <row r="540">
          <cell r="A540">
            <v>427000</v>
          </cell>
          <cell r="B540">
            <v>-0.78</v>
          </cell>
          <cell r="C540">
            <v>0</v>
          </cell>
          <cell r="D540">
            <v>-0.78</v>
          </cell>
          <cell r="E540">
            <v>0.78</v>
          </cell>
          <cell r="F540">
            <v>0</v>
          </cell>
          <cell r="G540">
            <v>0</v>
          </cell>
          <cell r="H540">
            <v>0</v>
          </cell>
          <cell r="I540">
            <v>0.78</v>
          </cell>
          <cell r="J540">
            <v>0</v>
          </cell>
          <cell r="K540">
            <v>0</v>
          </cell>
          <cell r="L540">
            <v>0</v>
          </cell>
          <cell r="M540">
            <v>0</v>
          </cell>
          <cell r="N540">
            <v>0</v>
          </cell>
          <cell r="O540">
            <v>0</v>
          </cell>
          <cell r="P540">
            <v>-3109701.17</v>
          </cell>
          <cell r="Q540">
            <v>-4632.33</v>
          </cell>
          <cell r="R540">
            <v>0</v>
          </cell>
          <cell r="S540">
            <v>0</v>
          </cell>
          <cell r="T540">
            <v>0</v>
          </cell>
          <cell r="U540">
            <v>0</v>
          </cell>
          <cell r="V540">
            <v>0</v>
          </cell>
          <cell r="W540">
            <v>0</v>
          </cell>
          <cell r="X540">
            <v>0</v>
          </cell>
          <cell r="Y540">
            <v>0</v>
          </cell>
          <cell r="Z540">
            <v>0</v>
          </cell>
          <cell r="AA540">
            <v>0</v>
          </cell>
          <cell r="AB540">
            <v>0</v>
          </cell>
          <cell r="AC540">
            <v>0</v>
          </cell>
          <cell r="AD540">
            <v>0</v>
          </cell>
          <cell r="AE540">
            <v>0</v>
          </cell>
          <cell r="AF540">
            <v>-3114333.5</v>
          </cell>
        </row>
        <row r="541">
          <cell r="A541">
            <v>427001</v>
          </cell>
          <cell r="B541">
            <v>0</v>
          </cell>
          <cell r="C541">
            <v>0</v>
          </cell>
          <cell r="D541">
            <v>0</v>
          </cell>
          <cell r="E541">
            <v>0</v>
          </cell>
          <cell r="F541">
            <v>0</v>
          </cell>
          <cell r="G541">
            <v>0</v>
          </cell>
          <cell r="H541">
            <v>0</v>
          </cell>
          <cell r="I541">
            <v>0</v>
          </cell>
          <cell r="J541">
            <v>0</v>
          </cell>
          <cell r="K541">
            <v>0</v>
          </cell>
          <cell r="L541">
            <v>0</v>
          </cell>
          <cell r="M541">
            <v>0</v>
          </cell>
          <cell r="N541">
            <v>0</v>
          </cell>
          <cell r="O541">
            <v>0</v>
          </cell>
          <cell r="P541">
            <v>0</v>
          </cell>
          <cell r="Q541">
            <v>0</v>
          </cell>
          <cell r="R541">
            <v>0</v>
          </cell>
          <cell r="S541">
            <v>0</v>
          </cell>
          <cell r="T541">
            <v>0</v>
          </cell>
          <cell r="U541">
            <v>0</v>
          </cell>
          <cell r="V541">
            <v>0</v>
          </cell>
          <cell r="W541">
            <v>0</v>
          </cell>
          <cell r="X541">
            <v>0</v>
          </cell>
          <cell r="Y541">
            <v>0</v>
          </cell>
          <cell r="Z541">
            <v>0</v>
          </cell>
          <cell r="AA541">
            <v>0</v>
          </cell>
          <cell r="AB541">
            <v>0</v>
          </cell>
          <cell r="AC541">
            <v>0</v>
          </cell>
          <cell r="AD541">
            <v>0</v>
          </cell>
          <cell r="AE541">
            <v>0</v>
          </cell>
          <cell r="AF541">
            <v>0</v>
          </cell>
        </row>
        <row r="542">
          <cell r="A542">
            <v>427002</v>
          </cell>
          <cell r="B542">
            <v>-2317986.73</v>
          </cell>
          <cell r="C542">
            <v>0</v>
          </cell>
          <cell r="D542">
            <v>-2317986.73</v>
          </cell>
          <cell r="E542">
            <v>-4816640.95</v>
          </cell>
          <cell r="F542">
            <v>0</v>
          </cell>
          <cell r="G542">
            <v>-14469.02</v>
          </cell>
          <cell r="H542">
            <v>0</v>
          </cell>
          <cell r="I542">
            <v>-4831109.97</v>
          </cell>
          <cell r="J542">
            <v>0</v>
          </cell>
          <cell r="K542">
            <v>-128000</v>
          </cell>
          <cell r="L542">
            <v>-128000</v>
          </cell>
          <cell r="M542">
            <v>0</v>
          </cell>
          <cell r="N542">
            <v>-7277096.7000000002</v>
          </cell>
          <cell r="O542">
            <v>0</v>
          </cell>
          <cell r="P542">
            <v>0</v>
          </cell>
          <cell r="Q542">
            <v>0</v>
          </cell>
          <cell r="R542">
            <v>0</v>
          </cell>
          <cell r="S542">
            <v>0</v>
          </cell>
          <cell r="T542">
            <v>0</v>
          </cell>
          <cell r="U542">
            <v>0</v>
          </cell>
          <cell r="V542">
            <v>0</v>
          </cell>
          <cell r="W542">
            <v>0</v>
          </cell>
          <cell r="X542">
            <v>0</v>
          </cell>
          <cell r="Y542">
            <v>0</v>
          </cell>
          <cell r="Z542">
            <v>0</v>
          </cell>
          <cell r="AA542">
            <v>0</v>
          </cell>
          <cell r="AB542">
            <v>0</v>
          </cell>
          <cell r="AC542">
            <v>0</v>
          </cell>
          <cell r="AD542">
            <v>0</v>
          </cell>
          <cell r="AE542">
            <v>0</v>
          </cell>
          <cell r="AF542">
            <v>-7277096.7000000002</v>
          </cell>
        </row>
        <row r="543">
          <cell r="A543">
            <v>427100</v>
          </cell>
          <cell r="B543">
            <v>0</v>
          </cell>
          <cell r="C543">
            <v>0</v>
          </cell>
          <cell r="D543">
            <v>0</v>
          </cell>
          <cell r="E543">
            <v>-15997019.300000001</v>
          </cell>
          <cell r="F543">
            <v>0</v>
          </cell>
          <cell r="G543">
            <v>0</v>
          </cell>
          <cell r="H543">
            <v>0</v>
          </cell>
          <cell r="I543">
            <v>-15997019.300000001</v>
          </cell>
          <cell r="J543">
            <v>0</v>
          </cell>
          <cell r="K543">
            <v>0</v>
          </cell>
          <cell r="L543">
            <v>0</v>
          </cell>
          <cell r="M543">
            <v>0</v>
          </cell>
          <cell r="N543">
            <v>-15997019.300000001</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cell r="AF543">
            <v>-15997019.300000001</v>
          </cell>
        </row>
        <row r="544">
          <cell r="A544">
            <v>427110</v>
          </cell>
          <cell r="B544">
            <v>0</v>
          </cell>
          <cell r="C544">
            <v>0</v>
          </cell>
          <cell r="D544">
            <v>0</v>
          </cell>
          <cell r="E544">
            <v>0</v>
          </cell>
          <cell r="F544">
            <v>0</v>
          </cell>
          <cell r="G544">
            <v>0</v>
          </cell>
          <cell r="H544">
            <v>0</v>
          </cell>
          <cell r="I544">
            <v>0</v>
          </cell>
          <cell r="J544">
            <v>0</v>
          </cell>
          <cell r="K544">
            <v>0</v>
          </cell>
          <cell r="L544">
            <v>0</v>
          </cell>
          <cell r="M544">
            <v>0</v>
          </cell>
          <cell r="N544">
            <v>0</v>
          </cell>
          <cell r="O544">
            <v>0</v>
          </cell>
          <cell r="P544">
            <v>-230065.74</v>
          </cell>
          <cell r="Q544">
            <v>0</v>
          </cell>
          <cell r="R544">
            <v>0</v>
          </cell>
          <cell r="S544">
            <v>0</v>
          </cell>
          <cell r="T544">
            <v>0</v>
          </cell>
          <cell r="U544">
            <v>0</v>
          </cell>
          <cell r="V544">
            <v>0</v>
          </cell>
          <cell r="W544">
            <v>0</v>
          </cell>
          <cell r="X544">
            <v>0</v>
          </cell>
          <cell r="Y544">
            <v>0</v>
          </cell>
          <cell r="Z544">
            <v>0</v>
          </cell>
          <cell r="AA544">
            <v>0</v>
          </cell>
          <cell r="AB544">
            <v>0</v>
          </cell>
          <cell r="AC544">
            <v>0</v>
          </cell>
          <cell r="AD544">
            <v>0</v>
          </cell>
          <cell r="AE544">
            <v>0</v>
          </cell>
          <cell r="AF544">
            <v>-230065.74</v>
          </cell>
        </row>
        <row r="545">
          <cell r="A545">
            <v>427191</v>
          </cell>
          <cell r="B545">
            <v>0</v>
          </cell>
          <cell r="C545">
            <v>0</v>
          </cell>
          <cell r="D545">
            <v>0</v>
          </cell>
          <cell r="E545">
            <v>0</v>
          </cell>
          <cell r="F545">
            <v>0</v>
          </cell>
          <cell r="G545">
            <v>0</v>
          </cell>
          <cell r="H545">
            <v>0</v>
          </cell>
          <cell r="I545">
            <v>0</v>
          </cell>
          <cell r="J545">
            <v>0</v>
          </cell>
          <cell r="K545">
            <v>0</v>
          </cell>
          <cell r="L545">
            <v>0</v>
          </cell>
          <cell r="M545">
            <v>0</v>
          </cell>
          <cell r="N545">
            <v>0</v>
          </cell>
          <cell r="O545">
            <v>0</v>
          </cell>
          <cell r="P545">
            <v>0</v>
          </cell>
          <cell r="Q545">
            <v>0</v>
          </cell>
          <cell r="R545">
            <v>1985462.74</v>
          </cell>
          <cell r="S545">
            <v>0</v>
          </cell>
          <cell r="T545">
            <v>0</v>
          </cell>
          <cell r="U545">
            <v>0</v>
          </cell>
          <cell r="V545">
            <v>0</v>
          </cell>
          <cell r="W545">
            <v>0</v>
          </cell>
          <cell r="X545">
            <v>0</v>
          </cell>
          <cell r="Y545">
            <v>0</v>
          </cell>
          <cell r="Z545">
            <v>0</v>
          </cell>
          <cell r="AA545">
            <v>0</v>
          </cell>
          <cell r="AB545">
            <v>0</v>
          </cell>
          <cell r="AC545">
            <v>0</v>
          </cell>
          <cell r="AD545">
            <v>0</v>
          </cell>
          <cell r="AE545">
            <v>0</v>
          </cell>
          <cell r="AF545">
            <v>1985462.74</v>
          </cell>
        </row>
        <row r="546">
          <cell r="A546">
            <v>428000</v>
          </cell>
          <cell r="B546">
            <v>0</v>
          </cell>
          <cell r="C546">
            <v>0</v>
          </cell>
          <cell r="D546">
            <v>0</v>
          </cell>
          <cell r="E546">
            <v>-73395169.450000003</v>
          </cell>
          <cell r="F546">
            <v>0</v>
          </cell>
          <cell r="G546">
            <v>0</v>
          </cell>
          <cell r="H546">
            <v>-19156.39</v>
          </cell>
          <cell r="I546">
            <v>-73414325.840000004</v>
          </cell>
          <cell r="J546">
            <v>0</v>
          </cell>
          <cell r="K546">
            <v>0</v>
          </cell>
          <cell r="L546">
            <v>0</v>
          </cell>
          <cell r="M546">
            <v>0</v>
          </cell>
          <cell r="N546">
            <v>-73414325.840000004</v>
          </cell>
          <cell r="O546">
            <v>0</v>
          </cell>
          <cell r="P546">
            <v>0</v>
          </cell>
          <cell r="Q546">
            <v>0</v>
          </cell>
          <cell r="R546">
            <v>-61971.73</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-73476297.569999993</v>
          </cell>
        </row>
        <row r="547">
          <cell r="A547">
            <v>428010</v>
          </cell>
          <cell r="B547">
            <v>0</v>
          </cell>
          <cell r="C547">
            <v>0</v>
          </cell>
          <cell r="D547">
            <v>0</v>
          </cell>
          <cell r="E547">
            <v>-1697629.33</v>
          </cell>
          <cell r="F547">
            <v>0</v>
          </cell>
          <cell r="G547">
            <v>0</v>
          </cell>
          <cell r="H547">
            <v>0</v>
          </cell>
          <cell r="I547">
            <v>-1697629.33</v>
          </cell>
          <cell r="J547">
            <v>0</v>
          </cell>
          <cell r="K547">
            <v>0</v>
          </cell>
          <cell r="L547">
            <v>0</v>
          </cell>
          <cell r="M547">
            <v>0</v>
          </cell>
          <cell r="N547">
            <v>-1697629.33</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C547">
            <v>0</v>
          </cell>
          <cell r="AD547">
            <v>0</v>
          </cell>
          <cell r="AE547">
            <v>0</v>
          </cell>
          <cell r="AF547">
            <v>-1697629.33</v>
          </cell>
        </row>
        <row r="548">
          <cell r="A548">
            <v>428020</v>
          </cell>
          <cell r="B548">
            <v>0</v>
          </cell>
          <cell r="C548">
            <v>0</v>
          </cell>
          <cell r="D548">
            <v>0</v>
          </cell>
          <cell r="E548">
            <v>-896621.46</v>
          </cell>
          <cell r="F548">
            <v>0</v>
          </cell>
          <cell r="G548">
            <v>0</v>
          </cell>
          <cell r="H548">
            <v>0</v>
          </cell>
          <cell r="I548">
            <v>-896621.46</v>
          </cell>
          <cell r="J548">
            <v>0</v>
          </cell>
          <cell r="K548">
            <v>0</v>
          </cell>
          <cell r="L548">
            <v>0</v>
          </cell>
          <cell r="M548">
            <v>0</v>
          </cell>
          <cell r="N548">
            <v>-896621.46</v>
          </cell>
          <cell r="O548">
            <v>0</v>
          </cell>
          <cell r="P548">
            <v>0</v>
          </cell>
          <cell r="Q548">
            <v>0</v>
          </cell>
          <cell r="R548">
            <v>0</v>
          </cell>
          <cell r="S548">
            <v>0</v>
          </cell>
          <cell r="T548">
            <v>0</v>
          </cell>
          <cell r="U548">
            <v>0</v>
          </cell>
          <cell r="V548">
            <v>0</v>
          </cell>
          <cell r="W548">
            <v>0</v>
          </cell>
          <cell r="X548">
            <v>0</v>
          </cell>
          <cell r="Y548">
            <v>0</v>
          </cell>
          <cell r="Z548">
            <v>0</v>
          </cell>
          <cell r="AA548">
            <v>0</v>
          </cell>
          <cell r="AB548">
            <v>0</v>
          </cell>
          <cell r="AC548">
            <v>0</v>
          </cell>
          <cell r="AD548">
            <v>0</v>
          </cell>
          <cell r="AE548">
            <v>0</v>
          </cell>
          <cell r="AF548">
            <v>-896621.46</v>
          </cell>
        </row>
        <row r="549">
          <cell r="A549">
            <v>440010</v>
          </cell>
          <cell r="B549">
            <v>0</v>
          </cell>
          <cell r="C549">
            <v>0</v>
          </cell>
          <cell r="D549">
            <v>0</v>
          </cell>
          <cell r="E549">
            <v>0</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cell r="AF549">
            <v>0</v>
          </cell>
        </row>
        <row r="550">
          <cell r="A550">
            <v>440020</v>
          </cell>
          <cell r="B550">
            <v>0</v>
          </cell>
          <cell r="C550">
            <v>0</v>
          </cell>
          <cell r="D550">
            <v>0</v>
          </cell>
          <cell r="E550">
            <v>0</v>
          </cell>
          <cell r="F550">
            <v>0</v>
          </cell>
          <cell r="G550">
            <v>0</v>
          </cell>
          <cell r="H550">
            <v>0</v>
          </cell>
          <cell r="I550">
            <v>0</v>
          </cell>
          <cell r="J550">
            <v>0</v>
          </cell>
          <cell r="K550">
            <v>0</v>
          </cell>
          <cell r="L550">
            <v>0</v>
          </cell>
          <cell r="M550">
            <v>0</v>
          </cell>
          <cell r="N550">
            <v>0</v>
          </cell>
          <cell r="O550">
            <v>-6634525.2999999998</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cell r="AF550">
            <v>-6634525.2999999998</v>
          </cell>
        </row>
        <row r="551">
          <cell r="A551">
            <v>442010</v>
          </cell>
          <cell r="B551">
            <v>-60530060.189999998</v>
          </cell>
          <cell r="C551">
            <v>0</v>
          </cell>
          <cell r="D551">
            <v>-60530060.189999998</v>
          </cell>
          <cell r="E551">
            <v>-37670130.200000003</v>
          </cell>
          <cell r="F551">
            <v>0</v>
          </cell>
          <cell r="G551">
            <v>0</v>
          </cell>
          <cell r="H551">
            <v>0</v>
          </cell>
          <cell r="I551">
            <v>-37670130.200000003</v>
          </cell>
          <cell r="J551">
            <v>0</v>
          </cell>
          <cell r="K551">
            <v>0</v>
          </cell>
          <cell r="L551">
            <v>0</v>
          </cell>
          <cell r="M551">
            <v>0</v>
          </cell>
          <cell r="N551">
            <v>-98200190.390000001</v>
          </cell>
          <cell r="O551">
            <v>-100210750.09999999</v>
          </cell>
          <cell r="P551">
            <v>0</v>
          </cell>
          <cell r="Q551">
            <v>0</v>
          </cell>
          <cell r="R551">
            <v>-142385.75</v>
          </cell>
          <cell r="S551">
            <v>-1381960.24</v>
          </cell>
          <cell r="T551">
            <v>0</v>
          </cell>
          <cell r="U551">
            <v>0</v>
          </cell>
          <cell r="V551">
            <v>0</v>
          </cell>
          <cell r="W551">
            <v>0</v>
          </cell>
          <cell r="X551">
            <v>0</v>
          </cell>
          <cell r="Y551">
            <v>0</v>
          </cell>
          <cell r="Z551">
            <v>0</v>
          </cell>
          <cell r="AA551">
            <v>0</v>
          </cell>
          <cell r="AB551">
            <v>0</v>
          </cell>
          <cell r="AC551">
            <v>0</v>
          </cell>
          <cell r="AD551">
            <v>0</v>
          </cell>
          <cell r="AE551">
            <v>99724536.370000005</v>
          </cell>
          <cell r="AF551">
            <v>-100210750.09999999</v>
          </cell>
        </row>
        <row r="552">
          <cell r="A552">
            <v>443000</v>
          </cell>
          <cell r="B552">
            <v>0</v>
          </cell>
          <cell r="C552">
            <v>0</v>
          </cell>
          <cell r="D552">
            <v>0</v>
          </cell>
          <cell r="E552">
            <v>0</v>
          </cell>
          <cell r="F552">
            <v>0</v>
          </cell>
          <cell r="G552">
            <v>0</v>
          </cell>
          <cell r="H552">
            <v>0</v>
          </cell>
          <cell r="I552">
            <v>0</v>
          </cell>
          <cell r="J552">
            <v>0</v>
          </cell>
          <cell r="K552">
            <v>0</v>
          </cell>
          <cell r="L552">
            <v>0</v>
          </cell>
          <cell r="M552">
            <v>0</v>
          </cell>
          <cell r="N552">
            <v>0</v>
          </cell>
          <cell r="O552">
            <v>0</v>
          </cell>
          <cell r="P552">
            <v>0</v>
          </cell>
          <cell r="Q552">
            <v>0</v>
          </cell>
          <cell r="R552">
            <v>0</v>
          </cell>
          <cell r="S552">
            <v>0</v>
          </cell>
          <cell r="T552">
            <v>0</v>
          </cell>
          <cell r="U552">
            <v>0</v>
          </cell>
          <cell r="V552">
            <v>0</v>
          </cell>
          <cell r="W552">
            <v>0</v>
          </cell>
          <cell r="X552">
            <v>0</v>
          </cell>
          <cell r="Y552">
            <v>0</v>
          </cell>
          <cell r="Z552">
            <v>0</v>
          </cell>
          <cell r="AA552">
            <v>0</v>
          </cell>
          <cell r="AB552">
            <v>0</v>
          </cell>
          <cell r="AC552">
            <v>0</v>
          </cell>
          <cell r="AD552">
            <v>0</v>
          </cell>
          <cell r="AE552">
            <v>0</v>
          </cell>
          <cell r="AF552">
            <v>0</v>
          </cell>
        </row>
        <row r="553">
          <cell r="A553">
            <v>443020</v>
          </cell>
          <cell r="B553">
            <v>-3270267.69</v>
          </cell>
          <cell r="C553">
            <v>0</v>
          </cell>
          <cell r="D553">
            <v>-3270267.69</v>
          </cell>
          <cell r="E553">
            <v>-1843261.06</v>
          </cell>
          <cell r="F553">
            <v>0</v>
          </cell>
          <cell r="G553">
            <v>0</v>
          </cell>
          <cell r="H553">
            <v>0</v>
          </cell>
          <cell r="I553">
            <v>-1843261.06</v>
          </cell>
          <cell r="J553">
            <v>0</v>
          </cell>
          <cell r="K553">
            <v>0</v>
          </cell>
          <cell r="L553">
            <v>0</v>
          </cell>
          <cell r="M553">
            <v>0</v>
          </cell>
          <cell r="N553">
            <v>-5113528.75</v>
          </cell>
          <cell r="O553">
            <v>-4441250</v>
          </cell>
          <cell r="P553">
            <v>0</v>
          </cell>
          <cell r="Q553">
            <v>0</v>
          </cell>
          <cell r="R553">
            <v>0</v>
          </cell>
          <cell r="S553">
            <v>0</v>
          </cell>
          <cell r="T553">
            <v>0</v>
          </cell>
          <cell r="U553">
            <v>0</v>
          </cell>
          <cell r="V553">
            <v>0</v>
          </cell>
          <cell r="W553">
            <v>0</v>
          </cell>
          <cell r="X553">
            <v>0</v>
          </cell>
          <cell r="Y553">
            <v>0</v>
          </cell>
          <cell r="Z553">
            <v>0</v>
          </cell>
          <cell r="AA553">
            <v>0</v>
          </cell>
          <cell r="AB553">
            <v>0</v>
          </cell>
          <cell r="AC553">
            <v>0</v>
          </cell>
          <cell r="AD553">
            <v>0</v>
          </cell>
          <cell r="AE553">
            <v>5113528.75</v>
          </cell>
          <cell r="AF553">
            <v>-4441250</v>
          </cell>
        </row>
        <row r="554">
          <cell r="A554">
            <v>451000</v>
          </cell>
          <cell r="B554">
            <v>-2417000</v>
          </cell>
          <cell r="C554">
            <v>0</v>
          </cell>
          <cell r="D554">
            <v>-2417000</v>
          </cell>
          <cell r="E554">
            <v>0</v>
          </cell>
          <cell r="F554">
            <v>0</v>
          </cell>
          <cell r="G554">
            <v>0</v>
          </cell>
          <cell r="H554">
            <v>0</v>
          </cell>
          <cell r="I554">
            <v>0</v>
          </cell>
          <cell r="J554">
            <v>0</v>
          </cell>
          <cell r="K554">
            <v>0</v>
          </cell>
          <cell r="L554">
            <v>0</v>
          </cell>
          <cell r="M554">
            <v>0</v>
          </cell>
          <cell r="N554">
            <v>-2417000</v>
          </cell>
          <cell r="O554">
            <v>0</v>
          </cell>
          <cell r="P554">
            <v>0</v>
          </cell>
          <cell r="Q554">
            <v>0</v>
          </cell>
          <cell r="R554">
            <v>0</v>
          </cell>
          <cell r="S554">
            <v>-4148837.12</v>
          </cell>
          <cell r="T554">
            <v>0</v>
          </cell>
          <cell r="U554">
            <v>0</v>
          </cell>
          <cell r="V554">
            <v>0</v>
          </cell>
          <cell r="W554">
            <v>0</v>
          </cell>
          <cell r="X554">
            <v>0</v>
          </cell>
          <cell r="Y554">
            <v>0</v>
          </cell>
          <cell r="Z554">
            <v>0</v>
          </cell>
          <cell r="AA554">
            <v>0</v>
          </cell>
          <cell r="AB554">
            <v>0</v>
          </cell>
          <cell r="AC554">
            <v>0</v>
          </cell>
          <cell r="AD554">
            <v>0</v>
          </cell>
          <cell r="AE554">
            <v>0</v>
          </cell>
          <cell r="AF554">
            <v>-6565837.1200000001</v>
          </cell>
        </row>
        <row r="555">
          <cell r="A555">
            <v>451001</v>
          </cell>
          <cell r="B555">
            <v>-4134002.45</v>
          </cell>
          <cell r="C555">
            <v>0</v>
          </cell>
          <cell r="D555">
            <v>-4134002.45</v>
          </cell>
          <cell r="E555">
            <v>-3245588.93</v>
          </cell>
          <cell r="F555">
            <v>0</v>
          </cell>
          <cell r="G555">
            <v>0</v>
          </cell>
          <cell r="H555">
            <v>0</v>
          </cell>
          <cell r="I555">
            <v>-3245588.93</v>
          </cell>
          <cell r="J555">
            <v>0</v>
          </cell>
          <cell r="K555">
            <v>0</v>
          </cell>
          <cell r="L555">
            <v>0</v>
          </cell>
          <cell r="M555">
            <v>0</v>
          </cell>
          <cell r="N555">
            <v>-7379591.3799999999</v>
          </cell>
          <cell r="O555">
            <v>0</v>
          </cell>
          <cell r="P555">
            <v>0</v>
          </cell>
          <cell r="Q555">
            <v>0</v>
          </cell>
          <cell r="R555">
            <v>0</v>
          </cell>
          <cell r="S555">
            <v>0</v>
          </cell>
          <cell r="T555">
            <v>0</v>
          </cell>
          <cell r="U555">
            <v>0</v>
          </cell>
          <cell r="V555">
            <v>0</v>
          </cell>
          <cell r="W555">
            <v>0</v>
          </cell>
          <cell r="X555">
            <v>0</v>
          </cell>
          <cell r="Y555">
            <v>0</v>
          </cell>
          <cell r="Z555">
            <v>0</v>
          </cell>
          <cell r="AA555">
            <v>0</v>
          </cell>
          <cell r="AB555">
            <v>0</v>
          </cell>
          <cell r="AC555">
            <v>0</v>
          </cell>
          <cell r="AD555">
            <v>0</v>
          </cell>
          <cell r="AE555">
            <v>0</v>
          </cell>
          <cell r="AF555">
            <v>-7379591.3799999999</v>
          </cell>
        </row>
        <row r="556">
          <cell r="A556">
            <v>451020</v>
          </cell>
          <cell r="B556">
            <v>-805386802.39999998</v>
          </cell>
          <cell r="C556">
            <v>0</v>
          </cell>
          <cell r="D556">
            <v>-805386802.39999998</v>
          </cell>
          <cell r="E556">
            <v>-306794767.39999998</v>
          </cell>
          <cell r="F556">
            <v>0</v>
          </cell>
          <cell r="G556">
            <v>0</v>
          </cell>
          <cell r="H556">
            <v>0</v>
          </cell>
          <cell r="I556">
            <v>-306794767.39999998</v>
          </cell>
          <cell r="J556">
            <v>0</v>
          </cell>
          <cell r="K556">
            <v>0</v>
          </cell>
          <cell r="L556">
            <v>0</v>
          </cell>
          <cell r="M556">
            <v>0</v>
          </cell>
          <cell r="N556">
            <v>-1112181570</v>
          </cell>
          <cell r="O556">
            <v>0</v>
          </cell>
          <cell r="P556">
            <v>-4473138.78</v>
          </cell>
          <cell r="Q556">
            <v>0</v>
          </cell>
          <cell r="R556">
            <v>0</v>
          </cell>
          <cell r="S556">
            <v>0</v>
          </cell>
          <cell r="T556">
            <v>0</v>
          </cell>
          <cell r="U556">
            <v>0</v>
          </cell>
          <cell r="V556">
            <v>0</v>
          </cell>
          <cell r="W556">
            <v>0</v>
          </cell>
          <cell r="X556">
            <v>0</v>
          </cell>
          <cell r="Y556">
            <v>0</v>
          </cell>
          <cell r="Z556">
            <v>0</v>
          </cell>
          <cell r="AA556">
            <v>0</v>
          </cell>
          <cell r="AB556">
            <v>0</v>
          </cell>
          <cell r="AC556">
            <v>0</v>
          </cell>
          <cell r="AD556">
            <v>0</v>
          </cell>
          <cell r="AE556">
            <v>-11936841</v>
          </cell>
          <cell r="AF556">
            <v>-1128591550</v>
          </cell>
        </row>
        <row r="557">
          <cell r="A557">
            <v>451021</v>
          </cell>
          <cell r="B557">
            <v>0</v>
          </cell>
          <cell r="C557">
            <v>0</v>
          </cell>
          <cell r="D557">
            <v>0</v>
          </cell>
          <cell r="E557">
            <v>0</v>
          </cell>
          <cell r="F557">
            <v>0</v>
          </cell>
          <cell r="G557">
            <v>0</v>
          </cell>
          <cell r="H557">
            <v>0</v>
          </cell>
          <cell r="I557">
            <v>0</v>
          </cell>
          <cell r="J557">
            <v>0</v>
          </cell>
          <cell r="K557">
            <v>0</v>
          </cell>
          <cell r="L557">
            <v>0</v>
          </cell>
          <cell r="M557">
            <v>0</v>
          </cell>
          <cell r="N557">
            <v>0</v>
          </cell>
          <cell r="O557">
            <v>0</v>
          </cell>
          <cell r="P557">
            <v>0</v>
          </cell>
          <cell r="Q557">
            <v>0</v>
          </cell>
          <cell r="R557">
            <v>-4237713.78</v>
          </cell>
          <cell r="S557">
            <v>4647.93</v>
          </cell>
          <cell r="T557">
            <v>0</v>
          </cell>
          <cell r="U557">
            <v>0</v>
          </cell>
          <cell r="V557">
            <v>0</v>
          </cell>
          <cell r="W557">
            <v>0</v>
          </cell>
          <cell r="X557">
            <v>0</v>
          </cell>
          <cell r="Y557">
            <v>0</v>
          </cell>
          <cell r="Z557">
            <v>0</v>
          </cell>
          <cell r="AA557">
            <v>0</v>
          </cell>
          <cell r="AB557">
            <v>0</v>
          </cell>
          <cell r="AC557">
            <v>0</v>
          </cell>
          <cell r="AD557">
            <v>0</v>
          </cell>
          <cell r="AE557">
            <v>0</v>
          </cell>
          <cell r="AF557">
            <v>-4233065.8499999996</v>
          </cell>
        </row>
        <row r="558">
          <cell r="A558">
            <v>451070</v>
          </cell>
          <cell r="B558">
            <v>0</v>
          </cell>
          <cell r="C558">
            <v>0</v>
          </cell>
          <cell r="D558">
            <v>0</v>
          </cell>
          <cell r="E558">
            <v>0</v>
          </cell>
          <cell r="F558">
            <v>0</v>
          </cell>
          <cell r="G558">
            <v>0</v>
          </cell>
          <cell r="H558">
            <v>0</v>
          </cell>
          <cell r="I558">
            <v>0</v>
          </cell>
          <cell r="J558">
            <v>0</v>
          </cell>
          <cell r="K558">
            <v>0</v>
          </cell>
          <cell r="L558">
            <v>0</v>
          </cell>
          <cell r="M558">
            <v>0</v>
          </cell>
          <cell r="N558">
            <v>0</v>
          </cell>
          <cell r="O558">
            <v>0</v>
          </cell>
          <cell r="P558">
            <v>0</v>
          </cell>
          <cell r="Q558">
            <v>0</v>
          </cell>
          <cell r="R558">
            <v>0</v>
          </cell>
          <cell r="S558">
            <v>0</v>
          </cell>
          <cell r="T558">
            <v>0</v>
          </cell>
          <cell r="U558">
            <v>0</v>
          </cell>
          <cell r="V558">
            <v>0</v>
          </cell>
          <cell r="W558">
            <v>0</v>
          </cell>
          <cell r="X558">
            <v>0</v>
          </cell>
          <cell r="Y558">
            <v>0</v>
          </cell>
          <cell r="Z558">
            <v>0</v>
          </cell>
          <cell r="AA558">
            <v>0</v>
          </cell>
          <cell r="AB558">
            <v>0</v>
          </cell>
          <cell r="AC558">
            <v>0</v>
          </cell>
          <cell r="AD558">
            <v>0</v>
          </cell>
          <cell r="AE558">
            <v>0</v>
          </cell>
          <cell r="AF558">
            <v>0</v>
          </cell>
        </row>
        <row r="559">
          <cell r="A559">
            <v>451250</v>
          </cell>
          <cell r="B559">
            <v>-5700612.5999999996</v>
          </cell>
          <cell r="C559">
            <v>0</v>
          </cell>
          <cell r="D559">
            <v>-5700612.5999999996</v>
          </cell>
          <cell r="E559">
            <v>-2023267.74</v>
          </cell>
          <cell r="F559">
            <v>0</v>
          </cell>
          <cell r="G559">
            <v>0</v>
          </cell>
          <cell r="H559">
            <v>0</v>
          </cell>
          <cell r="I559">
            <v>-2023267.74</v>
          </cell>
          <cell r="J559">
            <v>0</v>
          </cell>
          <cell r="K559">
            <v>0</v>
          </cell>
          <cell r="L559">
            <v>0</v>
          </cell>
          <cell r="M559">
            <v>0</v>
          </cell>
          <cell r="N559">
            <v>-7723880.3399999999</v>
          </cell>
          <cell r="O559">
            <v>0</v>
          </cell>
          <cell r="P559">
            <v>0</v>
          </cell>
          <cell r="Q559">
            <v>0</v>
          </cell>
          <cell r="R559">
            <v>0</v>
          </cell>
          <cell r="S559">
            <v>-25000</v>
          </cell>
          <cell r="T559">
            <v>0</v>
          </cell>
          <cell r="U559">
            <v>0</v>
          </cell>
          <cell r="V559">
            <v>0</v>
          </cell>
          <cell r="W559">
            <v>0</v>
          </cell>
          <cell r="X559">
            <v>0</v>
          </cell>
          <cell r="Y559">
            <v>0</v>
          </cell>
          <cell r="Z559">
            <v>0</v>
          </cell>
          <cell r="AA559">
            <v>0</v>
          </cell>
          <cell r="AB559">
            <v>0</v>
          </cell>
          <cell r="AC559">
            <v>0</v>
          </cell>
          <cell r="AD559">
            <v>0</v>
          </cell>
          <cell r="AE559">
            <v>0</v>
          </cell>
          <cell r="AF559">
            <v>-7748880.3399999999</v>
          </cell>
        </row>
        <row r="560">
          <cell r="A560">
            <v>452010</v>
          </cell>
          <cell r="B560">
            <v>0</v>
          </cell>
          <cell r="C560">
            <v>0</v>
          </cell>
          <cell r="D560">
            <v>0</v>
          </cell>
          <cell r="E560">
            <v>0</v>
          </cell>
          <cell r="F560">
            <v>0</v>
          </cell>
          <cell r="G560">
            <v>0</v>
          </cell>
          <cell r="H560">
            <v>0</v>
          </cell>
          <cell r="I560">
            <v>0</v>
          </cell>
          <cell r="J560">
            <v>0</v>
          </cell>
          <cell r="K560">
            <v>0</v>
          </cell>
          <cell r="L560">
            <v>0</v>
          </cell>
          <cell r="M560">
            <v>0</v>
          </cell>
          <cell r="N560">
            <v>0</v>
          </cell>
          <cell r="O560">
            <v>0</v>
          </cell>
          <cell r="P560">
            <v>0</v>
          </cell>
          <cell r="Q560">
            <v>0</v>
          </cell>
          <cell r="R560">
            <v>0</v>
          </cell>
          <cell r="S560">
            <v>0</v>
          </cell>
          <cell r="T560">
            <v>0</v>
          </cell>
          <cell r="U560">
            <v>0</v>
          </cell>
          <cell r="V560">
            <v>0</v>
          </cell>
          <cell r="W560">
            <v>0</v>
          </cell>
          <cell r="X560">
            <v>0</v>
          </cell>
          <cell r="Y560">
            <v>0</v>
          </cell>
          <cell r="Z560">
            <v>0</v>
          </cell>
          <cell r="AA560">
            <v>0</v>
          </cell>
          <cell r="AB560">
            <v>0</v>
          </cell>
          <cell r="AC560">
            <v>0</v>
          </cell>
          <cell r="AD560">
            <v>0</v>
          </cell>
          <cell r="AE560">
            <v>0</v>
          </cell>
          <cell r="AF560">
            <v>0</v>
          </cell>
        </row>
        <row r="561">
          <cell r="A561">
            <v>452011</v>
          </cell>
          <cell r="B561">
            <v>0</v>
          </cell>
          <cell r="C561">
            <v>0</v>
          </cell>
          <cell r="D561">
            <v>0</v>
          </cell>
          <cell r="E561">
            <v>0</v>
          </cell>
          <cell r="F561">
            <v>0</v>
          </cell>
          <cell r="G561">
            <v>0</v>
          </cell>
          <cell r="H561">
            <v>0</v>
          </cell>
          <cell r="I561">
            <v>0</v>
          </cell>
          <cell r="J561">
            <v>0</v>
          </cell>
          <cell r="K561">
            <v>0</v>
          </cell>
          <cell r="L561">
            <v>0</v>
          </cell>
          <cell r="M561">
            <v>0</v>
          </cell>
          <cell r="N561">
            <v>0</v>
          </cell>
          <cell r="O561">
            <v>-845368000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-845368000</v>
          </cell>
        </row>
        <row r="562">
          <cell r="A562">
            <v>452012</v>
          </cell>
          <cell r="B562">
            <v>0</v>
          </cell>
          <cell r="C562">
            <v>0</v>
          </cell>
          <cell r="D562">
            <v>0</v>
          </cell>
          <cell r="E562">
            <v>0</v>
          </cell>
          <cell r="F562">
            <v>0</v>
          </cell>
          <cell r="G562">
            <v>0</v>
          </cell>
          <cell r="H562">
            <v>0</v>
          </cell>
          <cell r="I562">
            <v>0</v>
          </cell>
          <cell r="J562">
            <v>0</v>
          </cell>
          <cell r="K562">
            <v>0</v>
          </cell>
          <cell r="L562">
            <v>0</v>
          </cell>
          <cell r="M562">
            <v>0</v>
          </cell>
          <cell r="N562">
            <v>0</v>
          </cell>
          <cell r="O562">
            <v>0</v>
          </cell>
          <cell r="P562">
            <v>0</v>
          </cell>
          <cell r="Q562">
            <v>0</v>
          </cell>
          <cell r="R562">
            <v>-1401233</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-1401233</v>
          </cell>
        </row>
        <row r="563">
          <cell r="A563">
            <v>452013</v>
          </cell>
          <cell r="B563">
            <v>0</v>
          </cell>
          <cell r="C563">
            <v>0</v>
          </cell>
          <cell r="D563">
            <v>0</v>
          </cell>
          <cell r="E563">
            <v>0</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row>
        <row r="564">
          <cell r="A564">
            <v>452015</v>
          </cell>
          <cell r="B564">
            <v>0</v>
          </cell>
          <cell r="C564">
            <v>0</v>
          </cell>
          <cell r="D564">
            <v>0</v>
          </cell>
          <cell r="E564">
            <v>0</v>
          </cell>
          <cell r="F564">
            <v>0</v>
          </cell>
          <cell r="G564">
            <v>0</v>
          </cell>
          <cell r="H564">
            <v>0</v>
          </cell>
          <cell r="I564">
            <v>0</v>
          </cell>
          <cell r="J564">
            <v>0</v>
          </cell>
          <cell r="K564">
            <v>0</v>
          </cell>
          <cell r="L564">
            <v>0</v>
          </cell>
          <cell r="M564">
            <v>0</v>
          </cell>
          <cell r="N564">
            <v>0</v>
          </cell>
          <cell r="O564">
            <v>0</v>
          </cell>
          <cell r="P564">
            <v>0</v>
          </cell>
          <cell r="Q564">
            <v>0</v>
          </cell>
          <cell r="R564">
            <v>0</v>
          </cell>
          <cell r="S564">
            <v>0</v>
          </cell>
          <cell r="T564">
            <v>0</v>
          </cell>
          <cell r="U564">
            <v>0</v>
          </cell>
          <cell r="V564">
            <v>0</v>
          </cell>
          <cell r="W564">
            <v>0</v>
          </cell>
          <cell r="X564">
            <v>0</v>
          </cell>
          <cell r="Y564">
            <v>0</v>
          </cell>
          <cell r="Z564">
            <v>0</v>
          </cell>
          <cell r="AA564">
            <v>0</v>
          </cell>
          <cell r="AB564">
            <v>0</v>
          </cell>
          <cell r="AC564">
            <v>0</v>
          </cell>
          <cell r="AD564">
            <v>0</v>
          </cell>
          <cell r="AE564">
            <v>0</v>
          </cell>
          <cell r="AF564">
            <v>0</v>
          </cell>
        </row>
        <row r="565">
          <cell r="A565">
            <v>452016</v>
          </cell>
          <cell r="B565">
            <v>0</v>
          </cell>
          <cell r="C565">
            <v>0</v>
          </cell>
          <cell r="D565">
            <v>0</v>
          </cell>
          <cell r="E565">
            <v>0</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0</v>
          </cell>
        </row>
        <row r="566">
          <cell r="A566">
            <v>452017</v>
          </cell>
          <cell r="B566">
            <v>0</v>
          </cell>
          <cell r="C566">
            <v>0</v>
          </cell>
          <cell r="D566">
            <v>0</v>
          </cell>
          <cell r="E566">
            <v>0</v>
          </cell>
          <cell r="F566">
            <v>0</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row>
        <row r="567">
          <cell r="A567">
            <v>452020</v>
          </cell>
          <cell r="B567">
            <v>0</v>
          </cell>
          <cell r="C567">
            <v>0</v>
          </cell>
          <cell r="D567">
            <v>0</v>
          </cell>
          <cell r="E567">
            <v>-6475000</v>
          </cell>
          <cell r="F567">
            <v>0</v>
          </cell>
          <cell r="G567">
            <v>0</v>
          </cell>
          <cell r="H567">
            <v>0</v>
          </cell>
          <cell r="I567">
            <v>-6475000</v>
          </cell>
          <cell r="J567">
            <v>0</v>
          </cell>
          <cell r="K567">
            <v>0</v>
          </cell>
          <cell r="L567">
            <v>0</v>
          </cell>
          <cell r="M567">
            <v>0</v>
          </cell>
          <cell r="N567">
            <v>-6475000</v>
          </cell>
          <cell r="O567">
            <v>0</v>
          </cell>
          <cell r="P567">
            <v>0</v>
          </cell>
          <cell r="Q567">
            <v>0</v>
          </cell>
          <cell r="R567">
            <v>0</v>
          </cell>
          <cell r="S567">
            <v>0</v>
          </cell>
          <cell r="T567">
            <v>0</v>
          </cell>
          <cell r="U567">
            <v>0</v>
          </cell>
          <cell r="V567">
            <v>0</v>
          </cell>
          <cell r="W567">
            <v>0</v>
          </cell>
          <cell r="X567">
            <v>0</v>
          </cell>
          <cell r="Y567">
            <v>0</v>
          </cell>
          <cell r="Z567">
            <v>0</v>
          </cell>
          <cell r="AA567">
            <v>0</v>
          </cell>
          <cell r="AB567">
            <v>0</v>
          </cell>
          <cell r="AC567">
            <v>0</v>
          </cell>
          <cell r="AD567">
            <v>0</v>
          </cell>
          <cell r="AE567">
            <v>0</v>
          </cell>
          <cell r="AF567">
            <v>-6475000</v>
          </cell>
        </row>
        <row r="568">
          <cell r="A568">
            <v>452021</v>
          </cell>
          <cell r="B568">
            <v>-2595000</v>
          </cell>
          <cell r="C568">
            <v>0</v>
          </cell>
          <cell r="D568">
            <v>-2595000</v>
          </cell>
          <cell r="E568">
            <v>0</v>
          </cell>
          <cell r="F568">
            <v>0</v>
          </cell>
          <cell r="G568">
            <v>0</v>
          </cell>
          <cell r="H568">
            <v>0</v>
          </cell>
          <cell r="I568">
            <v>0</v>
          </cell>
          <cell r="J568">
            <v>0</v>
          </cell>
          <cell r="K568">
            <v>0</v>
          </cell>
          <cell r="L568">
            <v>0</v>
          </cell>
          <cell r="M568">
            <v>0</v>
          </cell>
          <cell r="N568">
            <v>-2595000</v>
          </cell>
          <cell r="O568">
            <v>0</v>
          </cell>
          <cell r="P568">
            <v>0</v>
          </cell>
          <cell r="Q568">
            <v>0</v>
          </cell>
          <cell r="R568">
            <v>0</v>
          </cell>
          <cell r="S568">
            <v>0</v>
          </cell>
          <cell r="T568">
            <v>0</v>
          </cell>
          <cell r="U568">
            <v>0</v>
          </cell>
          <cell r="V568">
            <v>0</v>
          </cell>
          <cell r="W568">
            <v>0</v>
          </cell>
          <cell r="X568">
            <v>0</v>
          </cell>
          <cell r="Y568">
            <v>0</v>
          </cell>
          <cell r="Z568">
            <v>0</v>
          </cell>
          <cell r="AA568">
            <v>0</v>
          </cell>
          <cell r="AB568">
            <v>0</v>
          </cell>
          <cell r="AC568">
            <v>0</v>
          </cell>
          <cell r="AD568">
            <v>0</v>
          </cell>
          <cell r="AE568">
            <v>0</v>
          </cell>
          <cell r="AF568">
            <v>-2595000</v>
          </cell>
        </row>
        <row r="569">
          <cell r="A569">
            <v>452022</v>
          </cell>
          <cell r="B569">
            <v>0</v>
          </cell>
          <cell r="C569">
            <v>0</v>
          </cell>
          <cell r="D569">
            <v>0</v>
          </cell>
          <cell r="E569">
            <v>0</v>
          </cell>
          <cell r="F569">
            <v>0</v>
          </cell>
          <cell r="G569">
            <v>0</v>
          </cell>
          <cell r="H569">
            <v>0</v>
          </cell>
          <cell r="I569">
            <v>0</v>
          </cell>
          <cell r="J569">
            <v>0</v>
          </cell>
          <cell r="K569">
            <v>0</v>
          </cell>
          <cell r="L569">
            <v>0</v>
          </cell>
          <cell r="M569">
            <v>0</v>
          </cell>
          <cell r="N569">
            <v>0</v>
          </cell>
          <cell r="O569">
            <v>0</v>
          </cell>
          <cell r="P569">
            <v>0</v>
          </cell>
          <cell r="Q569">
            <v>0</v>
          </cell>
          <cell r="R569">
            <v>-1025607</v>
          </cell>
          <cell r="S569">
            <v>0</v>
          </cell>
          <cell r="T569">
            <v>0</v>
          </cell>
          <cell r="U569">
            <v>0</v>
          </cell>
          <cell r="V569">
            <v>0</v>
          </cell>
          <cell r="W569">
            <v>0</v>
          </cell>
          <cell r="X569">
            <v>0</v>
          </cell>
          <cell r="Y569">
            <v>0</v>
          </cell>
          <cell r="Z569">
            <v>0</v>
          </cell>
          <cell r="AA569">
            <v>0</v>
          </cell>
          <cell r="AB569">
            <v>0</v>
          </cell>
          <cell r="AC569">
            <v>0</v>
          </cell>
          <cell r="AD569">
            <v>0</v>
          </cell>
          <cell r="AE569">
            <v>0</v>
          </cell>
          <cell r="AF569">
            <v>-1025607</v>
          </cell>
        </row>
        <row r="570">
          <cell r="A570">
            <v>452023</v>
          </cell>
          <cell r="B570">
            <v>0</v>
          </cell>
          <cell r="C570">
            <v>0</v>
          </cell>
          <cell r="D570">
            <v>0</v>
          </cell>
          <cell r="E570">
            <v>0</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0</v>
          </cell>
          <cell r="AF570">
            <v>0</v>
          </cell>
        </row>
        <row r="571">
          <cell r="A571">
            <v>452024</v>
          </cell>
          <cell r="B571">
            <v>0</v>
          </cell>
          <cell r="C571">
            <v>0</v>
          </cell>
          <cell r="D571">
            <v>0</v>
          </cell>
          <cell r="E571">
            <v>0</v>
          </cell>
          <cell r="F571">
            <v>0</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cell r="V571">
            <v>0</v>
          </cell>
          <cell r="W571">
            <v>0</v>
          </cell>
          <cell r="X571">
            <v>0</v>
          </cell>
          <cell r="Y571">
            <v>0</v>
          </cell>
          <cell r="Z571">
            <v>0</v>
          </cell>
          <cell r="AA571">
            <v>0</v>
          </cell>
          <cell r="AB571">
            <v>0</v>
          </cell>
          <cell r="AC571">
            <v>0</v>
          </cell>
          <cell r="AD571">
            <v>0</v>
          </cell>
          <cell r="AE571">
            <v>0</v>
          </cell>
          <cell r="AF571">
            <v>0</v>
          </cell>
        </row>
        <row r="572">
          <cell r="A572">
            <v>452030</v>
          </cell>
          <cell r="B572">
            <v>0</v>
          </cell>
          <cell r="C572">
            <v>0</v>
          </cell>
          <cell r="D572">
            <v>0</v>
          </cell>
          <cell r="E572">
            <v>-311823.48</v>
          </cell>
          <cell r="F572">
            <v>0</v>
          </cell>
          <cell r="G572">
            <v>0</v>
          </cell>
          <cell r="H572">
            <v>0</v>
          </cell>
          <cell r="I572">
            <v>-311823.48</v>
          </cell>
          <cell r="J572">
            <v>0</v>
          </cell>
          <cell r="K572">
            <v>0</v>
          </cell>
          <cell r="L572">
            <v>0</v>
          </cell>
          <cell r="M572">
            <v>0</v>
          </cell>
          <cell r="N572">
            <v>-311823.48</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C572">
            <v>0</v>
          </cell>
          <cell r="AD572">
            <v>0</v>
          </cell>
          <cell r="AE572">
            <v>0</v>
          </cell>
          <cell r="AF572">
            <v>-311823.48</v>
          </cell>
        </row>
        <row r="573">
          <cell r="A573">
            <v>452031</v>
          </cell>
          <cell r="B573">
            <v>0</v>
          </cell>
          <cell r="C573">
            <v>0</v>
          </cell>
          <cell r="D573">
            <v>0</v>
          </cell>
          <cell r="E573">
            <v>-5865.89</v>
          </cell>
          <cell r="F573">
            <v>0</v>
          </cell>
          <cell r="G573">
            <v>0</v>
          </cell>
          <cell r="H573">
            <v>0</v>
          </cell>
          <cell r="I573">
            <v>-5865.89</v>
          </cell>
          <cell r="J573">
            <v>0</v>
          </cell>
          <cell r="K573">
            <v>0</v>
          </cell>
          <cell r="L573">
            <v>0</v>
          </cell>
          <cell r="M573">
            <v>0</v>
          </cell>
          <cell r="N573">
            <v>-5865.89</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cell r="AE573">
            <v>0</v>
          </cell>
          <cell r="AF573">
            <v>-5865.89</v>
          </cell>
        </row>
        <row r="574">
          <cell r="A574">
            <v>452050</v>
          </cell>
          <cell r="B574">
            <v>0</v>
          </cell>
          <cell r="C574">
            <v>0</v>
          </cell>
          <cell r="D574">
            <v>0</v>
          </cell>
          <cell r="E574">
            <v>-10486536</v>
          </cell>
          <cell r="F574">
            <v>0</v>
          </cell>
          <cell r="G574">
            <v>0</v>
          </cell>
          <cell r="H574">
            <v>0</v>
          </cell>
          <cell r="I574">
            <v>-10486536</v>
          </cell>
          <cell r="J574">
            <v>0</v>
          </cell>
          <cell r="K574">
            <v>0</v>
          </cell>
          <cell r="L574">
            <v>0</v>
          </cell>
          <cell r="M574">
            <v>0</v>
          </cell>
          <cell r="N574">
            <v>-10486536</v>
          </cell>
          <cell r="O574">
            <v>0</v>
          </cell>
          <cell r="P574">
            <v>0</v>
          </cell>
          <cell r="Q574">
            <v>0</v>
          </cell>
          <cell r="R574">
            <v>0</v>
          </cell>
          <cell r="S574">
            <v>0</v>
          </cell>
          <cell r="T574">
            <v>0</v>
          </cell>
          <cell r="U574">
            <v>0</v>
          </cell>
          <cell r="V574">
            <v>0</v>
          </cell>
          <cell r="W574">
            <v>0</v>
          </cell>
          <cell r="X574">
            <v>0</v>
          </cell>
          <cell r="Y574">
            <v>0</v>
          </cell>
          <cell r="Z574">
            <v>0</v>
          </cell>
          <cell r="AA574">
            <v>0</v>
          </cell>
          <cell r="AB574">
            <v>0</v>
          </cell>
          <cell r="AC574">
            <v>0</v>
          </cell>
          <cell r="AD574">
            <v>0</v>
          </cell>
          <cell r="AE574">
            <v>0</v>
          </cell>
          <cell r="AF574">
            <v>-10486536</v>
          </cell>
        </row>
        <row r="575">
          <cell r="A575">
            <v>452052</v>
          </cell>
          <cell r="B575">
            <v>0</v>
          </cell>
          <cell r="C575">
            <v>0</v>
          </cell>
          <cell r="D575">
            <v>0</v>
          </cell>
          <cell r="E575">
            <v>0</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C575">
            <v>0</v>
          </cell>
          <cell r="AD575">
            <v>0</v>
          </cell>
          <cell r="AE575">
            <v>0</v>
          </cell>
          <cell r="AF575">
            <v>0</v>
          </cell>
        </row>
        <row r="576">
          <cell r="A576">
            <v>452053</v>
          </cell>
          <cell r="B576">
            <v>0</v>
          </cell>
          <cell r="C576">
            <v>0</v>
          </cell>
          <cell r="D576">
            <v>0</v>
          </cell>
          <cell r="E576">
            <v>0</v>
          </cell>
          <cell r="F576">
            <v>0</v>
          </cell>
          <cell r="G576">
            <v>0</v>
          </cell>
          <cell r="H576">
            <v>0</v>
          </cell>
          <cell r="I576">
            <v>0</v>
          </cell>
          <cell r="J576">
            <v>0</v>
          </cell>
          <cell r="K576">
            <v>0</v>
          </cell>
          <cell r="L576">
            <v>0</v>
          </cell>
          <cell r="M576">
            <v>0</v>
          </cell>
          <cell r="N576">
            <v>0</v>
          </cell>
          <cell r="O576">
            <v>0</v>
          </cell>
          <cell r="P576">
            <v>0</v>
          </cell>
          <cell r="Q576">
            <v>0</v>
          </cell>
          <cell r="R576">
            <v>0</v>
          </cell>
          <cell r="S576">
            <v>0</v>
          </cell>
          <cell r="T576">
            <v>0</v>
          </cell>
          <cell r="U576">
            <v>0</v>
          </cell>
          <cell r="V576">
            <v>0</v>
          </cell>
          <cell r="W576">
            <v>0</v>
          </cell>
          <cell r="X576">
            <v>0</v>
          </cell>
          <cell r="Y576">
            <v>0</v>
          </cell>
          <cell r="Z576">
            <v>0</v>
          </cell>
          <cell r="AA576">
            <v>0</v>
          </cell>
          <cell r="AB576">
            <v>0</v>
          </cell>
          <cell r="AC576">
            <v>0</v>
          </cell>
          <cell r="AD576">
            <v>0</v>
          </cell>
          <cell r="AE576">
            <v>0</v>
          </cell>
          <cell r="AF576">
            <v>0</v>
          </cell>
        </row>
        <row r="577">
          <cell r="A577">
            <v>452056</v>
          </cell>
          <cell r="B577">
            <v>0</v>
          </cell>
          <cell r="C577">
            <v>0</v>
          </cell>
          <cell r="D577">
            <v>0</v>
          </cell>
          <cell r="E577">
            <v>0</v>
          </cell>
          <cell r="F577">
            <v>0</v>
          </cell>
          <cell r="G577">
            <v>0</v>
          </cell>
          <cell r="H577">
            <v>0</v>
          </cell>
          <cell r="I577">
            <v>0</v>
          </cell>
          <cell r="J577">
            <v>0</v>
          </cell>
          <cell r="K577">
            <v>0</v>
          </cell>
          <cell r="L577">
            <v>0</v>
          </cell>
          <cell r="M577">
            <v>0</v>
          </cell>
          <cell r="N577">
            <v>0</v>
          </cell>
          <cell r="O577">
            <v>0</v>
          </cell>
          <cell r="P577">
            <v>0</v>
          </cell>
          <cell r="Q577">
            <v>0</v>
          </cell>
          <cell r="R577">
            <v>-604670</v>
          </cell>
          <cell r="S577">
            <v>0</v>
          </cell>
          <cell r="T577">
            <v>0</v>
          </cell>
          <cell r="U577">
            <v>0</v>
          </cell>
          <cell r="V577">
            <v>0</v>
          </cell>
          <cell r="W577">
            <v>0</v>
          </cell>
          <cell r="X577">
            <v>0</v>
          </cell>
          <cell r="Y577">
            <v>0</v>
          </cell>
          <cell r="Z577">
            <v>0</v>
          </cell>
          <cell r="AA577">
            <v>0</v>
          </cell>
          <cell r="AB577">
            <v>0</v>
          </cell>
          <cell r="AC577">
            <v>0</v>
          </cell>
          <cell r="AD577">
            <v>0</v>
          </cell>
          <cell r="AE577">
            <v>0</v>
          </cell>
          <cell r="AF577">
            <v>-604670</v>
          </cell>
        </row>
        <row r="578">
          <cell r="A578">
            <v>452057</v>
          </cell>
          <cell r="B578">
            <v>0</v>
          </cell>
          <cell r="C578">
            <v>0</v>
          </cell>
          <cell r="D578">
            <v>0</v>
          </cell>
          <cell r="E578">
            <v>-4748688.1399999997</v>
          </cell>
          <cell r="F578">
            <v>0</v>
          </cell>
          <cell r="G578">
            <v>0</v>
          </cell>
          <cell r="H578">
            <v>0</v>
          </cell>
          <cell r="I578">
            <v>-4748688.1399999997</v>
          </cell>
          <cell r="J578">
            <v>0</v>
          </cell>
          <cell r="K578">
            <v>0</v>
          </cell>
          <cell r="L578">
            <v>0</v>
          </cell>
          <cell r="M578">
            <v>0</v>
          </cell>
          <cell r="N578">
            <v>-4748688.1399999997</v>
          </cell>
          <cell r="O578">
            <v>0</v>
          </cell>
          <cell r="P578">
            <v>0</v>
          </cell>
          <cell r="Q578">
            <v>0</v>
          </cell>
          <cell r="R578">
            <v>0</v>
          </cell>
          <cell r="S578">
            <v>0</v>
          </cell>
          <cell r="T578">
            <v>0</v>
          </cell>
          <cell r="U578">
            <v>0</v>
          </cell>
          <cell r="V578">
            <v>0</v>
          </cell>
          <cell r="W578">
            <v>0</v>
          </cell>
          <cell r="X578">
            <v>0</v>
          </cell>
          <cell r="Y578">
            <v>0</v>
          </cell>
          <cell r="Z578">
            <v>0</v>
          </cell>
          <cell r="AA578">
            <v>0</v>
          </cell>
          <cell r="AB578">
            <v>0</v>
          </cell>
          <cell r="AC578">
            <v>0</v>
          </cell>
          <cell r="AD578">
            <v>0</v>
          </cell>
          <cell r="AE578">
            <v>0</v>
          </cell>
          <cell r="AF578">
            <v>-4748688.1399999997</v>
          </cell>
        </row>
        <row r="579">
          <cell r="A579">
            <v>452058</v>
          </cell>
          <cell r="B579">
            <v>-6477522.2800000003</v>
          </cell>
          <cell r="C579">
            <v>0</v>
          </cell>
          <cell r="D579">
            <v>-6477522.2800000003</v>
          </cell>
          <cell r="E579">
            <v>0</v>
          </cell>
          <cell r="F579">
            <v>0</v>
          </cell>
          <cell r="G579">
            <v>0</v>
          </cell>
          <cell r="H579">
            <v>0</v>
          </cell>
          <cell r="I579">
            <v>0</v>
          </cell>
          <cell r="J579">
            <v>0</v>
          </cell>
          <cell r="K579">
            <v>0</v>
          </cell>
          <cell r="L579">
            <v>0</v>
          </cell>
          <cell r="M579">
            <v>0</v>
          </cell>
          <cell r="N579">
            <v>-6477522.2800000003</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C579">
            <v>0</v>
          </cell>
          <cell r="AD579">
            <v>0</v>
          </cell>
          <cell r="AE579">
            <v>0</v>
          </cell>
          <cell r="AF579">
            <v>-6477522.2800000003</v>
          </cell>
        </row>
        <row r="580">
          <cell r="A580">
            <v>452059</v>
          </cell>
          <cell r="B580">
            <v>0</v>
          </cell>
          <cell r="C580">
            <v>0</v>
          </cell>
          <cell r="D580">
            <v>0</v>
          </cell>
          <cell r="E580">
            <v>-96978425</v>
          </cell>
          <cell r="F580">
            <v>0</v>
          </cell>
          <cell r="G580">
            <v>0</v>
          </cell>
          <cell r="H580">
            <v>0</v>
          </cell>
          <cell r="I580">
            <v>-96978425</v>
          </cell>
          <cell r="J580">
            <v>0</v>
          </cell>
          <cell r="K580">
            <v>0</v>
          </cell>
          <cell r="L580">
            <v>0</v>
          </cell>
          <cell r="M580">
            <v>0</v>
          </cell>
          <cell r="N580">
            <v>-96978425</v>
          </cell>
          <cell r="O580">
            <v>0</v>
          </cell>
          <cell r="P580">
            <v>0</v>
          </cell>
          <cell r="Q580">
            <v>0</v>
          </cell>
          <cell r="R580">
            <v>0</v>
          </cell>
          <cell r="S580">
            <v>-88642.33</v>
          </cell>
          <cell r="T580">
            <v>0</v>
          </cell>
          <cell r="U580">
            <v>0</v>
          </cell>
          <cell r="V580">
            <v>0</v>
          </cell>
          <cell r="W580">
            <v>0</v>
          </cell>
          <cell r="X580">
            <v>0</v>
          </cell>
          <cell r="Y580">
            <v>0</v>
          </cell>
          <cell r="Z580">
            <v>0</v>
          </cell>
          <cell r="AA580">
            <v>0</v>
          </cell>
          <cell r="AB580">
            <v>0</v>
          </cell>
          <cell r="AC580">
            <v>0</v>
          </cell>
          <cell r="AD580">
            <v>0</v>
          </cell>
          <cell r="AE580">
            <v>0</v>
          </cell>
          <cell r="AF580">
            <v>-97067067.329999998</v>
          </cell>
        </row>
        <row r="581">
          <cell r="A581">
            <v>452060</v>
          </cell>
          <cell r="B581">
            <v>-68001999</v>
          </cell>
          <cell r="C581">
            <v>0</v>
          </cell>
          <cell r="D581">
            <v>-68001999</v>
          </cell>
          <cell r="E581">
            <v>0</v>
          </cell>
          <cell r="F581">
            <v>0</v>
          </cell>
          <cell r="G581">
            <v>0</v>
          </cell>
          <cell r="H581">
            <v>0</v>
          </cell>
          <cell r="I581">
            <v>0</v>
          </cell>
          <cell r="J581">
            <v>0</v>
          </cell>
          <cell r="K581">
            <v>0</v>
          </cell>
          <cell r="L581">
            <v>0</v>
          </cell>
          <cell r="M581">
            <v>0</v>
          </cell>
          <cell r="N581">
            <v>-68001999</v>
          </cell>
          <cell r="O581">
            <v>0</v>
          </cell>
          <cell r="P581">
            <v>0</v>
          </cell>
          <cell r="Q581">
            <v>0</v>
          </cell>
          <cell r="R581">
            <v>0</v>
          </cell>
          <cell r="S581">
            <v>0</v>
          </cell>
          <cell r="T581">
            <v>0</v>
          </cell>
          <cell r="U581">
            <v>0</v>
          </cell>
          <cell r="V581">
            <v>0</v>
          </cell>
          <cell r="W581">
            <v>0</v>
          </cell>
          <cell r="X581">
            <v>0</v>
          </cell>
          <cell r="Y581">
            <v>0</v>
          </cell>
          <cell r="Z581">
            <v>0</v>
          </cell>
          <cell r="AA581">
            <v>0</v>
          </cell>
          <cell r="AB581">
            <v>0</v>
          </cell>
          <cell r="AC581">
            <v>0</v>
          </cell>
          <cell r="AD581">
            <v>0</v>
          </cell>
          <cell r="AE581">
            <v>0</v>
          </cell>
          <cell r="AF581">
            <v>-68001999</v>
          </cell>
        </row>
        <row r="582">
          <cell r="A582">
            <v>452061</v>
          </cell>
          <cell r="B582">
            <v>0</v>
          </cell>
          <cell r="C582">
            <v>0</v>
          </cell>
          <cell r="D582">
            <v>0</v>
          </cell>
          <cell r="E582">
            <v>-13173978</v>
          </cell>
          <cell r="F582">
            <v>0</v>
          </cell>
          <cell r="G582">
            <v>0</v>
          </cell>
          <cell r="H582">
            <v>0</v>
          </cell>
          <cell r="I582">
            <v>-13173978</v>
          </cell>
          <cell r="J582">
            <v>0</v>
          </cell>
          <cell r="K582">
            <v>0</v>
          </cell>
          <cell r="L582">
            <v>0</v>
          </cell>
          <cell r="M582">
            <v>0</v>
          </cell>
          <cell r="N582">
            <v>-13173978</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cell r="AF582">
            <v>-13173978</v>
          </cell>
        </row>
        <row r="583">
          <cell r="A583">
            <v>452062</v>
          </cell>
          <cell r="B583">
            <v>-12940518</v>
          </cell>
          <cell r="C583">
            <v>0</v>
          </cell>
          <cell r="D583">
            <v>-12940518</v>
          </cell>
          <cell r="E583">
            <v>0</v>
          </cell>
          <cell r="F583">
            <v>0</v>
          </cell>
          <cell r="G583">
            <v>0</v>
          </cell>
          <cell r="H583">
            <v>0</v>
          </cell>
          <cell r="I583">
            <v>0</v>
          </cell>
          <cell r="J583">
            <v>0</v>
          </cell>
          <cell r="K583">
            <v>0</v>
          </cell>
          <cell r="L583">
            <v>0</v>
          </cell>
          <cell r="M583">
            <v>0</v>
          </cell>
          <cell r="N583">
            <v>-12940518</v>
          </cell>
          <cell r="O583">
            <v>0</v>
          </cell>
          <cell r="P583">
            <v>0</v>
          </cell>
          <cell r="Q583">
            <v>0</v>
          </cell>
          <cell r="R583">
            <v>0</v>
          </cell>
          <cell r="S583">
            <v>0</v>
          </cell>
          <cell r="T583">
            <v>0</v>
          </cell>
          <cell r="U583">
            <v>0</v>
          </cell>
          <cell r="V583">
            <v>0</v>
          </cell>
          <cell r="W583">
            <v>0</v>
          </cell>
          <cell r="X583">
            <v>0</v>
          </cell>
          <cell r="Y583">
            <v>0</v>
          </cell>
          <cell r="Z583">
            <v>0</v>
          </cell>
          <cell r="AA583">
            <v>0</v>
          </cell>
          <cell r="AB583">
            <v>0</v>
          </cell>
          <cell r="AC583">
            <v>0</v>
          </cell>
          <cell r="AD583">
            <v>0</v>
          </cell>
          <cell r="AE583">
            <v>0</v>
          </cell>
          <cell r="AF583">
            <v>-12940518</v>
          </cell>
        </row>
        <row r="584">
          <cell r="A584">
            <v>452063</v>
          </cell>
          <cell r="B584">
            <v>0</v>
          </cell>
          <cell r="C584">
            <v>0</v>
          </cell>
          <cell r="D584">
            <v>0</v>
          </cell>
          <cell r="E584">
            <v>0</v>
          </cell>
          <cell r="F584">
            <v>0</v>
          </cell>
          <cell r="G584">
            <v>0</v>
          </cell>
          <cell r="H584">
            <v>0</v>
          </cell>
          <cell r="I584">
            <v>0</v>
          </cell>
          <cell r="J584">
            <v>0</v>
          </cell>
          <cell r="K584">
            <v>0</v>
          </cell>
          <cell r="L584">
            <v>0</v>
          </cell>
          <cell r="M584">
            <v>0</v>
          </cell>
          <cell r="N584">
            <v>0</v>
          </cell>
          <cell r="O584">
            <v>0</v>
          </cell>
          <cell r="P584">
            <v>0</v>
          </cell>
          <cell r="Q584">
            <v>0</v>
          </cell>
          <cell r="R584">
            <v>-10394386</v>
          </cell>
          <cell r="S584">
            <v>0</v>
          </cell>
          <cell r="T584">
            <v>0</v>
          </cell>
          <cell r="U584">
            <v>0</v>
          </cell>
          <cell r="V584">
            <v>0</v>
          </cell>
          <cell r="W584">
            <v>0</v>
          </cell>
          <cell r="X584">
            <v>0</v>
          </cell>
          <cell r="Y584">
            <v>0</v>
          </cell>
          <cell r="Z584">
            <v>0</v>
          </cell>
          <cell r="AA584">
            <v>0</v>
          </cell>
          <cell r="AB584">
            <v>0</v>
          </cell>
          <cell r="AC584">
            <v>0</v>
          </cell>
          <cell r="AD584">
            <v>0</v>
          </cell>
          <cell r="AE584">
            <v>0</v>
          </cell>
          <cell r="AF584">
            <v>-10394386</v>
          </cell>
        </row>
        <row r="585">
          <cell r="A585">
            <v>452064</v>
          </cell>
          <cell r="B585">
            <v>0</v>
          </cell>
          <cell r="C585">
            <v>0</v>
          </cell>
          <cell r="D585">
            <v>0</v>
          </cell>
          <cell r="E585">
            <v>-16590051</v>
          </cell>
          <cell r="F585">
            <v>0</v>
          </cell>
          <cell r="G585">
            <v>0</v>
          </cell>
          <cell r="H585">
            <v>0</v>
          </cell>
          <cell r="I585">
            <v>-16590051</v>
          </cell>
          <cell r="J585">
            <v>0</v>
          </cell>
          <cell r="K585">
            <v>0</v>
          </cell>
          <cell r="L585">
            <v>0</v>
          </cell>
          <cell r="M585">
            <v>0</v>
          </cell>
          <cell r="N585">
            <v>-16590051</v>
          </cell>
          <cell r="O585">
            <v>0</v>
          </cell>
          <cell r="P585">
            <v>0</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cell r="AE585">
            <v>0</v>
          </cell>
          <cell r="AF585">
            <v>-16590051</v>
          </cell>
        </row>
        <row r="586">
          <cell r="A586">
            <v>452068</v>
          </cell>
          <cell r="B586">
            <v>864820.86</v>
          </cell>
          <cell r="C586">
            <v>0</v>
          </cell>
          <cell r="D586">
            <v>864820.86</v>
          </cell>
          <cell r="E586">
            <v>1055797.83</v>
          </cell>
          <cell r="F586">
            <v>0</v>
          </cell>
          <cell r="G586">
            <v>0</v>
          </cell>
          <cell r="H586">
            <v>0</v>
          </cell>
          <cell r="I586">
            <v>1055797.83</v>
          </cell>
          <cell r="J586">
            <v>0</v>
          </cell>
          <cell r="K586">
            <v>0</v>
          </cell>
          <cell r="L586">
            <v>0</v>
          </cell>
          <cell r="M586">
            <v>0</v>
          </cell>
          <cell r="N586">
            <v>1920618.69</v>
          </cell>
          <cell r="O586">
            <v>0</v>
          </cell>
          <cell r="P586">
            <v>0</v>
          </cell>
          <cell r="Q586">
            <v>0</v>
          </cell>
          <cell r="R586">
            <v>0</v>
          </cell>
          <cell r="S586">
            <v>0</v>
          </cell>
          <cell r="T586">
            <v>0</v>
          </cell>
          <cell r="U586">
            <v>0</v>
          </cell>
          <cell r="V586">
            <v>0</v>
          </cell>
          <cell r="W586">
            <v>0</v>
          </cell>
          <cell r="X586">
            <v>0</v>
          </cell>
          <cell r="Y586">
            <v>0</v>
          </cell>
          <cell r="Z586">
            <v>0</v>
          </cell>
          <cell r="AA586">
            <v>0</v>
          </cell>
          <cell r="AB586">
            <v>0</v>
          </cell>
          <cell r="AC586">
            <v>0</v>
          </cell>
          <cell r="AD586">
            <v>0</v>
          </cell>
          <cell r="AE586">
            <v>0</v>
          </cell>
          <cell r="AF586">
            <v>1920618.69</v>
          </cell>
        </row>
        <row r="587">
          <cell r="A587">
            <v>452069</v>
          </cell>
          <cell r="B587">
            <v>-5474685</v>
          </cell>
          <cell r="C587">
            <v>0</v>
          </cell>
          <cell r="D587">
            <v>-5474685</v>
          </cell>
          <cell r="E587">
            <v>-1004298</v>
          </cell>
          <cell r="F587">
            <v>0</v>
          </cell>
          <cell r="G587">
            <v>0</v>
          </cell>
          <cell r="H587">
            <v>0</v>
          </cell>
          <cell r="I587">
            <v>-1004298</v>
          </cell>
          <cell r="J587">
            <v>0</v>
          </cell>
          <cell r="K587">
            <v>0</v>
          </cell>
          <cell r="L587">
            <v>0</v>
          </cell>
          <cell r="M587">
            <v>0</v>
          </cell>
          <cell r="N587">
            <v>-6478983</v>
          </cell>
          <cell r="O587">
            <v>0</v>
          </cell>
          <cell r="P587">
            <v>0</v>
          </cell>
          <cell r="Q587">
            <v>0</v>
          </cell>
          <cell r="R587">
            <v>0</v>
          </cell>
          <cell r="S587">
            <v>0</v>
          </cell>
          <cell r="T587">
            <v>0</v>
          </cell>
          <cell r="U587">
            <v>0</v>
          </cell>
          <cell r="V587">
            <v>0</v>
          </cell>
          <cell r="W587">
            <v>0</v>
          </cell>
          <cell r="X587">
            <v>0</v>
          </cell>
          <cell r="Y587">
            <v>0</v>
          </cell>
          <cell r="Z587">
            <v>0</v>
          </cell>
          <cell r="AA587">
            <v>0</v>
          </cell>
          <cell r="AB587">
            <v>0</v>
          </cell>
          <cell r="AC587">
            <v>0</v>
          </cell>
          <cell r="AD587">
            <v>0</v>
          </cell>
          <cell r="AE587">
            <v>0</v>
          </cell>
          <cell r="AF587">
            <v>-6478983</v>
          </cell>
        </row>
        <row r="588">
          <cell r="A588">
            <v>452070</v>
          </cell>
          <cell r="B588">
            <v>0</v>
          </cell>
          <cell r="C588">
            <v>0</v>
          </cell>
          <cell r="D588">
            <v>0</v>
          </cell>
          <cell r="E588">
            <v>0</v>
          </cell>
          <cell r="F588">
            <v>0</v>
          </cell>
          <cell r="G588">
            <v>0</v>
          </cell>
          <cell r="H588">
            <v>0</v>
          </cell>
          <cell r="I588">
            <v>0</v>
          </cell>
          <cell r="J588">
            <v>0</v>
          </cell>
          <cell r="K588">
            <v>0</v>
          </cell>
          <cell r="L588">
            <v>0</v>
          </cell>
          <cell r="M588">
            <v>0</v>
          </cell>
          <cell r="N588">
            <v>0</v>
          </cell>
          <cell r="O588">
            <v>0</v>
          </cell>
          <cell r="P588">
            <v>0</v>
          </cell>
          <cell r="Q588">
            <v>0</v>
          </cell>
          <cell r="R588">
            <v>0</v>
          </cell>
          <cell r="S588">
            <v>0</v>
          </cell>
          <cell r="T588">
            <v>0</v>
          </cell>
          <cell r="U588">
            <v>0</v>
          </cell>
          <cell r="V588">
            <v>0</v>
          </cell>
          <cell r="W588">
            <v>0</v>
          </cell>
          <cell r="X588">
            <v>0</v>
          </cell>
          <cell r="Y588">
            <v>0</v>
          </cell>
          <cell r="Z588">
            <v>0</v>
          </cell>
          <cell r="AA588">
            <v>0</v>
          </cell>
          <cell r="AB588">
            <v>0</v>
          </cell>
          <cell r="AC588">
            <v>0</v>
          </cell>
          <cell r="AD588">
            <v>0</v>
          </cell>
          <cell r="AE588">
            <v>0</v>
          </cell>
          <cell r="AF588">
            <v>0</v>
          </cell>
        </row>
        <row r="589">
          <cell r="A589">
            <v>452071</v>
          </cell>
          <cell r="B589">
            <v>0</v>
          </cell>
          <cell r="C589">
            <v>0</v>
          </cell>
          <cell r="D589">
            <v>0</v>
          </cell>
          <cell r="E589">
            <v>0</v>
          </cell>
          <cell r="F589">
            <v>0</v>
          </cell>
          <cell r="G589">
            <v>0</v>
          </cell>
          <cell r="H589">
            <v>0</v>
          </cell>
          <cell r="I589">
            <v>0</v>
          </cell>
          <cell r="J589">
            <v>0</v>
          </cell>
          <cell r="K589">
            <v>0</v>
          </cell>
          <cell r="L589">
            <v>0</v>
          </cell>
          <cell r="M589">
            <v>0</v>
          </cell>
          <cell r="N589">
            <v>0</v>
          </cell>
          <cell r="O589">
            <v>0</v>
          </cell>
          <cell r="P589">
            <v>0</v>
          </cell>
          <cell r="Q589">
            <v>0</v>
          </cell>
          <cell r="R589">
            <v>0</v>
          </cell>
          <cell r="S589">
            <v>0</v>
          </cell>
          <cell r="T589">
            <v>0</v>
          </cell>
          <cell r="U589">
            <v>0</v>
          </cell>
          <cell r="V589">
            <v>0</v>
          </cell>
          <cell r="W589">
            <v>0</v>
          </cell>
          <cell r="X589">
            <v>0</v>
          </cell>
          <cell r="Y589">
            <v>0</v>
          </cell>
          <cell r="Z589">
            <v>0</v>
          </cell>
          <cell r="AA589">
            <v>0</v>
          </cell>
          <cell r="AB589">
            <v>0</v>
          </cell>
          <cell r="AC589">
            <v>0</v>
          </cell>
          <cell r="AD589">
            <v>0</v>
          </cell>
          <cell r="AE589">
            <v>0</v>
          </cell>
          <cell r="AF589">
            <v>0</v>
          </cell>
        </row>
        <row r="590">
          <cell r="A590">
            <v>452072</v>
          </cell>
          <cell r="B590">
            <v>0</v>
          </cell>
          <cell r="C590">
            <v>0</v>
          </cell>
          <cell r="D590">
            <v>0</v>
          </cell>
          <cell r="E590">
            <v>0</v>
          </cell>
          <cell r="F590">
            <v>0</v>
          </cell>
          <cell r="G590">
            <v>0</v>
          </cell>
          <cell r="H590">
            <v>0</v>
          </cell>
          <cell r="I590">
            <v>0</v>
          </cell>
          <cell r="J590">
            <v>0</v>
          </cell>
          <cell r="K590">
            <v>0</v>
          </cell>
          <cell r="L590">
            <v>0</v>
          </cell>
          <cell r="M590">
            <v>0</v>
          </cell>
          <cell r="N590">
            <v>0</v>
          </cell>
          <cell r="O590">
            <v>0</v>
          </cell>
          <cell r="P590">
            <v>0</v>
          </cell>
          <cell r="Q590">
            <v>0</v>
          </cell>
          <cell r="R590">
            <v>0</v>
          </cell>
          <cell r="S590">
            <v>0</v>
          </cell>
          <cell r="T590">
            <v>0</v>
          </cell>
          <cell r="U590">
            <v>0</v>
          </cell>
          <cell r="V590">
            <v>0</v>
          </cell>
          <cell r="W590">
            <v>0</v>
          </cell>
          <cell r="X590">
            <v>0</v>
          </cell>
          <cell r="Y590">
            <v>0</v>
          </cell>
          <cell r="Z590">
            <v>0</v>
          </cell>
          <cell r="AA590">
            <v>0</v>
          </cell>
          <cell r="AB590">
            <v>0</v>
          </cell>
          <cell r="AC590">
            <v>0</v>
          </cell>
          <cell r="AD590">
            <v>0</v>
          </cell>
          <cell r="AE590">
            <v>0</v>
          </cell>
          <cell r="AF590">
            <v>0</v>
          </cell>
        </row>
        <row r="591">
          <cell r="A591">
            <v>452073</v>
          </cell>
          <cell r="B591">
            <v>0</v>
          </cell>
          <cell r="C591">
            <v>0</v>
          </cell>
          <cell r="D591">
            <v>0</v>
          </cell>
          <cell r="E591">
            <v>0</v>
          </cell>
          <cell r="F591">
            <v>0</v>
          </cell>
          <cell r="G591">
            <v>0</v>
          </cell>
          <cell r="H591">
            <v>0</v>
          </cell>
          <cell r="I591">
            <v>0</v>
          </cell>
          <cell r="J591">
            <v>0</v>
          </cell>
          <cell r="K591">
            <v>0</v>
          </cell>
          <cell r="L591">
            <v>0</v>
          </cell>
          <cell r="M591">
            <v>0</v>
          </cell>
          <cell r="N591">
            <v>0</v>
          </cell>
          <cell r="O591">
            <v>0</v>
          </cell>
          <cell r="P591">
            <v>0</v>
          </cell>
          <cell r="Q591">
            <v>0</v>
          </cell>
          <cell r="R591">
            <v>0</v>
          </cell>
          <cell r="S591">
            <v>0</v>
          </cell>
          <cell r="T591">
            <v>0</v>
          </cell>
          <cell r="U591">
            <v>0</v>
          </cell>
          <cell r="V591">
            <v>0</v>
          </cell>
          <cell r="W591">
            <v>0</v>
          </cell>
          <cell r="X591">
            <v>0</v>
          </cell>
          <cell r="Y591">
            <v>0</v>
          </cell>
          <cell r="Z591">
            <v>0</v>
          </cell>
          <cell r="AA591">
            <v>0</v>
          </cell>
          <cell r="AB591">
            <v>0</v>
          </cell>
          <cell r="AC591">
            <v>0</v>
          </cell>
          <cell r="AD591">
            <v>0</v>
          </cell>
          <cell r="AE591">
            <v>0</v>
          </cell>
          <cell r="AF591">
            <v>0</v>
          </cell>
        </row>
        <row r="592">
          <cell r="A592">
            <v>452074</v>
          </cell>
          <cell r="B592">
            <v>0</v>
          </cell>
          <cell r="C592">
            <v>0</v>
          </cell>
          <cell r="D592">
            <v>0</v>
          </cell>
          <cell r="E592">
            <v>0</v>
          </cell>
          <cell r="F592">
            <v>0</v>
          </cell>
          <cell r="G592">
            <v>0</v>
          </cell>
          <cell r="H592">
            <v>0</v>
          </cell>
          <cell r="I592">
            <v>0</v>
          </cell>
          <cell r="J592">
            <v>0</v>
          </cell>
          <cell r="K592">
            <v>0</v>
          </cell>
          <cell r="L592">
            <v>0</v>
          </cell>
          <cell r="M592">
            <v>0</v>
          </cell>
          <cell r="N592">
            <v>0</v>
          </cell>
          <cell r="O592">
            <v>0</v>
          </cell>
          <cell r="P592">
            <v>0</v>
          </cell>
          <cell r="Q592">
            <v>0</v>
          </cell>
          <cell r="R592">
            <v>0</v>
          </cell>
          <cell r="S592">
            <v>0</v>
          </cell>
          <cell r="T592">
            <v>0</v>
          </cell>
          <cell r="U592">
            <v>0</v>
          </cell>
          <cell r="V592">
            <v>0</v>
          </cell>
          <cell r="W592">
            <v>0</v>
          </cell>
          <cell r="X592">
            <v>0</v>
          </cell>
          <cell r="Y592">
            <v>0</v>
          </cell>
          <cell r="Z592">
            <v>0</v>
          </cell>
          <cell r="AA592">
            <v>0</v>
          </cell>
          <cell r="AB592">
            <v>0</v>
          </cell>
          <cell r="AC592">
            <v>0</v>
          </cell>
          <cell r="AD592">
            <v>0</v>
          </cell>
          <cell r="AE592">
            <v>0</v>
          </cell>
          <cell r="AF592">
            <v>0</v>
          </cell>
        </row>
        <row r="593">
          <cell r="A593">
            <v>452075</v>
          </cell>
          <cell r="B593">
            <v>0</v>
          </cell>
          <cell r="C593">
            <v>0</v>
          </cell>
          <cell r="D593">
            <v>0</v>
          </cell>
          <cell r="E593">
            <v>0</v>
          </cell>
          <cell r="F593">
            <v>0</v>
          </cell>
          <cell r="G593">
            <v>0</v>
          </cell>
          <cell r="H593">
            <v>0</v>
          </cell>
          <cell r="I593">
            <v>0</v>
          </cell>
          <cell r="J593">
            <v>0</v>
          </cell>
          <cell r="K593">
            <v>0</v>
          </cell>
          <cell r="L593">
            <v>0</v>
          </cell>
          <cell r="M593">
            <v>0</v>
          </cell>
          <cell r="N593">
            <v>0</v>
          </cell>
          <cell r="O593">
            <v>0</v>
          </cell>
          <cell r="P593">
            <v>-229683.72</v>
          </cell>
          <cell r="Q593">
            <v>0</v>
          </cell>
          <cell r="R593">
            <v>0</v>
          </cell>
          <cell r="S593">
            <v>0</v>
          </cell>
          <cell r="T593">
            <v>0</v>
          </cell>
          <cell r="U593">
            <v>0</v>
          </cell>
          <cell r="V593">
            <v>0</v>
          </cell>
          <cell r="W593">
            <v>0</v>
          </cell>
          <cell r="X593">
            <v>0</v>
          </cell>
          <cell r="Y593">
            <v>0</v>
          </cell>
          <cell r="Z593">
            <v>0</v>
          </cell>
          <cell r="AA593">
            <v>0</v>
          </cell>
          <cell r="AB593">
            <v>0</v>
          </cell>
          <cell r="AC593">
            <v>0</v>
          </cell>
          <cell r="AD593">
            <v>0</v>
          </cell>
          <cell r="AE593">
            <v>0</v>
          </cell>
          <cell r="AF593">
            <v>-229683.72</v>
          </cell>
        </row>
        <row r="594">
          <cell r="A594">
            <v>452076</v>
          </cell>
          <cell r="B594">
            <v>0</v>
          </cell>
          <cell r="C594">
            <v>0</v>
          </cell>
          <cell r="D594">
            <v>0</v>
          </cell>
          <cell r="E594">
            <v>0</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row>
        <row r="595">
          <cell r="A595">
            <v>452077</v>
          </cell>
          <cell r="B595">
            <v>0</v>
          </cell>
          <cell r="C595">
            <v>0</v>
          </cell>
          <cell r="D595">
            <v>0</v>
          </cell>
          <cell r="E595">
            <v>0</v>
          </cell>
          <cell r="F595">
            <v>0</v>
          </cell>
          <cell r="G595">
            <v>0</v>
          </cell>
          <cell r="H595">
            <v>0</v>
          </cell>
          <cell r="I595">
            <v>0</v>
          </cell>
          <cell r="J595">
            <v>0</v>
          </cell>
          <cell r="K595">
            <v>0</v>
          </cell>
          <cell r="L595">
            <v>0</v>
          </cell>
          <cell r="M595">
            <v>0</v>
          </cell>
          <cell r="N595">
            <v>0</v>
          </cell>
          <cell r="O595">
            <v>0</v>
          </cell>
          <cell r="P595">
            <v>0</v>
          </cell>
          <cell r="Q595">
            <v>0</v>
          </cell>
          <cell r="R595">
            <v>0</v>
          </cell>
          <cell r="S595">
            <v>0</v>
          </cell>
          <cell r="T595">
            <v>0</v>
          </cell>
          <cell r="U595">
            <v>0</v>
          </cell>
          <cell r="V595">
            <v>0</v>
          </cell>
          <cell r="W595">
            <v>0</v>
          </cell>
          <cell r="X595">
            <v>0</v>
          </cell>
          <cell r="Y595">
            <v>0</v>
          </cell>
          <cell r="Z595">
            <v>0</v>
          </cell>
          <cell r="AA595">
            <v>0</v>
          </cell>
          <cell r="AB595">
            <v>0</v>
          </cell>
          <cell r="AC595">
            <v>0</v>
          </cell>
          <cell r="AD595">
            <v>0</v>
          </cell>
          <cell r="AE595">
            <v>0</v>
          </cell>
          <cell r="AF595">
            <v>0</v>
          </cell>
        </row>
        <row r="596">
          <cell r="A596">
            <v>452078</v>
          </cell>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cell r="P596">
            <v>110430</v>
          </cell>
          <cell r="Q596">
            <v>0</v>
          </cell>
          <cell r="R596">
            <v>0</v>
          </cell>
          <cell r="S596">
            <v>0</v>
          </cell>
          <cell r="T596">
            <v>0</v>
          </cell>
          <cell r="U596">
            <v>0</v>
          </cell>
          <cell r="V596">
            <v>0</v>
          </cell>
          <cell r="W596">
            <v>0</v>
          </cell>
          <cell r="X596">
            <v>0</v>
          </cell>
          <cell r="Y596">
            <v>0</v>
          </cell>
          <cell r="Z596">
            <v>0</v>
          </cell>
          <cell r="AA596">
            <v>0</v>
          </cell>
          <cell r="AB596">
            <v>0</v>
          </cell>
          <cell r="AC596">
            <v>0</v>
          </cell>
          <cell r="AD596">
            <v>0</v>
          </cell>
          <cell r="AE596">
            <v>0</v>
          </cell>
          <cell r="AF596">
            <v>110430</v>
          </cell>
        </row>
        <row r="597">
          <cell r="A597">
            <v>452079</v>
          </cell>
          <cell r="B597">
            <v>0</v>
          </cell>
          <cell r="C597">
            <v>0</v>
          </cell>
          <cell r="D597">
            <v>0</v>
          </cell>
          <cell r="E597">
            <v>0</v>
          </cell>
          <cell r="F597">
            <v>0</v>
          </cell>
          <cell r="G597">
            <v>0</v>
          </cell>
          <cell r="H597">
            <v>0</v>
          </cell>
          <cell r="I597">
            <v>0</v>
          </cell>
          <cell r="J597">
            <v>0</v>
          </cell>
          <cell r="K597">
            <v>0</v>
          </cell>
          <cell r="L597">
            <v>0</v>
          </cell>
          <cell r="M597">
            <v>0</v>
          </cell>
          <cell r="N597">
            <v>0</v>
          </cell>
          <cell r="O597">
            <v>0</v>
          </cell>
          <cell r="P597">
            <v>82500</v>
          </cell>
          <cell r="Q597">
            <v>0</v>
          </cell>
          <cell r="R597">
            <v>0</v>
          </cell>
          <cell r="S597">
            <v>0</v>
          </cell>
          <cell r="T597">
            <v>0</v>
          </cell>
          <cell r="U597">
            <v>0</v>
          </cell>
          <cell r="V597">
            <v>0</v>
          </cell>
          <cell r="W597">
            <v>0</v>
          </cell>
          <cell r="X597">
            <v>0</v>
          </cell>
          <cell r="Y597">
            <v>0</v>
          </cell>
          <cell r="Z597">
            <v>0</v>
          </cell>
          <cell r="AA597">
            <v>0</v>
          </cell>
          <cell r="AB597">
            <v>0</v>
          </cell>
          <cell r="AC597">
            <v>0</v>
          </cell>
          <cell r="AD597">
            <v>0</v>
          </cell>
          <cell r="AE597">
            <v>0</v>
          </cell>
          <cell r="AF597">
            <v>82500</v>
          </cell>
        </row>
        <row r="598">
          <cell r="A598">
            <v>452081</v>
          </cell>
          <cell r="B598">
            <v>0</v>
          </cell>
          <cell r="C598">
            <v>0</v>
          </cell>
          <cell r="D598">
            <v>0</v>
          </cell>
          <cell r="E598">
            <v>0</v>
          </cell>
          <cell r="F598">
            <v>0</v>
          </cell>
          <cell r="G598">
            <v>0</v>
          </cell>
          <cell r="H598">
            <v>0</v>
          </cell>
          <cell r="I598">
            <v>0</v>
          </cell>
          <cell r="J598">
            <v>0</v>
          </cell>
          <cell r="K598">
            <v>0</v>
          </cell>
          <cell r="L598">
            <v>0</v>
          </cell>
          <cell r="M598">
            <v>0</v>
          </cell>
          <cell r="N598">
            <v>0</v>
          </cell>
          <cell r="O598">
            <v>0</v>
          </cell>
          <cell r="P598">
            <v>61950</v>
          </cell>
          <cell r="Q598">
            <v>0</v>
          </cell>
          <cell r="R598">
            <v>0</v>
          </cell>
          <cell r="S598">
            <v>0</v>
          </cell>
          <cell r="T598">
            <v>0</v>
          </cell>
          <cell r="U598">
            <v>0</v>
          </cell>
          <cell r="V598">
            <v>0</v>
          </cell>
          <cell r="W598">
            <v>0</v>
          </cell>
          <cell r="X598">
            <v>0</v>
          </cell>
          <cell r="Y598">
            <v>0</v>
          </cell>
          <cell r="Z598">
            <v>0</v>
          </cell>
          <cell r="AA598">
            <v>0</v>
          </cell>
          <cell r="AB598">
            <v>0</v>
          </cell>
          <cell r="AC598">
            <v>0</v>
          </cell>
          <cell r="AD598">
            <v>0</v>
          </cell>
          <cell r="AE598">
            <v>0</v>
          </cell>
          <cell r="AF598">
            <v>61950</v>
          </cell>
        </row>
        <row r="599">
          <cell r="A599">
            <v>452083</v>
          </cell>
          <cell r="B599">
            <v>-40876834.75</v>
          </cell>
          <cell r="C599">
            <v>0</v>
          </cell>
          <cell r="D599">
            <v>-40876834.75</v>
          </cell>
          <cell r="E599">
            <v>0</v>
          </cell>
          <cell r="F599">
            <v>0</v>
          </cell>
          <cell r="G599">
            <v>0</v>
          </cell>
          <cell r="H599">
            <v>0</v>
          </cell>
          <cell r="I599">
            <v>0</v>
          </cell>
          <cell r="J599">
            <v>0</v>
          </cell>
          <cell r="K599">
            <v>0</v>
          </cell>
          <cell r="L599">
            <v>0</v>
          </cell>
          <cell r="M599">
            <v>0</v>
          </cell>
          <cell r="N599">
            <v>-40876834.75</v>
          </cell>
          <cell r="O599">
            <v>0</v>
          </cell>
          <cell r="P599">
            <v>0</v>
          </cell>
          <cell r="Q599">
            <v>0</v>
          </cell>
          <cell r="R599">
            <v>0</v>
          </cell>
          <cell r="S599">
            <v>0</v>
          </cell>
          <cell r="T599">
            <v>0</v>
          </cell>
          <cell r="U599">
            <v>0</v>
          </cell>
          <cell r="V599">
            <v>0</v>
          </cell>
          <cell r="W599">
            <v>0</v>
          </cell>
          <cell r="X599">
            <v>0</v>
          </cell>
          <cell r="Y599">
            <v>0</v>
          </cell>
          <cell r="Z599">
            <v>0</v>
          </cell>
          <cell r="AA599">
            <v>0</v>
          </cell>
          <cell r="AB599">
            <v>0</v>
          </cell>
          <cell r="AC599">
            <v>0</v>
          </cell>
          <cell r="AD599">
            <v>0</v>
          </cell>
          <cell r="AE599">
            <v>0</v>
          </cell>
          <cell r="AF599">
            <v>-40876834.75</v>
          </cell>
        </row>
        <row r="600">
          <cell r="A600">
            <v>452084</v>
          </cell>
          <cell r="B600">
            <v>0</v>
          </cell>
          <cell r="C600">
            <v>0</v>
          </cell>
          <cell r="D600">
            <v>0</v>
          </cell>
          <cell r="E600">
            <v>0</v>
          </cell>
          <cell r="F600">
            <v>0</v>
          </cell>
          <cell r="G600">
            <v>0</v>
          </cell>
          <cell r="H600">
            <v>0</v>
          </cell>
          <cell r="I600">
            <v>0</v>
          </cell>
          <cell r="J600">
            <v>0</v>
          </cell>
          <cell r="K600">
            <v>0</v>
          </cell>
          <cell r="L600">
            <v>0</v>
          </cell>
          <cell r="M600">
            <v>0</v>
          </cell>
          <cell r="N600">
            <v>0</v>
          </cell>
          <cell r="O600">
            <v>0</v>
          </cell>
          <cell r="P600">
            <v>0</v>
          </cell>
          <cell r="Q600">
            <v>0</v>
          </cell>
          <cell r="R600">
            <v>0</v>
          </cell>
          <cell r="S600">
            <v>0</v>
          </cell>
          <cell r="T600">
            <v>0</v>
          </cell>
          <cell r="U600">
            <v>0</v>
          </cell>
          <cell r="V600">
            <v>0</v>
          </cell>
          <cell r="W600">
            <v>0</v>
          </cell>
          <cell r="X600">
            <v>0</v>
          </cell>
          <cell r="Y600">
            <v>0</v>
          </cell>
          <cell r="Z600">
            <v>0</v>
          </cell>
          <cell r="AA600">
            <v>0</v>
          </cell>
          <cell r="AB600">
            <v>0</v>
          </cell>
          <cell r="AC600">
            <v>0</v>
          </cell>
          <cell r="AD600">
            <v>0</v>
          </cell>
          <cell r="AE600">
            <v>0</v>
          </cell>
          <cell r="AF600">
            <v>0</v>
          </cell>
        </row>
        <row r="601">
          <cell r="A601">
            <v>452085</v>
          </cell>
          <cell r="B601">
            <v>-762901.59</v>
          </cell>
          <cell r="C601">
            <v>0</v>
          </cell>
          <cell r="D601">
            <v>-762901.59</v>
          </cell>
          <cell r="E601">
            <v>0</v>
          </cell>
          <cell r="F601">
            <v>0</v>
          </cell>
          <cell r="G601">
            <v>0</v>
          </cell>
          <cell r="H601">
            <v>0</v>
          </cell>
          <cell r="I601">
            <v>0</v>
          </cell>
          <cell r="J601">
            <v>0</v>
          </cell>
          <cell r="K601">
            <v>0</v>
          </cell>
          <cell r="L601">
            <v>0</v>
          </cell>
          <cell r="M601">
            <v>0</v>
          </cell>
          <cell r="N601">
            <v>-762901.59</v>
          </cell>
          <cell r="O601">
            <v>0</v>
          </cell>
          <cell r="P601">
            <v>0</v>
          </cell>
          <cell r="Q601">
            <v>0</v>
          </cell>
          <cell r="R601">
            <v>0</v>
          </cell>
          <cell r="S601">
            <v>0</v>
          </cell>
          <cell r="T601">
            <v>0</v>
          </cell>
          <cell r="U601">
            <v>0</v>
          </cell>
          <cell r="V601">
            <v>0</v>
          </cell>
          <cell r="W601">
            <v>0</v>
          </cell>
          <cell r="X601">
            <v>0</v>
          </cell>
          <cell r="Y601">
            <v>0</v>
          </cell>
          <cell r="Z601">
            <v>0</v>
          </cell>
          <cell r="AA601">
            <v>0</v>
          </cell>
          <cell r="AB601">
            <v>0</v>
          </cell>
          <cell r="AC601">
            <v>0</v>
          </cell>
          <cell r="AD601">
            <v>0</v>
          </cell>
          <cell r="AE601">
            <v>0</v>
          </cell>
          <cell r="AF601">
            <v>-762901.59</v>
          </cell>
        </row>
        <row r="602">
          <cell r="A602">
            <v>452090</v>
          </cell>
          <cell r="B602">
            <v>-1042790.06</v>
          </cell>
          <cell r="C602">
            <v>0</v>
          </cell>
          <cell r="D602">
            <v>-1042790.06</v>
          </cell>
          <cell r="E602">
            <v>0</v>
          </cell>
          <cell r="F602">
            <v>0</v>
          </cell>
          <cell r="G602">
            <v>0</v>
          </cell>
          <cell r="H602">
            <v>0</v>
          </cell>
          <cell r="I602">
            <v>0</v>
          </cell>
          <cell r="J602">
            <v>0</v>
          </cell>
          <cell r="K602">
            <v>0</v>
          </cell>
          <cell r="L602">
            <v>0</v>
          </cell>
          <cell r="M602">
            <v>0</v>
          </cell>
          <cell r="N602">
            <v>-1042790.06</v>
          </cell>
          <cell r="O602">
            <v>0</v>
          </cell>
          <cell r="P602">
            <v>0</v>
          </cell>
          <cell r="Q602">
            <v>0</v>
          </cell>
          <cell r="R602">
            <v>0</v>
          </cell>
          <cell r="S602">
            <v>0</v>
          </cell>
          <cell r="T602">
            <v>0</v>
          </cell>
          <cell r="U602">
            <v>0</v>
          </cell>
          <cell r="V602">
            <v>0</v>
          </cell>
          <cell r="W602">
            <v>0</v>
          </cell>
          <cell r="X602">
            <v>0</v>
          </cell>
          <cell r="Y602">
            <v>0</v>
          </cell>
          <cell r="Z602">
            <v>0</v>
          </cell>
          <cell r="AA602">
            <v>0</v>
          </cell>
          <cell r="AB602">
            <v>0</v>
          </cell>
          <cell r="AC602">
            <v>0</v>
          </cell>
          <cell r="AD602">
            <v>0</v>
          </cell>
          <cell r="AE602">
            <v>0</v>
          </cell>
          <cell r="AF602">
            <v>-1042790.06</v>
          </cell>
        </row>
        <row r="603">
          <cell r="A603">
            <v>452091</v>
          </cell>
          <cell r="B603">
            <v>-38017011.780000001</v>
          </cell>
          <cell r="C603">
            <v>0</v>
          </cell>
          <cell r="D603">
            <v>-38017011.780000001</v>
          </cell>
          <cell r="E603">
            <v>0</v>
          </cell>
          <cell r="F603">
            <v>0</v>
          </cell>
          <cell r="G603">
            <v>0</v>
          </cell>
          <cell r="H603">
            <v>0</v>
          </cell>
          <cell r="I603">
            <v>0</v>
          </cell>
          <cell r="J603">
            <v>0</v>
          </cell>
          <cell r="K603">
            <v>0</v>
          </cell>
          <cell r="L603">
            <v>0</v>
          </cell>
          <cell r="M603">
            <v>0</v>
          </cell>
          <cell r="N603">
            <v>-38017011.780000001</v>
          </cell>
          <cell r="O603">
            <v>0</v>
          </cell>
          <cell r="P603">
            <v>0</v>
          </cell>
          <cell r="Q603">
            <v>0</v>
          </cell>
          <cell r="R603">
            <v>0</v>
          </cell>
          <cell r="S603">
            <v>0</v>
          </cell>
          <cell r="T603">
            <v>0</v>
          </cell>
          <cell r="U603">
            <v>0</v>
          </cell>
          <cell r="V603">
            <v>0</v>
          </cell>
          <cell r="W603">
            <v>0</v>
          </cell>
          <cell r="X603">
            <v>0</v>
          </cell>
          <cell r="Y603">
            <v>0</v>
          </cell>
          <cell r="Z603">
            <v>0</v>
          </cell>
          <cell r="AA603">
            <v>0</v>
          </cell>
          <cell r="AB603">
            <v>0</v>
          </cell>
          <cell r="AC603">
            <v>0</v>
          </cell>
          <cell r="AD603">
            <v>0</v>
          </cell>
          <cell r="AE603">
            <v>0</v>
          </cell>
          <cell r="AF603">
            <v>-38017011.780000001</v>
          </cell>
        </row>
        <row r="604">
          <cell r="A604">
            <v>452092</v>
          </cell>
          <cell r="B604">
            <v>-1202904.8</v>
          </cell>
          <cell r="C604">
            <v>0</v>
          </cell>
          <cell r="D604">
            <v>-1202904.8</v>
          </cell>
          <cell r="E604">
            <v>0</v>
          </cell>
          <cell r="F604">
            <v>0</v>
          </cell>
          <cell r="G604">
            <v>0</v>
          </cell>
          <cell r="H604">
            <v>0</v>
          </cell>
          <cell r="I604">
            <v>0</v>
          </cell>
          <cell r="J604">
            <v>0</v>
          </cell>
          <cell r="K604">
            <v>0</v>
          </cell>
          <cell r="L604">
            <v>0</v>
          </cell>
          <cell r="M604">
            <v>0</v>
          </cell>
          <cell r="N604">
            <v>-1202904.8</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-1202904.8</v>
          </cell>
        </row>
        <row r="605">
          <cell r="A605">
            <v>452093</v>
          </cell>
          <cell r="B605">
            <v>0</v>
          </cell>
          <cell r="C605">
            <v>0</v>
          </cell>
          <cell r="D605">
            <v>0</v>
          </cell>
          <cell r="E605">
            <v>-1642341.9</v>
          </cell>
          <cell r="F605">
            <v>0</v>
          </cell>
          <cell r="G605">
            <v>0</v>
          </cell>
          <cell r="H605">
            <v>0</v>
          </cell>
          <cell r="I605">
            <v>-1642341.9</v>
          </cell>
          <cell r="J605">
            <v>0</v>
          </cell>
          <cell r="K605">
            <v>0</v>
          </cell>
          <cell r="L605">
            <v>0</v>
          </cell>
          <cell r="M605">
            <v>0</v>
          </cell>
          <cell r="N605">
            <v>-1642341.9</v>
          </cell>
          <cell r="O605">
            <v>0</v>
          </cell>
          <cell r="P605">
            <v>0</v>
          </cell>
          <cell r="Q605">
            <v>0</v>
          </cell>
          <cell r="R605">
            <v>0</v>
          </cell>
          <cell r="S605">
            <v>0</v>
          </cell>
          <cell r="T605">
            <v>0</v>
          </cell>
          <cell r="U605">
            <v>0</v>
          </cell>
          <cell r="V605">
            <v>0</v>
          </cell>
          <cell r="W605">
            <v>0</v>
          </cell>
          <cell r="X605">
            <v>0</v>
          </cell>
          <cell r="Y605">
            <v>0</v>
          </cell>
          <cell r="Z605">
            <v>0</v>
          </cell>
          <cell r="AA605">
            <v>0</v>
          </cell>
          <cell r="AB605">
            <v>0</v>
          </cell>
          <cell r="AC605">
            <v>0</v>
          </cell>
          <cell r="AD605">
            <v>0</v>
          </cell>
          <cell r="AE605">
            <v>0</v>
          </cell>
          <cell r="AF605">
            <v>-1642341.9</v>
          </cell>
        </row>
        <row r="606">
          <cell r="A606">
            <v>452094</v>
          </cell>
          <cell r="B606">
            <v>0</v>
          </cell>
          <cell r="C606">
            <v>0</v>
          </cell>
          <cell r="D606">
            <v>0</v>
          </cell>
          <cell r="E606">
            <v>-86621.04</v>
          </cell>
          <cell r="F606">
            <v>0</v>
          </cell>
          <cell r="G606">
            <v>0</v>
          </cell>
          <cell r="H606">
            <v>0</v>
          </cell>
          <cell r="I606">
            <v>-86621.04</v>
          </cell>
          <cell r="J606">
            <v>0</v>
          </cell>
          <cell r="K606">
            <v>0</v>
          </cell>
          <cell r="L606">
            <v>0</v>
          </cell>
          <cell r="M606">
            <v>0</v>
          </cell>
          <cell r="N606">
            <v>-86621.04</v>
          </cell>
          <cell r="O606">
            <v>0</v>
          </cell>
          <cell r="P606">
            <v>0</v>
          </cell>
          <cell r="Q606">
            <v>0</v>
          </cell>
          <cell r="R606">
            <v>0</v>
          </cell>
          <cell r="S606">
            <v>0</v>
          </cell>
          <cell r="T606">
            <v>0</v>
          </cell>
          <cell r="U606">
            <v>0</v>
          </cell>
          <cell r="V606">
            <v>0</v>
          </cell>
          <cell r="W606">
            <v>0</v>
          </cell>
          <cell r="X606">
            <v>0</v>
          </cell>
          <cell r="Y606">
            <v>0</v>
          </cell>
          <cell r="Z606">
            <v>0</v>
          </cell>
          <cell r="AA606">
            <v>0</v>
          </cell>
          <cell r="AB606">
            <v>0</v>
          </cell>
          <cell r="AC606">
            <v>0</v>
          </cell>
          <cell r="AD606">
            <v>0</v>
          </cell>
          <cell r="AE606">
            <v>0</v>
          </cell>
          <cell r="AF606">
            <v>-86621.04</v>
          </cell>
        </row>
        <row r="607">
          <cell r="A607">
            <v>452100</v>
          </cell>
          <cell r="B607">
            <v>-3480394</v>
          </cell>
          <cell r="C607">
            <v>0</v>
          </cell>
          <cell r="D607">
            <v>-3480394</v>
          </cell>
          <cell r="E607">
            <v>0</v>
          </cell>
          <cell r="F607">
            <v>0</v>
          </cell>
          <cell r="G607">
            <v>0</v>
          </cell>
          <cell r="H607">
            <v>0</v>
          </cell>
          <cell r="I607">
            <v>0</v>
          </cell>
          <cell r="J607">
            <v>0</v>
          </cell>
          <cell r="K607">
            <v>0</v>
          </cell>
          <cell r="L607">
            <v>0</v>
          </cell>
          <cell r="M607">
            <v>0</v>
          </cell>
          <cell r="N607">
            <v>-3480394</v>
          </cell>
          <cell r="O607">
            <v>0</v>
          </cell>
          <cell r="P607">
            <v>0</v>
          </cell>
          <cell r="Q607">
            <v>0</v>
          </cell>
          <cell r="R607">
            <v>0</v>
          </cell>
          <cell r="S607">
            <v>0</v>
          </cell>
          <cell r="T607">
            <v>0</v>
          </cell>
          <cell r="U607">
            <v>0</v>
          </cell>
          <cell r="V607">
            <v>0</v>
          </cell>
          <cell r="W607">
            <v>0</v>
          </cell>
          <cell r="X607">
            <v>0</v>
          </cell>
          <cell r="Y607">
            <v>0</v>
          </cell>
          <cell r="Z607">
            <v>0</v>
          </cell>
          <cell r="AA607">
            <v>0</v>
          </cell>
          <cell r="AB607">
            <v>0</v>
          </cell>
          <cell r="AC607">
            <v>0</v>
          </cell>
          <cell r="AD607">
            <v>0</v>
          </cell>
          <cell r="AE607">
            <v>0</v>
          </cell>
          <cell r="AF607">
            <v>-3480394</v>
          </cell>
        </row>
        <row r="608">
          <cell r="A608">
            <v>452101</v>
          </cell>
          <cell r="B608">
            <v>-100474.15</v>
          </cell>
          <cell r="C608">
            <v>0</v>
          </cell>
          <cell r="D608">
            <v>-100474.15</v>
          </cell>
          <cell r="E608">
            <v>0</v>
          </cell>
          <cell r="F608">
            <v>0</v>
          </cell>
          <cell r="G608">
            <v>0</v>
          </cell>
          <cell r="H608">
            <v>0</v>
          </cell>
          <cell r="I608">
            <v>0</v>
          </cell>
          <cell r="J608">
            <v>0</v>
          </cell>
          <cell r="K608">
            <v>0</v>
          </cell>
          <cell r="L608">
            <v>0</v>
          </cell>
          <cell r="M608">
            <v>0</v>
          </cell>
          <cell r="N608">
            <v>-100474.15</v>
          </cell>
          <cell r="O608">
            <v>0</v>
          </cell>
          <cell r="P608">
            <v>0</v>
          </cell>
          <cell r="Q608">
            <v>0</v>
          </cell>
          <cell r="R608">
            <v>0</v>
          </cell>
          <cell r="S608">
            <v>0</v>
          </cell>
          <cell r="T608">
            <v>0</v>
          </cell>
          <cell r="U608">
            <v>0</v>
          </cell>
          <cell r="V608">
            <v>0</v>
          </cell>
          <cell r="W608">
            <v>0</v>
          </cell>
          <cell r="X608">
            <v>0</v>
          </cell>
          <cell r="Y608">
            <v>0</v>
          </cell>
          <cell r="Z608">
            <v>0</v>
          </cell>
          <cell r="AA608">
            <v>0</v>
          </cell>
          <cell r="AB608">
            <v>0</v>
          </cell>
          <cell r="AC608">
            <v>0</v>
          </cell>
          <cell r="AD608">
            <v>0</v>
          </cell>
          <cell r="AE608">
            <v>0</v>
          </cell>
          <cell r="AF608">
            <v>-100474.15</v>
          </cell>
        </row>
        <row r="609">
          <cell r="A609">
            <v>452106</v>
          </cell>
          <cell r="B609">
            <v>0</v>
          </cell>
          <cell r="C609">
            <v>0</v>
          </cell>
          <cell r="D609">
            <v>0</v>
          </cell>
          <cell r="E609">
            <v>0</v>
          </cell>
          <cell r="F609">
            <v>0</v>
          </cell>
          <cell r="G609">
            <v>0</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row>
        <row r="610">
          <cell r="A610">
            <v>452107</v>
          </cell>
          <cell r="B610">
            <v>0</v>
          </cell>
          <cell r="C610">
            <v>0</v>
          </cell>
          <cell r="D610">
            <v>0</v>
          </cell>
          <cell r="E610">
            <v>0</v>
          </cell>
          <cell r="F610">
            <v>0</v>
          </cell>
          <cell r="G610">
            <v>0</v>
          </cell>
          <cell r="H610">
            <v>0</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row>
        <row r="611">
          <cell r="A611">
            <v>452182</v>
          </cell>
          <cell r="B611">
            <v>-2935541.15</v>
          </cell>
          <cell r="C611">
            <v>0</v>
          </cell>
          <cell r="D611">
            <v>-2935541.15</v>
          </cell>
          <cell r="E611">
            <v>0</v>
          </cell>
          <cell r="F611">
            <v>0</v>
          </cell>
          <cell r="G611">
            <v>0</v>
          </cell>
          <cell r="H611">
            <v>0</v>
          </cell>
          <cell r="I611">
            <v>0</v>
          </cell>
          <cell r="J611">
            <v>0</v>
          </cell>
          <cell r="K611">
            <v>0</v>
          </cell>
          <cell r="L611">
            <v>0</v>
          </cell>
          <cell r="M611">
            <v>0</v>
          </cell>
          <cell r="N611">
            <v>-2935541.15</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-2935541.15</v>
          </cell>
        </row>
        <row r="612">
          <cell r="A612">
            <v>452999</v>
          </cell>
          <cell r="B612">
            <v>0.09</v>
          </cell>
          <cell r="C612">
            <v>0</v>
          </cell>
          <cell r="D612">
            <v>0.09</v>
          </cell>
          <cell r="E612">
            <v>-0.01</v>
          </cell>
          <cell r="F612">
            <v>0</v>
          </cell>
          <cell r="G612">
            <v>0</v>
          </cell>
          <cell r="H612">
            <v>0.01</v>
          </cell>
          <cell r="I612">
            <v>0</v>
          </cell>
          <cell r="J612">
            <v>0</v>
          </cell>
          <cell r="K612">
            <v>-1</v>
          </cell>
          <cell r="L612">
            <v>-1</v>
          </cell>
          <cell r="M612">
            <v>0</v>
          </cell>
          <cell r="N612">
            <v>-0.91</v>
          </cell>
          <cell r="O612">
            <v>0</v>
          </cell>
          <cell r="P612">
            <v>0</v>
          </cell>
          <cell r="Q612">
            <v>0</v>
          </cell>
          <cell r="R612">
            <v>-0.04</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-0.95</v>
          </cell>
        </row>
        <row r="613">
          <cell r="A613">
            <v>453000</v>
          </cell>
          <cell r="B613">
            <v>-408616260.10000002</v>
          </cell>
          <cell r="C613">
            <v>0</v>
          </cell>
          <cell r="D613">
            <v>-408616260.10000002</v>
          </cell>
          <cell r="E613">
            <v>-530427536.89999998</v>
          </cell>
          <cell r="F613">
            <v>0</v>
          </cell>
          <cell r="G613">
            <v>0</v>
          </cell>
          <cell r="H613">
            <v>0</v>
          </cell>
          <cell r="I613">
            <v>-530427536.89999998</v>
          </cell>
          <cell r="J613">
            <v>0</v>
          </cell>
          <cell r="K613">
            <v>0</v>
          </cell>
          <cell r="L613">
            <v>0</v>
          </cell>
          <cell r="M613">
            <v>0</v>
          </cell>
          <cell r="N613">
            <v>-939043797</v>
          </cell>
          <cell r="O613">
            <v>-3931342.52</v>
          </cell>
          <cell r="P613">
            <v>-6575072</v>
          </cell>
          <cell r="Q613">
            <v>0</v>
          </cell>
          <cell r="R613">
            <v>-7975119.9800000004</v>
          </cell>
          <cell r="S613">
            <v>0</v>
          </cell>
          <cell r="T613">
            <v>0</v>
          </cell>
          <cell r="U613">
            <v>0</v>
          </cell>
          <cell r="V613">
            <v>0</v>
          </cell>
          <cell r="W613">
            <v>0</v>
          </cell>
          <cell r="X613">
            <v>0</v>
          </cell>
          <cell r="Y613">
            <v>0</v>
          </cell>
          <cell r="Z613">
            <v>0</v>
          </cell>
          <cell r="AA613">
            <v>0</v>
          </cell>
          <cell r="AB613">
            <v>0</v>
          </cell>
          <cell r="AC613">
            <v>0</v>
          </cell>
          <cell r="AD613">
            <v>0</v>
          </cell>
          <cell r="AE613">
            <v>0</v>
          </cell>
          <cell r="AF613">
            <v>-957525331.5</v>
          </cell>
        </row>
        <row r="614">
          <cell r="A614">
            <v>453030</v>
          </cell>
          <cell r="B614">
            <v>-27158865.199999999</v>
          </cell>
          <cell r="C614">
            <v>0</v>
          </cell>
          <cell r="D614">
            <v>-27158865.199999999</v>
          </cell>
          <cell r="E614">
            <v>-36114668.520000003</v>
          </cell>
          <cell r="F614">
            <v>0</v>
          </cell>
          <cell r="G614">
            <v>0</v>
          </cell>
          <cell r="H614">
            <v>0</v>
          </cell>
          <cell r="I614">
            <v>-36114668.520000003</v>
          </cell>
          <cell r="J614">
            <v>0</v>
          </cell>
          <cell r="K614">
            <v>0</v>
          </cell>
          <cell r="L614">
            <v>0</v>
          </cell>
          <cell r="M614">
            <v>0</v>
          </cell>
          <cell r="N614">
            <v>-63273533.719999999</v>
          </cell>
          <cell r="O614">
            <v>32699.66</v>
          </cell>
          <cell r="P614">
            <v>152351.06</v>
          </cell>
          <cell r="Q614">
            <v>0</v>
          </cell>
          <cell r="R614">
            <v>57710.38</v>
          </cell>
          <cell r="S614">
            <v>0</v>
          </cell>
          <cell r="T614">
            <v>0</v>
          </cell>
          <cell r="U614">
            <v>0</v>
          </cell>
          <cell r="V614">
            <v>0</v>
          </cell>
          <cell r="W614">
            <v>0</v>
          </cell>
          <cell r="X614">
            <v>0</v>
          </cell>
          <cell r="Y614">
            <v>0</v>
          </cell>
          <cell r="Z614">
            <v>0</v>
          </cell>
          <cell r="AA614">
            <v>0</v>
          </cell>
          <cell r="AB614">
            <v>0</v>
          </cell>
          <cell r="AC614">
            <v>0</v>
          </cell>
          <cell r="AD614">
            <v>0</v>
          </cell>
          <cell r="AE614">
            <v>0</v>
          </cell>
          <cell r="AF614">
            <v>-63030772.619999997</v>
          </cell>
        </row>
        <row r="615">
          <cell r="A615">
            <v>453050</v>
          </cell>
          <cell r="B615">
            <v>-32912121.59</v>
          </cell>
          <cell r="C615">
            <v>0</v>
          </cell>
          <cell r="D615">
            <v>-32912121.59</v>
          </cell>
          <cell r="E615">
            <v>-42848112.670000002</v>
          </cell>
          <cell r="F615">
            <v>0</v>
          </cell>
          <cell r="G615">
            <v>0</v>
          </cell>
          <cell r="H615">
            <v>0</v>
          </cell>
          <cell r="I615">
            <v>-42848112.670000002</v>
          </cell>
          <cell r="J615">
            <v>0</v>
          </cell>
          <cell r="K615">
            <v>0</v>
          </cell>
          <cell r="L615">
            <v>0</v>
          </cell>
          <cell r="M615">
            <v>0</v>
          </cell>
          <cell r="N615">
            <v>-75760234.260000005</v>
          </cell>
          <cell r="O615">
            <v>7611196.4900000002</v>
          </cell>
          <cell r="P615">
            <v>-877886.6</v>
          </cell>
          <cell r="Q615">
            <v>0</v>
          </cell>
          <cell r="R615">
            <v>-771282.87</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-69798207.239999995</v>
          </cell>
        </row>
        <row r="616">
          <cell r="A616">
            <v>453060</v>
          </cell>
          <cell r="B616">
            <v>42198.28</v>
          </cell>
          <cell r="C616">
            <v>0</v>
          </cell>
          <cell r="D616">
            <v>42198.28</v>
          </cell>
          <cell r="E616">
            <v>61856.7</v>
          </cell>
          <cell r="F616">
            <v>0</v>
          </cell>
          <cell r="G616">
            <v>0</v>
          </cell>
          <cell r="H616">
            <v>0</v>
          </cell>
          <cell r="I616">
            <v>61856.7</v>
          </cell>
          <cell r="J616">
            <v>0</v>
          </cell>
          <cell r="K616">
            <v>0</v>
          </cell>
          <cell r="L616">
            <v>0</v>
          </cell>
          <cell r="M616">
            <v>0</v>
          </cell>
          <cell r="N616">
            <v>104054.98</v>
          </cell>
          <cell r="O616">
            <v>-5956797.5</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-5852742.5199999996</v>
          </cell>
        </row>
        <row r="617">
          <cell r="A617">
            <v>453070</v>
          </cell>
          <cell r="B617">
            <v>-14142823.529999999</v>
          </cell>
          <cell r="C617">
            <v>0</v>
          </cell>
          <cell r="D617">
            <v>-14142823.529999999</v>
          </cell>
          <cell r="E617">
            <v>-17429354.57</v>
          </cell>
          <cell r="F617">
            <v>0</v>
          </cell>
          <cell r="G617">
            <v>0</v>
          </cell>
          <cell r="H617">
            <v>0</v>
          </cell>
          <cell r="I617">
            <v>-17429354.57</v>
          </cell>
          <cell r="J617">
            <v>0</v>
          </cell>
          <cell r="K617">
            <v>0</v>
          </cell>
          <cell r="L617">
            <v>0</v>
          </cell>
          <cell r="M617">
            <v>0</v>
          </cell>
          <cell r="N617">
            <v>-31572178.100000001</v>
          </cell>
          <cell r="O617">
            <v>0</v>
          </cell>
          <cell r="P617">
            <v>0</v>
          </cell>
          <cell r="Q617">
            <v>0</v>
          </cell>
          <cell r="R617">
            <v>0</v>
          </cell>
          <cell r="S617">
            <v>0</v>
          </cell>
          <cell r="T617">
            <v>0</v>
          </cell>
          <cell r="U617">
            <v>0</v>
          </cell>
          <cell r="V617">
            <v>0</v>
          </cell>
          <cell r="W617">
            <v>0</v>
          </cell>
          <cell r="X617">
            <v>0</v>
          </cell>
          <cell r="Y617">
            <v>0</v>
          </cell>
          <cell r="Z617">
            <v>0</v>
          </cell>
          <cell r="AA617">
            <v>0</v>
          </cell>
          <cell r="AB617">
            <v>0</v>
          </cell>
          <cell r="AC617">
            <v>0</v>
          </cell>
          <cell r="AD617">
            <v>0</v>
          </cell>
          <cell r="AE617">
            <v>0</v>
          </cell>
          <cell r="AF617">
            <v>-31572178.100000001</v>
          </cell>
        </row>
        <row r="618">
          <cell r="A618">
            <v>453090</v>
          </cell>
          <cell r="B618">
            <v>19061312.890000001</v>
          </cell>
          <cell r="C618">
            <v>0</v>
          </cell>
          <cell r="D618">
            <v>19061312.890000001</v>
          </cell>
          <cell r="E618">
            <v>23320686.870000001</v>
          </cell>
          <cell r="F618">
            <v>0</v>
          </cell>
          <cell r="G618">
            <v>0</v>
          </cell>
          <cell r="H618">
            <v>0</v>
          </cell>
          <cell r="I618">
            <v>23320686.870000001</v>
          </cell>
          <cell r="J618">
            <v>0</v>
          </cell>
          <cell r="K618">
            <v>0</v>
          </cell>
          <cell r="L618">
            <v>0</v>
          </cell>
          <cell r="M618">
            <v>0</v>
          </cell>
          <cell r="N618">
            <v>42381999.759999998</v>
          </cell>
          <cell r="O618">
            <v>79000</v>
          </cell>
          <cell r="P618">
            <v>239000</v>
          </cell>
          <cell r="Q618">
            <v>0</v>
          </cell>
          <cell r="R618">
            <v>300000</v>
          </cell>
          <cell r="S618">
            <v>-7068004</v>
          </cell>
          <cell r="T618">
            <v>0</v>
          </cell>
          <cell r="U618">
            <v>0</v>
          </cell>
          <cell r="V618">
            <v>0</v>
          </cell>
          <cell r="W618">
            <v>0</v>
          </cell>
          <cell r="X618">
            <v>0</v>
          </cell>
          <cell r="Y618">
            <v>0</v>
          </cell>
          <cell r="Z618">
            <v>0</v>
          </cell>
          <cell r="AA618">
            <v>0</v>
          </cell>
          <cell r="AB618">
            <v>0</v>
          </cell>
          <cell r="AC618">
            <v>0</v>
          </cell>
          <cell r="AD618">
            <v>0</v>
          </cell>
          <cell r="AE618">
            <v>0</v>
          </cell>
          <cell r="AF618">
            <v>35931995.759999998</v>
          </cell>
        </row>
        <row r="619">
          <cell r="A619">
            <v>453092</v>
          </cell>
          <cell r="B619">
            <v>0</v>
          </cell>
          <cell r="C619">
            <v>0</v>
          </cell>
          <cell r="D619">
            <v>0</v>
          </cell>
          <cell r="E619">
            <v>80069.240000000005</v>
          </cell>
          <cell r="F619">
            <v>0</v>
          </cell>
          <cell r="G619">
            <v>0</v>
          </cell>
          <cell r="H619">
            <v>0</v>
          </cell>
          <cell r="I619">
            <v>80069.240000000005</v>
          </cell>
          <cell r="J619">
            <v>0</v>
          </cell>
          <cell r="K619">
            <v>0</v>
          </cell>
          <cell r="L619">
            <v>0</v>
          </cell>
          <cell r="M619">
            <v>0</v>
          </cell>
          <cell r="N619">
            <v>80069.240000000005</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cell r="AE619">
            <v>0</v>
          </cell>
          <cell r="AF619">
            <v>80069.240000000005</v>
          </cell>
        </row>
        <row r="620">
          <cell r="A620">
            <v>453100</v>
          </cell>
          <cell r="B620">
            <v>3602741.49</v>
          </cell>
          <cell r="C620">
            <v>0</v>
          </cell>
          <cell r="D620">
            <v>3602741.49</v>
          </cell>
          <cell r="E620">
            <v>4585307.37</v>
          </cell>
          <cell r="F620">
            <v>0</v>
          </cell>
          <cell r="G620">
            <v>0</v>
          </cell>
          <cell r="H620">
            <v>0</v>
          </cell>
          <cell r="I620">
            <v>4585307.37</v>
          </cell>
          <cell r="J620">
            <v>0</v>
          </cell>
          <cell r="K620">
            <v>0</v>
          </cell>
          <cell r="L620">
            <v>0</v>
          </cell>
          <cell r="M620">
            <v>0</v>
          </cell>
          <cell r="N620">
            <v>8188048.8600000003</v>
          </cell>
          <cell r="O620">
            <v>20101.009999999998</v>
          </cell>
          <cell r="P620">
            <v>69697.78</v>
          </cell>
          <cell r="Q620">
            <v>0</v>
          </cell>
          <cell r="R620">
            <v>73638.289999999994</v>
          </cell>
          <cell r="S620">
            <v>0</v>
          </cell>
          <cell r="T620">
            <v>0</v>
          </cell>
          <cell r="U620">
            <v>0</v>
          </cell>
          <cell r="V620">
            <v>0</v>
          </cell>
          <cell r="W620">
            <v>0</v>
          </cell>
          <cell r="X620">
            <v>0</v>
          </cell>
          <cell r="Y620">
            <v>0</v>
          </cell>
          <cell r="Z620">
            <v>0</v>
          </cell>
          <cell r="AA620">
            <v>0</v>
          </cell>
          <cell r="AB620">
            <v>0</v>
          </cell>
          <cell r="AC620">
            <v>0</v>
          </cell>
          <cell r="AD620">
            <v>0</v>
          </cell>
          <cell r="AE620">
            <v>0</v>
          </cell>
          <cell r="AF620">
            <v>8351485.9400000004</v>
          </cell>
        </row>
        <row r="621">
          <cell r="A621">
            <v>453110</v>
          </cell>
          <cell r="B621">
            <v>737389.98</v>
          </cell>
          <cell r="C621">
            <v>0</v>
          </cell>
          <cell r="D621">
            <v>737389.98</v>
          </cell>
          <cell r="E621">
            <v>938496.33</v>
          </cell>
          <cell r="F621">
            <v>0</v>
          </cell>
          <cell r="G621">
            <v>0</v>
          </cell>
          <cell r="H621">
            <v>0</v>
          </cell>
          <cell r="I621">
            <v>938496.33</v>
          </cell>
          <cell r="J621">
            <v>0</v>
          </cell>
          <cell r="K621">
            <v>0</v>
          </cell>
          <cell r="L621">
            <v>0</v>
          </cell>
          <cell r="M621">
            <v>0</v>
          </cell>
          <cell r="N621">
            <v>1675886.31</v>
          </cell>
          <cell r="O621">
            <v>0</v>
          </cell>
          <cell r="P621">
            <v>0</v>
          </cell>
          <cell r="Q621">
            <v>0</v>
          </cell>
          <cell r="R621">
            <v>0</v>
          </cell>
          <cell r="S621">
            <v>0</v>
          </cell>
          <cell r="T621">
            <v>0</v>
          </cell>
          <cell r="U621">
            <v>0</v>
          </cell>
          <cell r="V621">
            <v>0</v>
          </cell>
          <cell r="W621">
            <v>0</v>
          </cell>
          <cell r="X621">
            <v>0</v>
          </cell>
          <cell r="Y621">
            <v>0</v>
          </cell>
          <cell r="Z621">
            <v>0</v>
          </cell>
          <cell r="AA621">
            <v>0</v>
          </cell>
          <cell r="AB621">
            <v>0</v>
          </cell>
          <cell r="AC621">
            <v>0</v>
          </cell>
          <cell r="AD621">
            <v>0</v>
          </cell>
          <cell r="AE621">
            <v>0</v>
          </cell>
          <cell r="AF621">
            <v>1675886.31</v>
          </cell>
        </row>
        <row r="622">
          <cell r="A622">
            <v>453120</v>
          </cell>
          <cell r="B622">
            <v>8943062.4100000001</v>
          </cell>
          <cell r="C622">
            <v>0</v>
          </cell>
          <cell r="D622">
            <v>8943062.4100000001</v>
          </cell>
          <cell r="E622">
            <v>11382079.4</v>
          </cell>
          <cell r="F622">
            <v>0</v>
          </cell>
          <cell r="G622">
            <v>0</v>
          </cell>
          <cell r="H622">
            <v>0</v>
          </cell>
          <cell r="I622">
            <v>11382079.4</v>
          </cell>
          <cell r="J622">
            <v>0</v>
          </cell>
          <cell r="K622">
            <v>0</v>
          </cell>
          <cell r="L622">
            <v>0</v>
          </cell>
          <cell r="M622">
            <v>0</v>
          </cell>
          <cell r="N622">
            <v>20325141.809999999</v>
          </cell>
          <cell r="O622">
            <v>43131.96</v>
          </cell>
          <cell r="P622">
            <v>163887.63</v>
          </cell>
          <cell r="Q622">
            <v>0</v>
          </cell>
          <cell r="R622">
            <v>172664.47</v>
          </cell>
          <cell r="S622">
            <v>0</v>
          </cell>
          <cell r="T622">
            <v>0</v>
          </cell>
          <cell r="U622">
            <v>0</v>
          </cell>
          <cell r="V622">
            <v>0</v>
          </cell>
          <cell r="W622">
            <v>0</v>
          </cell>
          <cell r="X622">
            <v>0</v>
          </cell>
          <cell r="Y622">
            <v>0</v>
          </cell>
          <cell r="Z622">
            <v>0</v>
          </cell>
          <cell r="AA622">
            <v>0</v>
          </cell>
          <cell r="AB622">
            <v>0</v>
          </cell>
          <cell r="AC622">
            <v>0</v>
          </cell>
          <cell r="AD622">
            <v>0</v>
          </cell>
          <cell r="AE622">
            <v>0</v>
          </cell>
          <cell r="AF622">
            <v>20704825.870000001</v>
          </cell>
        </row>
        <row r="623">
          <cell r="A623">
            <v>453130</v>
          </cell>
          <cell r="B623">
            <v>3273416.28</v>
          </cell>
          <cell r="C623">
            <v>0</v>
          </cell>
          <cell r="D623">
            <v>3273416.28</v>
          </cell>
          <cell r="E623">
            <v>4166166.15</v>
          </cell>
          <cell r="F623">
            <v>0</v>
          </cell>
          <cell r="G623">
            <v>0</v>
          </cell>
          <cell r="H623">
            <v>0</v>
          </cell>
          <cell r="I623">
            <v>4166166.15</v>
          </cell>
          <cell r="J623">
            <v>0</v>
          </cell>
          <cell r="K623">
            <v>0</v>
          </cell>
          <cell r="L623">
            <v>0</v>
          </cell>
          <cell r="M623">
            <v>0</v>
          </cell>
          <cell r="N623">
            <v>7439582.4299999997</v>
          </cell>
          <cell r="O623">
            <v>161</v>
          </cell>
          <cell r="P623">
            <v>9300.7800000000007</v>
          </cell>
          <cell r="Q623">
            <v>0</v>
          </cell>
          <cell r="R623">
            <v>3448.63</v>
          </cell>
          <cell r="S623">
            <v>0</v>
          </cell>
          <cell r="T623">
            <v>0</v>
          </cell>
          <cell r="U623">
            <v>0</v>
          </cell>
          <cell r="V623">
            <v>0</v>
          </cell>
          <cell r="W623">
            <v>0</v>
          </cell>
          <cell r="X623">
            <v>0</v>
          </cell>
          <cell r="Y623">
            <v>0</v>
          </cell>
          <cell r="Z623">
            <v>0</v>
          </cell>
          <cell r="AA623">
            <v>0</v>
          </cell>
          <cell r="AB623">
            <v>0</v>
          </cell>
          <cell r="AC623">
            <v>0</v>
          </cell>
          <cell r="AD623">
            <v>0</v>
          </cell>
          <cell r="AE623">
            <v>0</v>
          </cell>
          <cell r="AF623">
            <v>7452492.8399999999</v>
          </cell>
        </row>
        <row r="624">
          <cell r="A624">
            <v>453140</v>
          </cell>
          <cell r="B624">
            <v>902483.53</v>
          </cell>
          <cell r="C624">
            <v>0</v>
          </cell>
          <cell r="D624">
            <v>902483.53</v>
          </cell>
          <cell r="E624">
            <v>1148615.53</v>
          </cell>
          <cell r="F624">
            <v>0</v>
          </cell>
          <cell r="G624">
            <v>0</v>
          </cell>
          <cell r="H624">
            <v>0</v>
          </cell>
          <cell r="I624">
            <v>1148615.53</v>
          </cell>
          <cell r="J624">
            <v>0</v>
          </cell>
          <cell r="K624">
            <v>0</v>
          </cell>
          <cell r="L624">
            <v>0</v>
          </cell>
          <cell r="M624">
            <v>0</v>
          </cell>
          <cell r="N624">
            <v>2051099.06</v>
          </cell>
          <cell r="O624">
            <v>0</v>
          </cell>
          <cell r="P624">
            <v>9531.67</v>
          </cell>
          <cell r="Q624">
            <v>0</v>
          </cell>
          <cell r="R624">
            <v>14234.67</v>
          </cell>
          <cell r="S624">
            <v>0</v>
          </cell>
          <cell r="T624">
            <v>0</v>
          </cell>
          <cell r="U624">
            <v>0</v>
          </cell>
          <cell r="V624">
            <v>0</v>
          </cell>
          <cell r="W624">
            <v>0</v>
          </cell>
          <cell r="X624">
            <v>0</v>
          </cell>
          <cell r="Y624">
            <v>0</v>
          </cell>
          <cell r="Z624">
            <v>0</v>
          </cell>
          <cell r="AA624">
            <v>0</v>
          </cell>
          <cell r="AB624">
            <v>0</v>
          </cell>
          <cell r="AC624">
            <v>0</v>
          </cell>
          <cell r="AD624">
            <v>0</v>
          </cell>
          <cell r="AE624">
            <v>0</v>
          </cell>
          <cell r="AF624">
            <v>2074865.4</v>
          </cell>
        </row>
        <row r="625">
          <cell r="A625">
            <v>453150</v>
          </cell>
          <cell r="B625">
            <v>1516584.33</v>
          </cell>
          <cell r="C625">
            <v>0</v>
          </cell>
          <cell r="D625">
            <v>1516584.33</v>
          </cell>
          <cell r="E625">
            <v>1930198.24</v>
          </cell>
          <cell r="F625">
            <v>0</v>
          </cell>
          <cell r="G625">
            <v>0</v>
          </cell>
          <cell r="H625">
            <v>0</v>
          </cell>
          <cell r="I625">
            <v>1930198.24</v>
          </cell>
          <cell r="J625">
            <v>0</v>
          </cell>
          <cell r="K625">
            <v>0</v>
          </cell>
          <cell r="L625">
            <v>0</v>
          </cell>
          <cell r="M625">
            <v>0</v>
          </cell>
          <cell r="N625">
            <v>3446782.57</v>
          </cell>
          <cell r="O625">
            <v>0</v>
          </cell>
          <cell r="P625">
            <v>0</v>
          </cell>
          <cell r="Q625">
            <v>0</v>
          </cell>
          <cell r="R625">
            <v>0</v>
          </cell>
          <cell r="S625">
            <v>0</v>
          </cell>
          <cell r="T625">
            <v>0</v>
          </cell>
          <cell r="U625">
            <v>0</v>
          </cell>
          <cell r="V625">
            <v>0</v>
          </cell>
          <cell r="W625">
            <v>0</v>
          </cell>
          <cell r="X625">
            <v>0</v>
          </cell>
          <cell r="Y625">
            <v>0</v>
          </cell>
          <cell r="Z625">
            <v>0</v>
          </cell>
          <cell r="AA625">
            <v>0</v>
          </cell>
          <cell r="AB625">
            <v>0</v>
          </cell>
          <cell r="AC625">
            <v>0</v>
          </cell>
          <cell r="AD625">
            <v>0</v>
          </cell>
          <cell r="AE625">
            <v>0</v>
          </cell>
          <cell r="AF625">
            <v>3446782.57</v>
          </cell>
        </row>
        <row r="626">
          <cell r="A626">
            <v>453160</v>
          </cell>
          <cell r="B626">
            <v>0</v>
          </cell>
          <cell r="C626">
            <v>0</v>
          </cell>
          <cell r="D626">
            <v>0</v>
          </cell>
          <cell r="E626">
            <v>0</v>
          </cell>
          <cell r="F626">
            <v>0</v>
          </cell>
          <cell r="G626">
            <v>0</v>
          </cell>
          <cell r="H626">
            <v>0</v>
          </cell>
          <cell r="I626">
            <v>0</v>
          </cell>
          <cell r="J626">
            <v>0</v>
          </cell>
          <cell r="K626">
            <v>0</v>
          </cell>
          <cell r="L626">
            <v>0</v>
          </cell>
          <cell r="M626">
            <v>0</v>
          </cell>
          <cell r="N626">
            <v>0</v>
          </cell>
          <cell r="O626">
            <v>5013.54</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5013.54</v>
          </cell>
        </row>
        <row r="627">
          <cell r="A627">
            <v>453169</v>
          </cell>
          <cell r="B627">
            <v>0</v>
          </cell>
          <cell r="C627">
            <v>0</v>
          </cell>
          <cell r="D627">
            <v>0</v>
          </cell>
          <cell r="E627">
            <v>0</v>
          </cell>
          <cell r="F627">
            <v>0</v>
          </cell>
          <cell r="G627">
            <v>0</v>
          </cell>
          <cell r="H627">
            <v>0</v>
          </cell>
          <cell r="I627">
            <v>0</v>
          </cell>
          <cell r="J627">
            <v>0</v>
          </cell>
          <cell r="K627">
            <v>0</v>
          </cell>
          <cell r="L627">
            <v>0</v>
          </cell>
          <cell r="M627">
            <v>0</v>
          </cell>
          <cell r="N627">
            <v>0</v>
          </cell>
          <cell r="O627">
            <v>0</v>
          </cell>
          <cell r="P627">
            <v>0</v>
          </cell>
          <cell r="Q627">
            <v>0</v>
          </cell>
          <cell r="R627">
            <v>0</v>
          </cell>
          <cell r="S627">
            <v>0</v>
          </cell>
          <cell r="T627">
            <v>0</v>
          </cell>
          <cell r="U627">
            <v>0</v>
          </cell>
          <cell r="V627">
            <v>0</v>
          </cell>
          <cell r="W627">
            <v>0</v>
          </cell>
          <cell r="X627">
            <v>0</v>
          </cell>
          <cell r="Y627">
            <v>0</v>
          </cell>
          <cell r="Z627">
            <v>0</v>
          </cell>
          <cell r="AA627">
            <v>0</v>
          </cell>
          <cell r="AB627">
            <v>0</v>
          </cell>
          <cell r="AC627">
            <v>0</v>
          </cell>
          <cell r="AD627">
            <v>0</v>
          </cell>
          <cell r="AE627">
            <v>0</v>
          </cell>
          <cell r="AF627">
            <v>0</v>
          </cell>
        </row>
        <row r="628">
          <cell r="A628">
            <v>453170</v>
          </cell>
          <cell r="B628">
            <v>-864600.27</v>
          </cell>
          <cell r="C628">
            <v>0</v>
          </cell>
          <cell r="D628">
            <v>-864600.27</v>
          </cell>
          <cell r="E628">
            <v>-1100399.73</v>
          </cell>
          <cell r="F628">
            <v>0</v>
          </cell>
          <cell r="G628">
            <v>0</v>
          </cell>
          <cell r="H628">
            <v>0</v>
          </cell>
          <cell r="I628">
            <v>-1100399.73</v>
          </cell>
          <cell r="J628">
            <v>0</v>
          </cell>
          <cell r="K628">
            <v>0</v>
          </cell>
          <cell r="L628">
            <v>0</v>
          </cell>
          <cell r="M628">
            <v>0</v>
          </cell>
          <cell r="N628">
            <v>-1965000</v>
          </cell>
          <cell r="O628">
            <v>0</v>
          </cell>
          <cell r="P628">
            <v>0</v>
          </cell>
          <cell r="Q628">
            <v>0</v>
          </cell>
          <cell r="R628">
            <v>0</v>
          </cell>
          <cell r="S628">
            <v>0</v>
          </cell>
          <cell r="T628">
            <v>0</v>
          </cell>
          <cell r="U628">
            <v>0</v>
          </cell>
          <cell r="V628">
            <v>0</v>
          </cell>
          <cell r="W628">
            <v>0</v>
          </cell>
          <cell r="X628">
            <v>0</v>
          </cell>
          <cell r="Y628">
            <v>0</v>
          </cell>
          <cell r="Z628">
            <v>0</v>
          </cell>
          <cell r="AA628">
            <v>0</v>
          </cell>
          <cell r="AB628">
            <v>0</v>
          </cell>
          <cell r="AC628">
            <v>0</v>
          </cell>
          <cell r="AD628">
            <v>0</v>
          </cell>
          <cell r="AE628">
            <v>0</v>
          </cell>
          <cell r="AF628">
            <v>-1965000</v>
          </cell>
        </row>
        <row r="629">
          <cell r="A629">
            <v>453220</v>
          </cell>
          <cell r="B629">
            <v>-46540404.579999998</v>
          </cell>
          <cell r="C629">
            <v>0</v>
          </cell>
          <cell r="D629">
            <v>-46540404.579999998</v>
          </cell>
          <cell r="E629">
            <v>-59233242.490000002</v>
          </cell>
          <cell r="F629">
            <v>0</v>
          </cell>
          <cell r="G629">
            <v>0</v>
          </cell>
          <cell r="H629">
            <v>0</v>
          </cell>
          <cell r="I629">
            <v>-59233242.490000002</v>
          </cell>
          <cell r="J629">
            <v>0</v>
          </cell>
          <cell r="K629">
            <v>0.01</v>
          </cell>
          <cell r="L629">
            <v>0.01</v>
          </cell>
          <cell r="M629">
            <v>0</v>
          </cell>
          <cell r="N629">
            <v>-105773647.09999999</v>
          </cell>
          <cell r="O629">
            <v>-246405.91</v>
          </cell>
          <cell r="P629">
            <v>-1235046.8</v>
          </cell>
          <cell r="Q629">
            <v>0</v>
          </cell>
          <cell r="R629">
            <v>-959900.15</v>
          </cell>
          <cell r="S629">
            <v>0</v>
          </cell>
          <cell r="T629">
            <v>0</v>
          </cell>
          <cell r="U629">
            <v>0</v>
          </cell>
          <cell r="V629">
            <v>0</v>
          </cell>
          <cell r="W629">
            <v>0</v>
          </cell>
          <cell r="X629">
            <v>0</v>
          </cell>
          <cell r="Y629">
            <v>0</v>
          </cell>
          <cell r="Z629">
            <v>0</v>
          </cell>
          <cell r="AA629">
            <v>0</v>
          </cell>
          <cell r="AB629">
            <v>0</v>
          </cell>
          <cell r="AC629">
            <v>0</v>
          </cell>
          <cell r="AD629">
            <v>0</v>
          </cell>
          <cell r="AE629">
            <v>0</v>
          </cell>
          <cell r="AF629">
            <v>-108214999.90000001</v>
          </cell>
        </row>
        <row r="630">
          <cell r="A630">
            <v>453230</v>
          </cell>
          <cell r="B630">
            <v>-6811071.1500000004</v>
          </cell>
          <cell r="C630">
            <v>0</v>
          </cell>
          <cell r="D630">
            <v>-6811071.1500000004</v>
          </cell>
          <cell r="E630">
            <v>-8053793.8499999996</v>
          </cell>
          <cell r="F630">
            <v>0</v>
          </cell>
          <cell r="G630">
            <v>0</v>
          </cell>
          <cell r="H630">
            <v>0</v>
          </cell>
          <cell r="I630">
            <v>-8053793.8499999996</v>
          </cell>
          <cell r="J630">
            <v>0</v>
          </cell>
          <cell r="K630">
            <v>0</v>
          </cell>
          <cell r="L630">
            <v>0</v>
          </cell>
          <cell r="M630">
            <v>0</v>
          </cell>
          <cell r="N630">
            <v>-14864865</v>
          </cell>
          <cell r="O630">
            <v>0</v>
          </cell>
          <cell r="P630">
            <v>0</v>
          </cell>
          <cell r="Q630">
            <v>0</v>
          </cell>
          <cell r="R630">
            <v>0</v>
          </cell>
          <cell r="S630">
            <v>0</v>
          </cell>
          <cell r="T630">
            <v>0</v>
          </cell>
          <cell r="U630">
            <v>0</v>
          </cell>
          <cell r="V630">
            <v>0</v>
          </cell>
          <cell r="W630">
            <v>0</v>
          </cell>
          <cell r="X630">
            <v>0</v>
          </cell>
          <cell r="Y630">
            <v>0</v>
          </cell>
          <cell r="Z630">
            <v>0</v>
          </cell>
          <cell r="AA630">
            <v>0</v>
          </cell>
          <cell r="AB630">
            <v>0</v>
          </cell>
          <cell r="AC630">
            <v>0</v>
          </cell>
          <cell r="AD630">
            <v>0</v>
          </cell>
          <cell r="AE630">
            <v>0</v>
          </cell>
          <cell r="AF630">
            <v>-14864865</v>
          </cell>
        </row>
        <row r="631">
          <cell r="A631">
            <v>453250</v>
          </cell>
          <cell r="B631">
            <v>-3186160.15</v>
          </cell>
          <cell r="C631">
            <v>0</v>
          </cell>
          <cell r="D631">
            <v>-3186160.15</v>
          </cell>
          <cell r="E631">
            <v>-4055112.83</v>
          </cell>
          <cell r="F631">
            <v>0</v>
          </cell>
          <cell r="G631">
            <v>0</v>
          </cell>
          <cell r="H631">
            <v>0</v>
          </cell>
          <cell r="I631">
            <v>-4055112.83</v>
          </cell>
          <cell r="J631">
            <v>0</v>
          </cell>
          <cell r="K631">
            <v>0</v>
          </cell>
          <cell r="L631">
            <v>0</v>
          </cell>
          <cell r="M631">
            <v>0</v>
          </cell>
          <cell r="N631">
            <v>-7241272.9800000004</v>
          </cell>
          <cell r="O631">
            <v>-38803.51</v>
          </cell>
          <cell r="P631">
            <v>-79281.240000000005</v>
          </cell>
          <cell r="Q631">
            <v>0</v>
          </cell>
          <cell r="R631">
            <v>-64642.26</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-7423999.9900000002</v>
          </cell>
        </row>
        <row r="632">
          <cell r="A632">
            <v>453320</v>
          </cell>
          <cell r="B632">
            <v>-136873616</v>
          </cell>
          <cell r="C632">
            <v>0</v>
          </cell>
          <cell r="D632">
            <v>-136873616</v>
          </cell>
          <cell r="E632">
            <v>-178503382</v>
          </cell>
          <cell r="F632">
            <v>0</v>
          </cell>
          <cell r="G632">
            <v>0</v>
          </cell>
          <cell r="H632">
            <v>0</v>
          </cell>
          <cell r="I632">
            <v>-178503382</v>
          </cell>
          <cell r="J632">
            <v>0</v>
          </cell>
          <cell r="K632">
            <v>0</v>
          </cell>
          <cell r="L632">
            <v>0</v>
          </cell>
          <cell r="M632">
            <v>0</v>
          </cell>
          <cell r="N632">
            <v>-315376998</v>
          </cell>
          <cell r="O632">
            <v>0</v>
          </cell>
          <cell r="P632">
            <v>0</v>
          </cell>
          <cell r="Q632">
            <v>0</v>
          </cell>
          <cell r="R632">
            <v>-3185625.08</v>
          </cell>
          <cell r="S632">
            <v>1125003.77</v>
          </cell>
          <cell r="T632">
            <v>0</v>
          </cell>
          <cell r="U632">
            <v>0</v>
          </cell>
          <cell r="V632">
            <v>0</v>
          </cell>
          <cell r="W632">
            <v>0</v>
          </cell>
          <cell r="X632">
            <v>0</v>
          </cell>
          <cell r="Y632">
            <v>0</v>
          </cell>
          <cell r="Z632">
            <v>0</v>
          </cell>
          <cell r="AA632">
            <v>0</v>
          </cell>
          <cell r="AB632">
            <v>0</v>
          </cell>
          <cell r="AC632">
            <v>0</v>
          </cell>
          <cell r="AD632">
            <v>0</v>
          </cell>
          <cell r="AE632">
            <v>0</v>
          </cell>
          <cell r="AF632">
            <v>-317437619.30000001</v>
          </cell>
        </row>
        <row r="633">
          <cell r="A633">
            <v>453330</v>
          </cell>
          <cell r="B633">
            <v>9162548</v>
          </cell>
          <cell r="C633">
            <v>0</v>
          </cell>
          <cell r="D633">
            <v>9162548</v>
          </cell>
          <cell r="E633">
            <v>12661905</v>
          </cell>
          <cell r="F633">
            <v>0</v>
          </cell>
          <cell r="G633">
            <v>0</v>
          </cell>
          <cell r="H633">
            <v>0</v>
          </cell>
          <cell r="I633">
            <v>12661905</v>
          </cell>
          <cell r="J633">
            <v>0</v>
          </cell>
          <cell r="K633">
            <v>0</v>
          </cell>
          <cell r="L633">
            <v>0</v>
          </cell>
          <cell r="M633">
            <v>0</v>
          </cell>
          <cell r="N633">
            <v>21824453</v>
          </cell>
          <cell r="O633">
            <v>0</v>
          </cell>
          <cell r="P633">
            <v>0</v>
          </cell>
          <cell r="Q633">
            <v>0</v>
          </cell>
          <cell r="R633">
            <v>330691.71999999997</v>
          </cell>
          <cell r="S633">
            <v>0</v>
          </cell>
          <cell r="T633">
            <v>0</v>
          </cell>
          <cell r="U633">
            <v>0</v>
          </cell>
          <cell r="V633">
            <v>0</v>
          </cell>
          <cell r="W633">
            <v>0</v>
          </cell>
          <cell r="X633">
            <v>0</v>
          </cell>
          <cell r="Y633">
            <v>0</v>
          </cell>
          <cell r="Z633">
            <v>0</v>
          </cell>
          <cell r="AA633">
            <v>0</v>
          </cell>
          <cell r="AB633">
            <v>0</v>
          </cell>
          <cell r="AC633">
            <v>0</v>
          </cell>
          <cell r="AD633">
            <v>0</v>
          </cell>
          <cell r="AE633">
            <v>0</v>
          </cell>
          <cell r="AF633">
            <v>22155144.719999999</v>
          </cell>
        </row>
        <row r="634">
          <cell r="A634">
            <v>453350</v>
          </cell>
          <cell r="B634">
            <v>-3594470</v>
          </cell>
          <cell r="C634">
            <v>0</v>
          </cell>
          <cell r="D634">
            <v>-3594470</v>
          </cell>
          <cell r="E634">
            <v>-4687717</v>
          </cell>
          <cell r="F634">
            <v>0</v>
          </cell>
          <cell r="G634">
            <v>0</v>
          </cell>
          <cell r="H634">
            <v>0</v>
          </cell>
          <cell r="I634">
            <v>-4687717</v>
          </cell>
          <cell r="J634">
            <v>0</v>
          </cell>
          <cell r="K634">
            <v>0</v>
          </cell>
          <cell r="L634">
            <v>0</v>
          </cell>
          <cell r="M634">
            <v>0</v>
          </cell>
          <cell r="N634">
            <v>-8282187</v>
          </cell>
          <cell r="O634">
            <v>0</v>
          </cell>
          <cell r="P634">
            <v>0</v>
          </cell>
          <cell r="Q634">
            <v>0</v>
          </cell>
          <cell r="R634">
            <v>-83658.960000000006</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-8365845.96</v>
          </cell>
        </row>
        <row r="635">
          <cell r="A635">
            <v>480000</v>
          </cell>
          <cell r="B635">
            <v>-1162362.6000000001</v>
          </cell>
          <cell r="C635">
            <v>0</v>
          </cell>
          <cell r="D635">
            <v>-1162362.6000000001</v>
          </cell>
          <cell r="E635">
            <v>-2944649.4</v>
          </cell>
          <cell r="F635">
            <v>0</v>
          </cell>
          <cell r="G635">
            <v>0</v>
          </cell>
          <cell r="H635">
            <v>0</v>
          </cell>
          <cell r="I635">
            <v>-2944649.4</v>
          </cell>
          <cell r="J635">
            <v>0</v>
          </cell>
          <cell r="K635">
            <v>0</v>
          </cell>
          <cell r="L635">
            <v>0</v>
          </cell>
          <cell r="M635">
            <v>0</v>
          </cell>
          <cell r="N635">
            <v>-4107012</v>
          </cell>
          <cell r="O635">
            <v>0</v>
          </cell>
          <cell r="P635">
            <v>0</v>
          </cell>
          <cell r="Q635">
            <v>0</v>
          </cell>
          <cell r="R635">
            <v>0</v>
          </cell>
          <cell r="S635">
            <v>0</v>
          </cell>
          <cell r="T635">
            <v>0</v>
          </cell>
          <cell r="U635">
            <v>0</v>
          </cell>
          <cell r="V635">
            <v>0</v>
          </cell>
          <cell r="W635">
            <v>0</v>
          </cell>
          <cell r="X635">
            <v>0</v>
          </cell>
          <cell r="Y635">
            <v>0</v>
          </cell>
          <cell r="Z635">
            <v>0</v>
          </cell>
          <cell r="AA635">
            <v>0</v>
          </cell>
          <cell r="AB635">
            <v>0</v>
          </cell>
          <cell r="AC635">
            <v>0</v>
          </cell>
          <cell r="AD635">
            <v>0</v>
          </cell>
          <cell r="AE635">
            <v>4107012</v>
          </cell>
          <cell r="AF635">
            <v>0</v>
          </cell>
        </row>
        <row r="636">
          <cell r="A636">
            <v>481000</v>
          </cell>
          <cell r="B636">
            <v>-1795481727</v>
          </cell>
          <cell r="C636">
            <v>-7006116.46</v>
          </cell>
          <cell r="D636">
            <v>-1802487844</v>
          </cell>
          <cell r="E636">
            <v>-1260884735</v>
          </cell>
          <cell r="F636">
            <v>-15667862.460000001</v>
          </cell>
          <cell r="G636">
            <v>0</v>
          </cell>
          <cell r="H636">
            <v>-2791.6</v>
          </cell>
          <cell r="I636">
            <v>-1276555389</v>
          </cell>
          <cell r="J636">
            <v>0</v>
          </cell>
          <cell r="K636">
            <v>0.38</v>
          </cell>
          <cell r="L636">
            <v>0.38</v>
          </cell>
          <cell r="M636">
            <v>0</v>
          </cell>
          <cell r="N636">
            <v>-3079043232</v>
          </cell>
          <cell r="O636">
            <v>-50153135.340000004</v>
          </cell>
          <cell r="P636">
            <v>-23738799.579999998</v>
          </cell>
          <cell r="Q636">
            <v>3156659.14</v>
          </cell>
          <cell r="R636">
            <v>0.56000000000000005</v>
          </cell>
          <cell r="S636">
            <v>-69722902.099999994</v>
          </cell>
          <cell r="T636">
            <v>782.99</v>
          </cell>
          <cell r="U636">
            <v>1964515.24</v>
          </cell>
          <cell r="V636">
            <v>0</v>
          </cell>
          <cell r="W636">
            <v>0</v>
          </cell>
          <cell r="X636">
            <v>0</v>
          </cell>
          <cell r="Y636">
            <v>0</v>
          </cell>
          <cell r="Z636">
            <v>0</v>
          </cell>
          <cell r="AA636">
            <v>0</v>
          </cell>
          <cell r="AB636">
            <v>0</v>
          </cell>
          <cell r="AC636">
            <v>0</v>
          </cell>
          <cell r="AD636">
            <v>0</v>
          </cell>
          <cell r="AE636">
            <v>15190170.050000001</v>
          </cell>
          <cell r="AF636">
            <v>-3202345941</v>
          </cell>
        </row>
        <row r="637">
          <cell r="A637">
            <v>481120</v>
          </cell>
          <cell r="B637">
            <v>-237837650</v>
          </cell>
          <cell r="C637">
            <v>0</v>
          </cell>
          <cell r="D637">
            <v>-237837650</v>
          </cell>
          <cell r="E637">
            <v>-134055350</v>
          </cell>
          <cell r="F637">
            <v>0</v>
          </cell>
          <cell r="G637">
            <v>0</v>
          </cell>
          <cell r="H637">
            <v>0</v>
          </cell>
          <cell r="I637">
            <v>-134055350</v>
          </cell>
          <cell r="J637">
            <v>0</v>
          </cell>
          <cell r="K637">
            <v>0</v>
          </cell>
          <cell r="L637">
            <v>0</v>
          </cell>
          <cell r="M637">
            <v>0</v>
          </cell>
          <cell r="N637">
            <v>-371893000</v>
          </cell>
          <cell r="O637">
            <v>-323000000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371893000</v>
          </cell>
          <cell r="AF637">
            <v>-323000000</v>
          </cell>
        </row>
        <row r="638">
          <cell r="A638">
            <v>481121</v>
          </cell>
          <cell r="B638">
            <v>-2083014515</v>
          </cell>
          <cell r="C638">
            <v>0</v>
          </cell>
          <cell r="D638">
            <v>-2083014515</v>
          </cell>
          <cell r="E638">
            <v>-907985494.10000002</v>
          </cell>
          <cell r="F638">
            <v>0</v>
          </cell>
          <cell r="G638">
            <v>0</v>
          </cell>
          <cell r="H638">
            <v>-0.48</v>
          </cell>
          <cell r="I638">
            <v>-907985494.60000002</v>
          </cell>
          <cell r="J638">
            <v>0</v>
          </cell>
          <cell r="K638">
            <v>0</v>
          </cell>
          <cell r="L638">
            <v>0</v>
          </cell>
          <cell r="M638">
            <v>0</v>
          </cell>
          <cell r="N638">
            <v>-2991000010</v>
          </cell>
          <cell r="O638">
            <v>-3314000000</v>
          </cell>
          <cell r="P638">
            <v>0</v>
          </cell>
          <cell r="Q638">
            <v>-10</v>
          </cell>
          <cell r="R638">
            <v>0</v>
          </cell>
          <cell r="S638">
            <v>-51501490.060000002</v>
          </cell>
          <cell r="T638">
            <v>-783.15</v>
          </cell>
          <cell r="U638">
            <v>-1930557.61</v>
          </cell>
          <cell r="V638">
            <v>0</v>
          </cell>
          <cell r="W638">
            <v>0</v>
          </cell>
          <cell r="X638">
            <v>0</v>
          </cell>
          <cell r="Y638">
            <v>0</v>
          </cell>
          <cell r="Z638">
            <v>0</v>
          </cell>
          <cell r="AA638">
            <v>0</v>
          </cell>
          <cell r="AB638">
            <v>0</v>
          </cell>
          <cell r="AC638">
            <v>0</v>
          </cell>
          <cell r="AD638">
            <v>0</v>
          </cell>
          <cell r="AE638">
            <v>3044432852</v>
          </cell>
          <cell r="AF638">
            <v>-3313999999</v>
          </cell>
        </row>
        <row r="639">
          <cell r="A639">
            <v>482000</v>
          </cell>
          <cell r="B639">
            <v>95000409.189999998</v>
          </cell>
          <cell r="C639">
            <v>0</v>
          </cell>
          <cell r="D639">
            <v>95000409.189999998</v>
          </cell>
          <cell r="E639">
            <v>105001128.5</v>
          </cell>
          <cell r="F639">
            <v>0</v>
          </cell>
          <cell r="G639">
            <v>0</v>
          </cell>
          <cell r="H639">
            <v>0</v>
          </cell>
          <cell r="I639">
            <v>105001128.5</v>
          </cell>
          <cell r="J639">
            <v>0</v>
          </cell>
          <cell r="K639">
            <v>0</v>
          </cell>
          <cell r="L639">
            <v>0</v>
          </cell>
          <cell r="M639">
            <v>0</v>
          </cell>
          <cell r="N639">
            <v>200001537.69999999</v>
          </cell>
          <cell r="O639">
            <v>200000000</v>
          </cell>
          <cell r="P639">
            <v>0</v>
          </cell>
          <cell r="Q639">
            <v>0</v>
          </cell>
          <cell r="R639">
            <v>0</v>
          </cell>
          <cell r="S639">
            <v>14300000</v>
          </cell>
          <cell r="T639">
            <v>0</v>
          </cell>
          <cell r="U639">
            <v>0</v>
          </cell>
          <cell r="V639">
            <v>0</v>
          </cell>
          <cell r="W639">
            <v>0</v>
          </cell>
          <cell r="X639">
            <v>0</v>
          </cell>
          <cell r="Y639">
            <v>0</v>
          </cell>
          <cell r="Z639">
            <v>0</v>
          </cell>
          <cell r="AA639">
            <v>0</v>
          </cell>
          <cell r="AB639">
            <v>0</v>
          </cell>
          <cell r="AC639">
            <v>0</v>
          </cell>
          <cell r="AD639">
            <v>0</v>
          </cell>
          <cell r="AE639">
            <v>-214301537.69999999</v>
          </cell>
          <cell r="AF639">
            <v>200000000</v>
          </cell>
        </row>
        <row r="640">
          <cell r="A640">
            <v>482010</v>
          </cell>
          <cell r="B640">
            <v>0</v>
          </cell>
          <cell r="C640">
            <v>0</v>
          </cell>
          <cell r="D640">
            <v>0</v>
          </cell>
          <cell r="E640">
            <v>0</v>
          </cell>
          <cell r="F640">
            <v>0</v>
          </cell>
          <cell r="G640">
            <v>0</v>
          </cell>
          <cell r="H640">
            <v>0</v>
          </cell>
          <cell r="I640">
            <v>0</v>
          </cell>
          <cell r="J640">
            <v>0</v>
          </cell>
          <cell r="K640">
            <v>0</v>
          </cell>
          <cell r="L640">
            <v>0</v>
          </cell>
          <cell r="M640">
            <v>0</v>
          </cell>
          <cell r="N640">
            <v>0</v>
          </cell>
          <cell r="O640">
            <v>0</v>
          </cell>
          <cell r="P640">
            <v>0</v>
          </cell>
          <cell r="Q640">
            <v>0</v>
          </cell>
          <cell r="R640">
            <v>0</v>
          </cell>
          <cell r="S640">
            <v>0</v>
          </cell>
          <cell r="T640">
            <v>0</v>
          </cell>
          <cell r="U640">
            <v>0</v>
          </cell>
          <cell r="V640">
            <v>0</v>
          </cell>
          <cell r="W640">
            <v>0</v>
          </cell>
          <cell r="X640">
            <v>0</v>
          </cell>
          <cell r="Y640">
            <v>0</v>
          </cell>
          <cell r="Z640">
            <v>0</v>
          </cell>
          <cell r="AA640">
            <v>0</v>
          </cell>
          <cell r="AB640">
            <v>0</v>
          </cell>
          <cell r="AC640">
            <v>0</v>
          </cell>
          <cell r="AD640">
            <v>0</v>
          </cell>
          <cell r="AE640">
            <v>0</v>
          </cell>
          <cell r="AF640">
            <v>0</v>
          </cell>
        </row>
        <row r="641">
          <cell r="A641">
            <v>486000</v>
          </cell>
          <cell r="B641">
            <v>6042165.54</v>
          </cell>
          <cell r="C641">
            <v>0</v>
          </cell>
          <cell r="D641">
            <v>6042165.54</v>
          </cell>
          <cell r="E641">
            <v>2702152.48</v>
          </cell>
          <cell r="F641">
            <v>0</v>
          </cell>
          <cell r="G641">
            <v>0</v>
          </cell>
          <cell r="H641">
            <v>0</v>
          </cell>
          <cell r="I641">
            <v>2702152.48</v>
          </cell>
          <cell r="J641">
            <v>0</v>
          </cell>
          <cell r="K641">
            <v>0</v>
          </cell>
          <cell r="L641">
            <v>0</v>
          </cell>
          <cell r="M641">
            <v>0</v>
          </cell>
          <cell r="N641">
            <v>8744318.0199999996</v>
          </cell>
          <cell r="O641">
            <v>0</v>
          </cell>
          <cell r="P641">
            <v>0</v>
          </cell>
          <cell r="Q641">
            <v>0</v>
          </cell>
          <cell r="R641">
            <v>581423.63</v>
          </cell>
          <cell r="S641">
            <v>0</v>
          </cell>
          <cell r="T641">
            <v>0</v>
          </cell>
          <cell r="U641">
            <v>0</v>
          </cell>
          <cell r="V641">
            <v>0</v>
          </cell>
          <cell r="W641">
            <v>0</v>
          </cell>
          <cell r="X641">
            <v>0</v>
          </cell>
          <cell r="Y641">
            <v>0</v>
          </cell>
          <cell r="Z641">
            <v>0</v>
          </cell>
          <cell r="AA641">
            <v>0</v>
          </cell>
          <cell r="AB641">
            <v>0</v>
          </cell>
          <cell r="AC641">
            <v>0</v>
          </cell>
          <cell r="AD641">
            <v>0</v>
          </cell>
          <cell r="AE641">
            <v>0</v>
          </cell>
          <cell r="AF641">
            <v>9325741.6500000004</v>
          </cell>
        </row>
        <row r="642">
          <cell r="A642">
            <v>530000</v>
          </cell>
          <cell r="B642">
            <v>0</v>
          </cell>
          <cell r="C642">
            <v>0</v>
          </cell>
          <cell r="D642">
            <v>0</v>
          </cell>
          <cell r="E642">
            <v>0</v>
          </cell>
          <cell r="F642">
            <v>0</v>
          </cell>
          <cell r="G642">
            <v>0</v>
          </cell>
          <cell r="H642">
            <v>0</v>
          </cell>
          <cell r="I642">
            <v>0</v>
          </cell>
          <cell r="J642">
            <v>0</v>
          </cell>
          <cell r="K642">
            <v>0</v>
          </cell>
          <cell r="L642">
            <v>0</v>
          </cell>
          <cell r="M642">
            <v>0</v>
          </cell>
          <cell r="N642">
            <v>0</v>
          </cell>
          <cell r="O642">
            <v>0</v>
          </cell>
          <cell r="P642">
            <v>0</v>
          </cell>
          <cell r="Q642">
            <v>0</v>
          </cell>
          <cell r="R642">
            <v>-4350359.17</v>
          </cell>
          <cell r="S642">
            <v>-2923.94</v>
          </cell>
          <cell r="T642">
            <v>0</v>
          </cell>
          <cell r="U642">
            <v>0</v>
          </cell>
          <cell r="V642">
            <v>0</v>
          </cell>
          <cell r="W642">
            <v>0</v>
          </cell>
          <cell r="X642">
            <v>0</v>
          </cell>
          <cell r="Y642">
            <v>0</v>
          </cell>
          <cell r="Z642">
            <v>0</v>
          </cell>
          <cell r="AA642">
            <v>0</v>
          </cell>
          <cell r="AB642">
            <v>0</v>
          </cell>
          <cell r="AC642">
            <v>0</v>
          </cell>
          <cell r="AD642">
            <v>0</v>
          </cell>
          <cell r="AE642">
            <v>0</v>
          </cell>
          <cell r="AF642">
            <v>-4353283.1100000003</v>
          </cell>
        </row>
        <row r="643">
          <cell r="A643">
            <v>530009</v>
          </cell>
          <cell r="B643">
            <v>0</v>
          </cell>
          <cell r="C643">
            <v>0</v>
          </cell>
          <cell r="D643">
            <v>0</v>
          </cell>
          <cell r="E643">
            <v>0</v>
          </cell>
          <cell r="F643">
            <v>0</v>
          </cell>
          <cell r="G643">
            <v>0</v>
          </cell>
          <cell r="H643">
            <v>0</v>
          </cell>
          <cell r="I643">
            <v>0</v>
          </cell>
          <cell r="J643">
            <v>0</v>
          </cell>
          <cell r="K643">
            <v>0</v>
          </cell>
          <cell r="L643">
            <v>0</v>
          </cell>
          <cell r="M643">
            <v>0</v>
          </cell>
          <cell r="N643">
            <v>0</v>
          </cell>
          <cell r="O643">
            <v>0</v>
          </cell>
          <cell r="P643">
            <v>0</v>
          </cell>
          <cell r="Q643">
            <v>0</v>
          </cell>
          <cell r="R643">
            <v>0</v>
          </cell>
          <cell r="S643">
            <v>0</v>
          </cell>
          <cell r="T643">
            <v>0</v>
          </cell>
          <cell r="U643">
            <v>0</v>
          </cell>
          <cell r="V643">
            <v>0</v>
          </cell>
          <cell r="W643">
            <v>0</v>
          </cell>
          <cell r="X643">
            <v>0</v>
          </cell>
          <cell r="Y643">
            <v>0</v>
          </cell>
          <cell r="Z643">
            <v>0</v>
          </cell>
          <cell r="AA643">
            <v>0</v>
          </cell>
          <cell r="AB643">
            <v>0</v>
          </cell>
          <cell r="AC643">
            <v>0</v>
          </cell>
          <cell r="AD643">
            <v>0</v>
          </cell>
          <cell r="AE643">
            <v>0</v>
          </cell>
          <cell r="AF643">
            <v>0</v>
          </cell>
        </row>
        <row r="644">
          <cell r="A644">
            <v>530010</v>
          </cell>
          <cell r="B644">
            <v>0</v>
          </cell>
          <cell r="C644">
            <v>0</v>
          </cell>
          <cell r="D644">
            <v>0</v>
          </cell>
          <cell r="E644">
            <v>-1548044226</v>
          </cell>
          <cell r="F644">
            <v>0</v>
          </cell>
          <cell r="G644">
            <v>0</v>
          </cell>
          <cell r="H644">
            <v>0.03</v>
          </cell>
          <cell r="I644">
            <v>-1548044226</v>
          </cell>
          <cell r="J644">
            <v>0</v>
          </cell>
          <cell r="K644">
            <v>0</v>
          </cell>
          <cell r="L644">
            <v>0</v>
          </cell>
          <cell r="M644">
            <v>0</v>
          </cell>
          <cell r="N644">
            <v>-1548044226</v>
          </cell>
          <cell r="O644">
            <v>0</v>
          </cell>
          <cell r="P644">
            <v>0</v>
          </cell>
          <cell r="Q644">
            <v>0</v>
          </cell>
          <cell r="R644">
            <v>0</v>
          </cell>
          <cell r="S644">
            <v>-400189930.69999999</v>
          </cell>
          <cell r="T644">
            <v>0</v>
          </cell>
          <cell r="U644">
            <v>0</v>
          </cell>
          <cell r="V644">
            <v>0</v>
          </cell>
          <cell r="W644">
            <v>0</v>
          </cell>
          <cell r="X644">
            <v>0</v>
          </cell>
          <cell r="Y644">
            <v>0</v>
          </cell>
          <cell r="Z644">
            <v>0</v>
          </cell>
          <cell r="AA644">
            <v>0</v>
          </cell>
          <cell r="AB644">
            <v>0</v>
          </cell>
          <cell r="AC644">
            <v>0</v>
          </cell>
          <cell r="AD644">
            <v>0</v>
          </cell>
          <cell r="AE644">
            <v>0</v>
          </cell>
          <cell r="AF644">
            <v>-1948234157</v>
          </cell>
        </row>
        <row r="645">
          <cell r="A645">
            <v>530011</v>
          </cell>
          <cell r="B645">
            <v>0</v>
          </cell>
          <cell r="C645">
            <v>0</v>
          </cell>
          <cell r="D645">
            <v>0</v>
          </cell>
          <cell r="E645">
            <v>0</v>
          </cell>
          <cell r="F645">
            <v>0</v>
          </cell>
          <cell r="G645">
            <v>0</v>
          </cell>
          <cell r="H645">
            <v>0</v>
          </cell>
          <cell r="I645">
            <v>0</v>
          </cell>
          <cell r="J645">
            <v>0</v>
          </cell>
          <cell r="K645">
            <v>0</v>
          </cell>
          <cell r="L645">
            <v>0</v>
          </cell>
          <cell r="M645">
            <v>0</v>
          </cell>
          <cell r="N645">
            <v>0</v>
          </cell>
          <cell r="O645">
            <v>0</v>
          </cell>
          <cell r="P645">
            <v>0</v>
          </cell>
          <cell r="Q645">
            <v>0</v>
          </cell>
          <cell r="R645">
            <v>-1093501.82</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-1093501.82</v>
          </cell>
        </row>
        <row r="646">
          <cell r="A646">
            <v>530012</v>
          </cell>
          <cell r="B646">
            <v>0</v>
          </cell>
          <cell r="C646">
            <v>0</v>
          </cell>
          <cell r="D646">
            <v>0</v>
          </cell>
          <cell r="E646">
            <v>0</v>
          </cell>
          <cell r="F646">
            <v>0</v>
          </cell>
          <cell r="G646">
            <v>0</v>
          </cell>
          <cell r="H646">
            <v>0</v>
          </cell>
          <cell r="I646">
            <v>0</v>
          </cell>
          <cell r="J646">
            <v>0</v>
          </cell>
          <cell r="K646">
            <v>0</v>
          </cell>
          <cell r="L646">
            <v>0</v>
          </cell>
          <cell r="M646">
            <v>0</v>
          </cell>
          <cell r="N646">
            <v>0</v>
          </cell>
          <cell r="O646">
            <v>0</v>
          </cell>
          <cell r="P646">
            <v>0</v>
          </cell>
          <cell r="Q646">
            <v>0</v>
          </cell>
          <cell r="R646">
            <v>-67823.789999999994</v>
          </cell>
          <cell r="S646">
            <v>0</v>
          </cell>
          <cell r="T646">
            <v>0</v>
          </cell>
          <cell r="U646">
            <v>0</v>
          </cell>
          <cell r="V646">
            <v>0</v>
          </cell>
          <cell r="W646">
            <v>0</v>
          </cell>
          <cell r="X646">
            <v>0</v>
          </cell>
          <cell r="Y646">
            <v>0</v>
          </cell>
          <cell r="Z646">
            <v>0</v>
          </cell>
          <cell r="AA646">
            <v>0</v>
          </cell>
          <cell r="AB646">
            <v>0</v>
          </cell>
          <cell r="AC646">
            <v>0</v>
          </cell>
          <cell r="AD646">
            <v>0</v>
          </cell>
          <cell r="AE646">
            <v>0</v>
          </cell>
          <cell r="AF646">
            <v>-67823.789999999994</v>
          </cell>
        </row>
        <row r="647">
          <cell r="A647">
            <v>530013</v>
          </cell>
          <cell r="B647">
            <v>0</v>
          </cell>
          <cell r="C647">
            <v>0</v>
          </cell>
          <cell r="D647">
            <v>0</v>
          </cell>
          <cell r="E647">
            <v>0</v>
          </cell>
          <cell r="F647">
            <v>0</v>
          </cell>
          <cell r="G647">
            <v>0</v>
          </cell>
          <cell r="H647">
            <v>0</v>
          </cell>
          <cell r="I647">
            <v>0</v>
          </cell>
          <cell r="J647">
            <v>0</v>
          </cell>
          <cell r="K647">
            <v>0</v>
          </cell>
          <cell r="L647">
            <v>0</v>
          </cell>
          <cell r="M647">
            <v>0</v>
          </cell>
          <cell r="N647">
            <v>0</v>
          </cell>
          <cell r="O647">
            <v>0</v>
          </cell>
          <cell r="P647">
            <v>0</v>
          </cell>
          <cell r="Q647">
            <v>0</v>
          </cell>
          <cell r="R647">
            <v>0</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row>
        <row r="648">
          <cell r="A648">
            <v>530015</v>
          </cell>
          <cell r="B648">
            <v>0</v>
          </cell>
          <cell r="C648">
            <v>0</v>
          </cell>
          <cell r="D648">
            <v>0</v>
          </cell>
          <cell r="E648">
            <v>-387110.56</v>
          </cell>
          <cell r="F648">
            <v>0</v>
          </cell>
          <cell r="G648">
            <v>0</v>
          </cell>
          <cell r="H648">
            <v>0</v>
          </cell>
          <cell r="I648">
            <v>-387110.56</v>
          </cell>
          <cell r="J648">
            <v>0</v>
          </cell>
          <cell r="K648">
            <v>0</v>
          </cell>
          <cell r="L648">
            <v>0</v>
          </cell>
          <cell r="M648">
            <v>0</v>
          </cell>
          <cell r="N648">
            <v>-387110.56</v>
          </cell>
          <cell r="O648">
            <v>0</v>
          </cell>
          <cell r="P648">
            <v>0</v>
          </cell>
          <cell r="Q648">
            <v>0</v>
          </cell>
          <cell r="R648">
            <v>0</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-387110.56</v>
          </cell>
        </row>
        <row r="649">
          <cell r="A649">
            <v>530018</v>
          </cell>
          <cell r="B649">
            <v>0</v>
          </cell>
          <cell r="C649">
            <v>0</v>
          </cell>
          <cell r="D649">
            <v>0</v>
          </cell>
          <cell r="E649">
            <v>-67406358.560000002</v>
          </cell>
          <cell r="F649">
            <v>0</v>
          </cell>
          <cell r="G649">
            <v>0</v>
          </cell>
          <cell r="H649">
            <v>0</v>
          </cell>
          <cell r="I649">
            <v>-67406358.560000002</v>
          </cell>
          <cell r="J649">
            <v>0</v>
          </cell>
          <cell r="K649">
            <v>0</v>
          </cell>
          <cell r="L649">
            <v>0</v>
          </cell>
          <cell r="M649">
            <v>0</v>
          </cell>
          <cell r="N649">
            <v>-67406358.560000002</v>
          </cell>
          <cell r="O649">
            <v>0</v>
          </cell>
          <cell r="P649">
            <v>0</v>
          </cell>
          <cell r="Q649">
            <v>0</v>
          </cell>
          <cell r="R649">
            <v>0</v>
          </cell>
          <cell r="S649">
            <v>0</v>
          </cell>
          <cell r="T649">
            <v>0</v>
          </cell>
          <cell r="U649">
            <v>0</v>
          </cell>
          <cell r="V649">
            <v>0</v>
          </cell>
          <cell r="W649">
            <v>0</v>
          </cell>
          <cell r="X649">
            <v>0</v>
          </cell>
          <cell r="Y649">
            <v>0</v>
          </cell>
          <cell r="Z649">
            <v>0</v>
          </cell>
          <cell r="AA649">
            <v>0</v>
          </cell>
          <cell r="AB649">
            <v>0</v>
          </cell>
          <cell r="AC649">
            <v>0</v>
          </cell>
          <cell r="AD649">
            <v>0</v>
          </cell>
          <cell r="AE649">
            <v>0</v>
          </cell>
          <cell r="AF649">
            <v>-67406358.560000002</v>
          </cell>
        </row>
        <row r="650">
          <cell r="A650">
            <v>530019</v>
          </cell>
          <cell r="B650">
            <v>0</v>
          </cell>
          <cell r="C650">
            <v>0</v>
          </cell>
          <cell r="D650">
            <v>0</v>
          </cell>
          <cell r="E650">
            <v>-2812771.95</v>
          </cell>
          <cell r="F650">
            <v>0</v>
          </cell>
          <cell r="G650">
            <v>0</v>
          </cell>
          <cell r="H650">
            <v>0</v>
          </cell>
          <cell r="I650">
            <v>-2812771.95</v>
          </cell>
          <cell r="J650">
            <v>0</v>
          </cell>
          <cell r="K650">
            <v>0</v>
          </cell>
          <cell r="L650">
            <v>0</v>
          </cell>
          <cell r="M650">
            <v>0</v>
          </cell>
          <cell r="N650">
            <v>-2812771.95</v>
          </cell>
          <cell r="O650">
            <v>0</v>
          </cell>
          <cell r="P650">
            <v>0</v>
          </cell>
          <cell r="Q650">
            <v>0</v>
          </cell>
          <cell r="R650">
            <v>0</v>
          </cell>
          <cell r="S650">
            <v>0</v>
          </cell>
          <cell r="T650">
            <v>0</v>
          </cell>
          <cell r="U650">
            <v>0</v>
          </cell>
          <cell r="V650">
            <v>0</v>
          </cell>
          <cell r="W650">
            <v>0</v>
          </cell>
          <cell r="X650">
            <v>0</v>
          </cell>
          <cell r="Y650">
            <v>0</v>
          </cell>
          <cell r="Z650">
            <v>0</v>
          </cell>
          <cell r="AA650">
            <v>0</v>
          </cell>
          <cell r="AB650">
            <v>0</v>
          </cell>
          <cell r="AC650">
            <v>0</v>
          </cell>
          <cell r="AD650">
            <v>0</v>
          </cell>
          <cell r="AE650">
            <v>0</v>
          </cell>
          <cell r="AF650">
            <v>-2812771.95</v>
          </cell>
        </row>
        <row r="651">
          <cell r="A651">
            <v>530020</v>
          </cell>
          <cell r="B651">
            <v>0</v>
          </cell>
          <cell r="C651">
            <v>0</v>
          </cell>
          <cell r="D651">
            <v>0</v>
          </cell>
          <cell r="E651">
            <v>0</v>
          </cell>
          <cell r="F651">
            <v>0</v>
          </cell>
          <cell r="G651">
            <v>0</v>
          </cell>
          <cell r="H651">
            <v>0</v>
          </cell>
          <cell r="I651">
            <v>0</v>
          </cell>
          <cell r="J651">
            <v>0</v>
          </cell>
          <cell r="K651">
            <v>0</v>
          </cell>
          <cell r="L651">
            <v>0</v>
          </cell>
          <cell r="M651">
            <v>0</v>
          </cell>
          <cell r="N651">
            <v>0</v>
          </cell>
          <cell r="O651">
            <v>0</v>
          </cell>
          <cell r="P651">
            <v>0</v>
          </cell>
          <cell r="Q651">
            <v>0</v>
          </cell>
          <cell r="R651">
            <v>-1101089.6100000001</v>
          </cell>
          <cell r="S651">
            <v>0</v>
          </cell>
          <cell r="T651">
            <v>0</v>
          </cell>
          <cell r="U651">
            <v>0</v>
          </cell>
          <cell r="V651">
            <v>0</v>
          </cell>
          <cell r="W651">
            <v>0</v>
          </cell>
          <cell r="X651">
            <v>0</v>
          </cell>
          <cell r="Y651">
            <v>0</v>
          </cell>
          <cell r="Z651">
            <v>0</v>
          </cell>
          <cell r="AA651">
            <v>0</v>
          </cell>
          <cell r="AB651">
            <v>0</v>
          </cell>
          <cell r="AC651">
            <v>0</v>
          </cell>
          <cell r="AD651">
            <v>0</v>
          </cell>
          <cell r="AE651">
            <v>0</v>
          </cell>
          <cell r="AF651">
            <v>-1101089.6100000001</v>
          </cell>
        </row>
        <row r="652">
          <cell r="A652">
            <v>530021</v>
          </cell>
          <cell r="B652">
            <v>0</v>
          </cell>
          <cell r="C652">
            <v>0</v>
          </cell>
          <cell r="D652">
            <v>0</v>
          </cell>
          <cell r="E652">
            <v>0</v>
          </cell>
          <cell r="F652">
            <v>0</v>
          </cell>
          <cell r="G652">
            <v>0</v>
          </cell>
          <cell r="H652">
            <v>0</v>
          </cell>
          <cell r="I652">
            <v>0</v>
          </cell>
          <cell r="J652">
            <v>0</v>
          </cell>
          <cell r="K652">
            <v>0</v>
          </cell>
          <cell r="L652">
            <v>0</v>
          </cell>
          <cell r="M652">
            <v>0</v>
          </cell>
          <cell r="N652">
            <v>0</v>
          </cell>
          <cell r="O652">
            <v>0</v>
          </cell>
          <cell r="P652">
            <v>0</v>
          </cell>
          <cell r="Q652">
            <v>0</v>
          </cell>
          <cell r="R652">
            <v>-8691356.8000000007</v>
          </cell>
          <cell r="S652">
            <v>0</v>
          </cell>
          <cell r="T652">
            <v>0</v>
          </cell>
          <cell r="U652">
            <v>0</v>
          </cell>
          <cell r="V652">
            <v>0</v>
          </cell>
          <cell r="W652">
            <v>0</v>
          </cell>
          <cell r="X652">
            <v>0</v>
          </cell>
          <cell r="Y652">
            <v>0</v>
          </cell>
          <cell r="Z652">
            <v>0</v>
          </cell>
          <cell r="AA652">
            <v>0</v>
          </cell>
          <cell r="AB652">
            <v>0</v>
          </cell>
          <cell r="AC652">
            <v>0</v>
          </cell>
          <cell r="AD652">
            <v>0</v>
          </cell>
          <cell r="AE652">
            <v>0</v>
          </cell>
          <cell r="AF652">
            <v>-8691356.8000000007</v>
          </cell>
        </row>
        <row r="653">
          <cell r="A653">
            <v>530023</v>
          </cell>
          <cell r="B653">
            <v>0</v>
          </cell>
          <cell r="C653">
            <v>0</v>
          </cell>
          <cell r="D653">
            <v>0</v>
          </cell>
          <cell r="E653">
            <v>-13277466.869999999</v>
          </cell>
          <cell r="F653">
            <v>0</v>
          </cell>
          <cell r="G653">
            <v>0</v>
          </cell>
          <cell r="H653">
            <v>0</v>
          </cell>
          <cell r="I653">
            <v>-13277466.869999999</v>
          </cell>
          <cell r="J653">
            <v>0</v>
          </cell>
          <cell r="K653">
            <v>0</v>
          </cell>
          <cell r="L653">
            <v>0</v>
          </cell>
          <cell r="M653">
            <v>0</v>
          </cell>
          <cell r="N653">
            <v>-13277466.869999999</v>
          </cell>
          <cell r="O653">
            <v>0</v>
          </cell>
          <cell r="P653">
            <v>0</v>
          </cell>
          <cell r="Q653">
            <v>0</v>
          </cell>
          <cell r="R653">
            <v>0</v>
          </cell>
          <cell r="S653">
            <v>0</v>
          </cell>
          <cell r="T653">
            <v>0</v>
          </cell>
          <cell r="U653">
            <v>0</v>
          </cell>
          <cell r="V653">
            <v>0</v>
          </cell>
          <cell r="W653">
            <v>0</v>
          </cell>
          <cell r="X653">
            <v>0</v>
          </cell>
          <cell r="Y653">
            <v>0</v>
          </cell>
          <cell r="Z653">
            <v>0</v>
          </cell>
          <cell r="AA653">
            <v>0</v>
          </cell>
          <cell r="AB653">
            <v>0</v>
          </cell>
          <cell r="AC653">
            <v>0</v>
          </cell>
          <cell r="AD653">
            <v>0</v>
          </cell>
          <cell r="AE653">
            <v>0</v>
          </cell>
          <cell r="AF653">
            <v>-13277466.869999999</v>
          </cell>
        </row>
        <row r="654">
          <cell r="A654">
            <v>530024</v>
          </cell>
          <cell r="B654">
            <v>0</v>
          </cell>
          <cell r="C654">
            <v>0</v>
          </cell>
          <cell r="D654">
            <v>0</v>
          </cell>
          <cell r="E654">
            <v>-16074532.16</v>
          </cell>
          <cell r="F654">
            <v>0</v>
          </cell>
          <cell r="G654">
            <v>0</v>
          </cell>
          <cell r="H654">
            <v>0</v>
          </cell>
          <cell r="I654">
            <v>-16074532.16</v>
          </cell>
          <cell r="J654">
            <v>0</v>
          </cell>
          <cell r="K654">
            <v>0</v>
          </cell>
          <cell r="L654">
            <v>0</v>
          </cell>
          <cell r="M654">
            <v>0</v>
          </cell>
          <cell r="N654">
            <v>-16074532.16</v>
          </cell>
          <cell r="O654">
            <v>0</v>
          </cell>
          <cell r="P654">
            <v>0</v>
          </cell>
          <cell r="Q654">
            <v>0</v>
          </cell>
          <cell r="R654">
            <v>0</v>
          </cell>
          <cell r="S654">
            <v>0</v>
          </cell>
          <cell r="T654">
            <v>0</v>
          </cell>
          <cell r="U654">
            <v>0</v>
          </cell>
          <cell r="V654">
            <v>0</v>
          </cell>
          <cell r="W654">
            <v>0</v>
          </cell>
          <cell r="X654">
            <v>0</v>
          </cell>
          <cell r="Y654">
            <v>0</v>
          </cell>
          <cell r="Z654">
            <v>0</v>
          </cell>
          <cell r="AA654">
            <v>0</v>
          </cell>
          <cell r="AB654">
            <v>0</v>
          </cell>
          <cell r="AC654">
            <v>0</v>
          </cell>
          <cell r="AD654">
            <v>0</v>
          </cell>
          <cell r="AE654">
            <v>0</v>
          </cell>
          <cell r="AF654">
            <v>-16074532.16</v>
          </cell>
        </row>
        <row r="655">
          <cell r="A655">
            <v>530025</v>
          </cell>
          <cell r="B655">
            <v>0</v>
          </cell>
          <cell r="C655">
            <v>0</v>
          </cell>
          <cell r="D655">
            <v>0</v>
          </cell>
          <cell r="E655">
            <v>16074532.17</v>
          </cell>
          <cell r="F655">
            <v>0</v>
          </cell>
          <cell r="G655">
            <v>0</v>
          </cell>
          <cell r="H655">
            <v>0</v>
          </cell>
          <cell r="I655">
            <v>16074532.17</v>
          </cell>
          <cell r="J655">
            <v>0</v>
          </cell>
          <cell r="K655">
            <v>0</v>
          </cell>
          <cell r="L655">
            <v>0</v>
          </cell>
          <cell r="M655">
            <v>0</v>
          </cell>
          <cell r="N655">
            <v>16074532.17</v>
          </cell>
          <cell r="O655">
            <v>0</v>
          </cell>
          <cell r="P655">
            <v>0</v>
          </cell>
          <cell r="Q655">
            <v>0</v>
          </cell>
          <cell r="R655">
            <v>0</v>
          </cell>
          <cell r="S655">
            <v>0</v>
          </cell>
          <cell r="T655">
            <v>0</v>
          </cell>
          <cell r="U655">
            <v>0</v>
          </cell>
          <cell r="V655">
            <v>0</v>
          </cell>
          <cell r="W655">
            <v>0</v>
          </cell>
          <cell r="X655">
            <v>0</v>
          </cell>
          <cell r="Y655">
            <v>0</v>
          </cell>
          <cell r="Z655">
            <v>0</v>
          </cell>
          <cell r="AA655">
            <v>0</v>
          </cell>
          <cell r="AB655">
            <v>0</v>
          </cell>
          <cell r="AC655">
            <v>0</v>
          </cell>
          <cell r="AD655">
            <v>0</v>
          </cell>
          <cell r="AE655">
            <v>0</v>
          </cell>
          <cell r="AF655">
            <v>16074532.17</v>
          </cell>
        </row>
        <row r="656">
          <cell r="A656">
            <v>530026</v>
          </cell>
          <cell r="B656">
            <v>0</v>
          </cell>
          <cell r="C656">
            <v>0</v>
          </cell>
          <cell r="D656">
            <v>0</v>
          </cell>
          <cell r="E656">
            <v>-19222623.52</v>
          </cell>
          <cell r="F656">
            <v>0</v>
          </cell>
          <cell r="G656">
            <v>0</v>
          </cell>
          <cell r="H656">
            <v>0</v>
          </cell>
          <cell r="I656">
            <v>-19222623.52</v>
          </cell>
          <cell r="J656">
            <v>0</v>
          </cell>
          <cell r="K656">
            <v>0</v>
          </cell>
          <cell r="L656">
            <v>0</v>
          </cell>
          <cell r="M656">
            <v>0</v>
          </cell>
          <cell r="N656">
            <v>-19222623.52</v>
          </cell>
          <cell r="O656">
            <v>0</v>
          </cell>
          <cell r="P656">
            <v>0</v>
          </cell>
          <cell r="Q656">
            <v>0</v>
          </cell>
          <cell r="R656">
            <v>0</v>
          </cell>
          <cell r="S656">
            <v>0</v>
          </cell>
          <cell r="T656">
            <v>0</v>
          </cell>
          <cell r="U656">
            <v>0</v>
          </cell>
          <cell r="V656">
            <v>0</v>
          </cell>
          <cell r="W656">
            <v>0</v>
          </cell>
          <cell r="X656">
            <v>0</v>
          </cell>
          <cell r="Y656">
            <v>0</v>
          </cell>
          <cell r="Z656">
            <v>0</v>
          </cell>
          <cell r="AA656">
            <v>0</v>
          </cell>
          <cell r="AB656">
            <v>0</v>
          </cell>
          <cell r="AC656">
            <v>0</v>
          </cell>
          <cell r="AD656">
            <v>0</v>
          </cell>
          <cell r="AE656">
            <v>0</v>
          </cell>
          <cell r="AF656">
            <v>-19222623.52</v>
          </cell>
        </row>
        <row r="657">
          <cell r="A657">
            <v>530027</v>
          </cell>
          <cell r="B657">
            <v>0</v>
          </cell>
          <cell r="C657">
            <v>0</v>
          </cell>
          <cell r="D657">
            <v>0</v>
          </cell>
          <cell r="E657">
            <v>1150746.6499999999</v>
          </cell>
          <cell r="F657">
            <v>0</v>
          </cell>
          <cell r="G657">
            <v>0</v>
          </cell>
          <cell r="H657">
            <v>0</v>
          </cell>
          <cell r="I657">
            <v>1150746.6499999999</v>
          </cell>
          <cell r="J657">
            <v>0</v>
          </cell>
          <cell r="K657">
            <v>0</v>
          </cell>
          <cell r="L657">
            <v>0</v>
          </cell>
          <cell r="M657">
            <v>0</v>
          </cell>
          <cell r="N657">
            <v>1150746.6499999999</v>
          </cell>
          <cell r="O657">
            <v>0</v>
          </cell>
          <cell r="P657">
            <v>0</v>
          </cell>
          <cell r="Q657">
            <v>0</v>
          </cell>
          <cell r="R657">
            <v>0</v>
          </cell>
          <cell r="S657">
            <v>0</v>
          </cell>
          <cell r="T657">
            <v>0</v>
          </cell>
          <cell r="U657">
            <v>0</v>
          </cell>
          <cell r="V657">
            <v>0</v>
          </cell>
          <cell r="W657">
            <v>0</v>
          </cell>
          <cell r="X657">
            <v>0</v>
          </cell>
          <cell r="Y657">
            <v>0</v>
          </cell>
          <cell r="Z657">
            <v>0</v>
          </cell>
          <cell r="AA657">
            <v>0</v>
          </cell>
          <cell r="AB657">
            <v>0</v>
          </cell>
          <cell r="AC657">
            <v>0</v>
          </cell>
          <cell r="AD657">
            <v>0</v>
          </cell>
          <cell r="AE657">
            <v>0</v>
          </cell>
          <cell r="AF657">
            <v>1150746.6499999999</v>
          </cell>
        </row>
        <row r="658">
          <cell r="A658">
            <v>530030</v>
          </cell>
          <cell r="B658">
            <v>0</v>
          </cell>
          <cell r="C658">
            <v>0</v>
          </cell>
          <cell r="D658">
            <v>0</v>
          </cell>
          <cell r="E658">
            <v>-12824077.67</v>
          </cell>
          <cell r="F658">
            <v>0</v>
          </cell>
          <cell r="G658">
            <v>0</v>
          </cell>
          <cell r="H658">
            <v>0</v>
          </cell>
          <cell r="I658">
            <v>-12824077.67</v>
          </cell>
          <cell r="J658">
            <v>0</v>
          </cell>
          <cell r="K658">
            <v>0</v>
          </cell>
          <cell r="L658">
            <v>0</v>
          </cell>
          <cell r="M658">
            <v>0</v>
          </cell>
          <cell r="N658">
            <v>-12824077.67</v>
          </cell>
          <cell r="O658">
            <v>0</v>
          </cell>
          <cell r="P658">
            <v>0</v>
          </cell>
          <cell r="Q658">
            <v>0</v>
          </cell>
          <cell r="R658">
            <v>0</v>
          </cell>
          <cell r="S658">
            <v>0</v>
          </cell>
          <cell r="T658">
            <v>0</v>
          </cell>
          <cell r="U658">
            <v>0</v>
          </cell>
          <cell r="V658">
            <v>0</v>
          </cell>
          <cell r="W658">
            <v>0</v>
          </cell>
          <cell r="X658">
            <v>0</v>
          </cell>
          <cell r="Y658">
            <v>0</v>
          </cell>
          <cell r="Z658">
            <v>0</v>
          </cell>
          <cell r="AA658">
            <v>0</v>
          </cell>
          <cell r="AB658">
            <v>0</v>
          </cell>
          <cell r="AC658">
            <v>0</v>
          </cell>
          <cell r="AD658">
            <v>0</v>
          </cell>
          <cell r="AE658">
            <v>0</v>
          </cell>
          <cell r="AF658">
            <v>-12824077.67</v>
          </cell>
        </row>
        <row r="659">
          <cell r="A659">
            <v>530040</v>
          </cell>
          <cell r="B659">
            <v>0</v>
          </cell>
          <cell r="C659">
            <v>0</v>
          </cell>
          <cell r="D659">
            <v>0</v>
          </cell>
          <cell r="E659">
            <v>0</v>
          </cell>
          <cell r="F659">
            <v>0</v>
          </cell>
          <cell r="G659">
            <v>0</v>
          </cell>
          <cell r="H659">
            <v>0</v>
          </cell>
          <cell r="I659">
            <v>0</v>
          </cell>
          <cell r="J659">
            <v>0</v>
          </cell>
          <cell r="K659">
            <v>0</v>
          </cell>
          <cell r="L659">
            <v>0</v>
          </cell>
          <cell r="M659">
            <v>0</v>
          </cell>
          <cell r="N659">
            <v>0</v>
          </cell>
          <cell r="O659">
            <v>0</v>
          </cell>
          <cell r="P659">
            <v>0</v>
          </cell>
          <cell r="Q659">
            <v>0</v>
          </cell>
          <cell r="R659">
            <v>-21772.21</v>
          </cell>
          <cell r="S659">
            <v>0</v>
          </cell>
          <cell r="T659">
            <v>0</v>
          </cell>
          <cell r="U659">
            <v>0</v>
          </cell>
          <cell r="V659">
            <v>0</v>
          </cell>
          <cell r="W659">
            <v>0</v>
          </cell>
          <cell r="X659">
            <v>0</v>
          </cell>
          <cell r="Y659">
            <v>0</v>
          </cell>
          <cell r="Z659">
            <v>0</v>
          </cell>
          <cell r="AA659">
            <v>0</v>
          </cell>
          <cell r="AB659">
            <v>0</v>
          </cell>
          <cell r="AC659">
            <v>0</v>
          </cell>
          <cell r="AD659">
            <v>0</v>
          </cell>
          <cell r="AE659">
            <v>0</v>
          </cell>
          <cell r="AF659">
            <v>-21772.21</v>
          </cell>
        </row>
        <row r="660">
          <cell r="A660">
            <v>530050</v>
          </cell>
          <cell r="B660">
            <v>0</v>
          </cell>
          <cell r="C660">
            <v>0</v>
          </cell>
          <cell r="D660">
            <v>0</v>
          </cell>
          <cell r="E660">
            <v>0</v>
          </cell>
          <cell r="F660">
            <v>0</v>
          </cell>
          <cell r="G660">
            <v>0</v>
          </cell>
          <cell r="H660">
            <v>0</v>
          </cell>
          <cell r="I660">
            <v>0</v>
          </cell>
          <cell r="J660">
            <v>0</v>
          </cell>
          <cell r="K660">
            <v>0</v>
          </cell>
          <cell r="L660">
            <v>0</v>
          </cell>
          <cell r="M660">
            <v>0</v>
          </cell>
          <cell r="N660">
            <v>0</v>
          </cell>
          <cell r="O660">
            <v>0</v>
          </cell>
          <cell r="P660">
            <v>0</v>
          </cell>
          <cell r="Q660">
            <v>0</v>
          </cell>
          <cell r="R660">
            <v>0</v>
          </cell>
          <cell r="S660">
            <v>0</v>
          </cell>
          <cell r="T660">
            <v>0</v>
          </cell>
          <cell r="U660">
            <v>0</v>
          </cell>
          <cell r="V660">
            <v>0</v>
          </cell>
          <cell r="W660">
            <v>0</v>
          </cell>
          <cell r="X660">
            <v>0</v>
          </cell>
          <cell r="Y660">
            <v>0</v>
          </cell>
          <cell r="Z660">
            <v>0</v>
          </cell>
          <cell r="AA660">
            <v>0</v>
          </cell>
          <cell r="AB660">
            <v>0</v>
          </cell>
          <cell r="AC660">
            <v>0</v>
          </cell>
          <cell r="AD660">
            <v>0</v>
          </cell>
          <cell r="AE660">
            <v>0</v>
          </cell>
          <cell r="AF660">
            <v>0</v>
          </cell>
        </row>
        <row r="661">
          <cell r="A661">
            <v>530060</v>
          </cell>
          <cell r="B661">
            <v>0</v>
          </cell>
          <cell r="C661">
            <v>0</v>
          </cell>
          <cell r="D661">
            <v>0</v>
          </cell>
          <cell r="E661">
            <v>-121046595.7</v>
          </cell>
          <cell r="F661">
            <v>0</v>
          </cell>
          <cell r="G661">
            <v>0</v>
          </cell>
          <cell r="H661">
            <v>0</v>
          </cell>
          <cell r="I661">
            <v>-121046595.7</v>
          </cell>
          <cell r="J661">
            <v>0</v>
          </cell>
          <cell r="K661">
            <v>0</v>
          </cell>
          <cell r="L661">
            <v>0</v>
          </cell>
          <cell r="M661">
            <v>0</v>
          </cell>
          <cell r="N661">
            <v>-121046595.7</v>
          </cell>
          <cell r="O661">
            <v>0</v>
          </cell>
          <cell r="P661">
            <v>0</v>
          </cell>
          <cell r="Q661">
            <v>0</v>
          </cell>
          <cell r="R661">
            <v>0</v>
          </cell>
          <cell r="S661">
            <v>0</v>
          </cell>
          <cell r="T661">
            <v>0</v>
          </cell>
          <cell r="U661">
            <v>0</v>
          </cell>
          <cell r="V661">
            <v>0</v>
          </cell>
          <cell r="W661">
            <v>0</v>
          </cell>
          <cell r="X661">
            <v>0</v>
          </cell>
          <cell r="Y661">
            <v>0</v>
          </cell>
          <cell r="Z661">
            <v>0</v>
          </cell>
          <cell r="AA661">
            <v>0</v>
          </cell>
          <cell r="AB661">
            <v>0</v>
          </cell>
          <cell r="AC661">
            <v>0</v>
          </cell>
          <cell r="AD661">
            <v>0</v>
          </cell>
          <cell r="AE661">
            <v>0</v>
          </cell>
          <cell r="AF661">
            <v>-121046595.7</v>
          </cell>
        </row>
        <row r="662">
          <cell r="A662">
            <v>530061</v>
          </cell>
          <cell r="B662">
            <v>0</v>
          </cell>
          <cell r="C662">
            <v>0</v>
          </cell>
          <cell r="D662">
            <v>0</v>
          </cell>
          <cell r="E662">
            <v>0</v>
          </cell>
          <cell r="F662">
            <v>0</v>
          </cell>
          <cell r="G662">
            <v>0</v>
          </cell>
          <cell r="H662">
            <v>0</v>
          </cell>
          <cell r="I662">
            <v>0</v>
          </cell>
          <cell r="J662">
            <v>0</v>
          </cell>
          <cell r="K662">
            <v>0</v>
          </cell>
          <cell r="L662">
            <v>0</v>
          </cell>
          <cell r="M662">
            <v>0</v>
          </cell>
          <cell r="N662">
            <v>0</v>
          </cell>
          <cell r="O662">
            <v>0</v>
          </cell>
          <cell r="P662">
            <v>0</v>
          </cell>
          <cell r="Q662">
            <v>0</v>
          </cell>
          <cell r="R662">
            <v>0</v>
          </cell>
          <cell r="S662">
            <v>0</v>
          </cell>
          <cell r="T662">
            <v>0</v>
          </cell>
          <cell r="U662">
            <v>0</v>
          </cell>
          <cell r="V662">
            <v>0</v>
          </cell>
          <cell r="W662">
            <v>0</v>
          </cell>
          <cell r="X662">
            <v>0</v>
          </cell>
          <cell r="Y662">
            <v>0</v>
          </cell>
          <cell r="Z662">
            <v>0</v>
          </cell>
          <cell r="AA662">
            <v>0</v>
          </cell>
          <cell r="AB662">
            <v>0</v>
          </cell>
          <cell r="AC662">
            <v>0</v>
          </cell>
          <cell r="AD662">
            <v>0</v>
          </cell>
          <cell r="AE662">
            <v>0</v>
          </cell>
          <cell r="AF662">
            <v>0</v>
          </cell>
        </row>
        <row r="663">
          <cell r="A663">
            <v>530070</v>
          </cell>
          <cell r="B663">
            <v>0</v>
          </cell>
          <cell r="C663">
            <v>0</v>
          </cell>
          <cell r="D663">
            <v>0</v>
          </cell>
          <cell r="E663">
            <v>-30070382.600000001</v>
          </cell>
          <cell r="F663">
            <v>0</v>
          </cell>
          <cell r="G663">
            <v>0</v>
          </cell>
          <cell r="H663">
            <v>0</v>
          </cell>
          <cell r="I663">
            <v>-30070382.600000001</v>
          </cell>
          <cell r="J663">
            <v>0</v>
          </cell>
          <cell r="K663">
            <v>0</v>
          </cell>
          <cell r="L663">
            <v>0</v>
          </cell>
          <cell r="M663">
            <v>0</v>
          </cell>
          <cell r="N663">
            <v>-30070382.600000001</v>
          </cell>
          <cell r="O663">
            <v>0</v>
          </cell>
          <cell r="P663">
            <v>0</v>
          </cell>
          <cell r="Q663">
            <v>0</v>
          </cell>
          <cell r="R663">
            <v>0</v>
          </cell>
          <cell r="S663">
            <v>0</v>
          </cell>
          <cell r="T663">
            <v>0</v>
          </cell>
          <cell r="U663">
            <v>0</v>
          </cell>
          <cell r="V663">
            <v>0</v>
          </cell>
          <cell r="W663">
            <v>0</v>
          </cell>
          <cell r="X663">
            <v>0</v>
          </cell>
          <cell r="Y663">
            <v>0</v>
          </cell>
          <cell r="Z663">
            <v>0</v>
          </cell>
          <cell r="AA663">
            <v>0</v>
          </cell>
          <cell r="AB663">
            <v>0</v>
          </cell>
          <cell r="AC663">
            <v>0</v>
          </cell>
          <cell r="AD663">
            <v>0</v>
          </cell>
          <cell r="AE663">
            <v>0</v>
          </cell>
          <cell r="AF663">
            <v>-30070382.600000001</v>
          </cell>
        </row>
        <row r="664">
          <cell r="A664">
            <v>530080</v>
          </cell>
          <cell r="B664">
            <v>0</v>
          </cell>
          <cell r="C664">
            <v>0</v>
          </cell>
          <cell r="D664">
            <v>0</v>
          </cell>
          <cell r="E664">
            <v>904681.51</v>
          </cell>
          <cell r="F664">
            <v>0</v>
          </cell>
          <cell r="G664">
            <v>0</v>
          </cell>
          <cell r="H664">
            <v>0</v>
          </cell>
          <cell r="I664">
            <v>904681.51</v>
          </cell>
          <cell r="J664">
            <v>0</v>
          </cell>
          <cell r="K664">
            <v>0</v>
          </cell>
          <cell r="L664">
            <v>0</v>
          </cell>
          <cell r="M664">
            <v>0</v>
          </cell>
          <cell r="N664">
            <v>904681.51</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0</v>
          </cell>
          <cell r="AC664">
            <v>0</v>
          </cell>
          <cell r="AD664">
            <v>0</v>
          </cell>
          <cell r="AE664">
            <v>0</v>
          </cell>
          <cell r="AF664">
            <v>904681.51</v>
          </cell>
        </row>
        <row r="665">
          <cell r="A665">
            <v>530100</v>
          </cell>
          <cell r="B665">
            <v>0</v>
          </cell>
          <cell r="C665">
            <v>0</v>
          </cell>
          <cell r="D665">
            <v>0</v>
          </cell>
          <cell r="E665">
            <v>127866970.59999999</v>
          </cell>
          <cell r="F665">
            <v>0</v>
          </cell>
          <cell r="G665">
            <v>0</v>
          </cell>
          <cell r="H665">
            <v>0</v>
          </cell>
          <cell r="I665">
            <v>127866970.59999999</v>
          </cell>
          <cell r="J665">
            <v>0</v>
          </cell>
          <cell r="K665">
            <v>0</v>
          </cell>
          <cell r="L665">
            <v>0</v>
          </cell>
          <cell r="M665">
            <v>0</v>
          </cell>
          <cell r="N665">
            <v>127866970.59999999</v>
          </cell>
          <cell r="O665">
            <v>0</v>
          </cell>
          <cell r="P665">
            <v>0</v>
          </cell>
          <cell r="Q665">
            <v>0</v>
          </cell>
          <cell r="R665">
            <v>0</v>
          </cell>
          <cell r="S665">
            <v>0</v>
          </cell>
          <cell r="T665">
            <v>0</v>
          </cell>
          <cell r="U665">
            <v>0</v>
          </cell>
          <cell r="V665">
            <v>0</v>
          </cell>
          <cell r="W665">
            <v>0</v>
          </cell>
          <cell r="X665">
            <v>0</v>
          </cell>
          <cell r="Y665">
            <v>0</v>
          </cell>
          <cell r="Z665">
            <v>0</v>
          </cell>
          <cell r="AA665">
            <v>0</v>
          </cell>
          <cell r="AB665">
            <v>0</v>
          </cell>
          <cell r="AC665">
            <v>0</v>
          </cell>
          <cell r="AD665">
            <v>0</v>
          </cell>
          <cell r="AE665">
            <v>0</v>
          </cell>
          <cell r="AF665">
            <v>127866970.59999999</v>
          </cell>
        </row>
        <row r="666">
          <cell r="A666">
            <v>530150</v>
          </cell>
          <cell r="B666">
            <v>0</v>
          </cell>
          <cell r="C666">
            <v>0</v>
          </cell>
          <cell r="D666">
            <v>0</v>
          </cell>
          <cell r="E666">
            <v>0</v>
          </cell>
          <cell r="F666">
            <v>0</v>
          </cell>
          <cell r="G666">
            <v>0</v>
          </cell>
          <cell r="H666">
            <v>0</v>
          </cell>
          <cell r="I666">
            <v>0</v>
          </cell>
          <cell r="J666">
            <v>0</v>
          </cell>
          <cell r="K666">
            <v>0</v>
          </cell>
          <cell r="L666">
            <v>0</v>
          </cell>
          <cell r="M666">
            <v>0</v>
          </cell>
          <cell r="N666">
            <v>0</v>
          </cell>
          <cell r="O666">
            <v>0</v>
          </cell>
          <cell r="P666">
            <v>0</v>
          </cell>
          <cell r="Q666">
            <v>0</v>
          </cell>
          <cell r="R666">
            <v>0</v>
          </cell>
          <cell r="S666">
            <v>0</v>
          </cell>
          <cell r="T666">
            <v>0</v>
          </cell>
          <cell r="U666">
            <v>0</v>
          </cell>
          <cell r="V666">
            <v>0</v>
          </cell>
          <cell r="W666">
            <v>0</v>
          </cell>
          <cell r="X666">
            <v>0</v>
          </cell>
          <cell r="Y666">
            <v>0</v>
          </cell>
          <cell r="Z666">
            <v>0</v>
          </cell>
          <cell r="AA666">
            <v>0</v>
          </cell>
          <cell r="AB666">
            <v>0</v>
          </cell>
          <cell r="AC666">
            <v>0</v>
          </cell>
          <cell r="AD666">
            <v>0</v>
          </cell>
          <cell r="AE666">
            <v>0</v>
          </cell>
          <cell r="AF666">
            <v>0</v>
          </cell>
        </row>
        <row r="667">
          <cell r="A667">
            <v>530210</v>
          </cell>
          <cell r="B667">
            <v>0</v>
          </cell>
          <cell r="C667">
            <v>0</v>
          </cell>
          <cell r="D667">
            <v>0</v>
          </cell>
          <cell r="E667">
            <v>0</v>
          </cell>
          <cell r="F667">
            <v>0</v>
          </cell>
          <cell r="G667">
            <v>0</v>
          </cell>
          <cell r="H667">
            <v>0</v>
          </cell>
          <cell r="I667">
            <v>0</v>
          </cell>
          <cell r="J667">
            <v>0</v>
          </cell>
          <cell r="K667">
            <v>0</v>
          </cell>
          <cell r="L667">
            <v>0</v>
          </cell>
          <cell r="M667">
            <v>0</v>
          </cell>
          <cell r="N667">
            <v>0</v>
          </cell>
          <cell r="O667">
            <v>0</v>
          </cell>
          <cell r="P667">
            <v>0</v>
          </cell>
          <cell r="Q667">
            <v>0</v>
          </cell>
          <cell r="R667">
            <v>340619.65</v>
          </cell>
          <cell r="S667">
            <v>0</v>
          </cell>
          <cell r="T667">
            <v>0</v>
          </cell>
          <cell r="U667">
            <v>0</v>
          </cell>
          <cell r="V667">
            <v>0</v>
          </cell>
          <cell r="W667">
            <v>0</v>
          </cell>
          <cell r="X667">
            <v>0</v>
          </cell>
          <cell r="Y667">
            <v>0</v>
          </cell>
          <cell r="Z667">
            <v>0</v>
          </cell>
          <cell r="AA667">
            <v>0</v>
          </cell>
          <cell r="AB667">
            <v>0</v>
          </cell>
          <cell r="AC667">
            <v>0</v>
          </cell>
          <cell r="AD667">
            <v>0</v>
          </cell>
          <cell r="AE667">
            <v>0</v>
          </cell>
          <cell r="AF667">
            <v>340619.65</v>
          </cell>
        </row>
        <row r="668">
          <cell r="A668">
            <v>530250</v>
          </cell>
          <cell r="B668">
            <v>0</v>
          </cell>
          <cell r="C668">
            <v>0</v>
          </cell>
          <cell r="D668">
            <v>0</v>
          </cell>
          <cell r="E668">
            <v>-6935472.7199999997</v>
          </cell>
          <cell r="F668">
            <v>0</v>
          </cell>
          <cell r="G668">
            <v>0</v>
          </cell>
          <cell r="H668">
            <v>0</v>
          </cell>
          <cell r="I668">
            <v>-6935472.7199999997</v>
          </cell>
          <cell r="J668">
            <v>0</v>
          </cell>
          <cell r="K668">
            <v>0</v>
          </cell>
          <cell r="L668">
            <v>0</v>
          </cell>
          <cell r="M668">
            <v>0</v>
          </cell>
          <cell r="N668">
            <v>-6935472.7199999997</v>
          </cell>
          <cell r="O668">
            <v>0</v>
          </cell>
          <cell r="P668">
            <v>0</v>
          </cell>
          <cell r="Q668">
            <v>0</v>
          </cell>
          <cell r="R668">
            <v>0</v>
          </cell>
          <cell r="S668">
            <v>-858699.36</v>
          </cell>
          <cell r="T668">
            <v>0</v>
          </cell>
          <cell r="U668">
            <v>0</v>
          </cell>
          <cell r="V668">
            <v>0</v>
          </cell>
          <cell r="W668">
            <v>0</v>
          </cell>
          <cell r="X668">
            <v>0</v>
          </cell>
          <cell r="Y668">
            <v>0</v>
          </cell>
          <cell r="Z668">
            <v>0</v>
          </cell>
          <cell r="AA668">
            <v>0</v>
          </cell>
          <cell r="AB668">
            <v>0</v>
          </cell>
          <cell r="AC668">
            <v>0</v>
          </cell>
          <cell r="AD668">
            <v>0</v>
          </cell>
          <cell r="AE668">
            <v>0</v>
          </cell>
          <cell r="AF668">
            <v>-7794172.0800000001</v>
          </cell>
        </row>
        <row r="669">
          <cell r="A669">
            <v>530251</v>
          </cell>
          <cell r="B669">
            <v>0</v>
          </cell>
          <cell r="C669">
            <v>0</v>
          </cell>
          <cell r="D669">
            <v>0</v>
          </cell>
          <cell r="E669">
            <v>-644179.52</v>
          </cell>
          <cell r="F669">
            <v>0</v>
          </cell>
          <cell r="G669">
            <v>0</v>
          </cell>
          <cell r="H669">
            <v>0</v>
          </cell>
          <cell r="I669">
            <v>-644179.52</v>
          </cell>
          <cell r="J669">
            <v>0</v>
          </cell>
          <cell r="K669">
            <v>0</v>
          </cell>
          <cell r="L669">
            <v>0</v>
          </cell>
          <cell r="M669">
            <v>0</v>
          </cell>
          <cell r="N669">
            <v>-644179.52</v>
          </cell>
          <cell r="O669">
            <v>0</v>
          </cell>
          <cell r="P669">
            <v>0</v>
          </cell>
          <cell r="Q669">
            <v>0</v>
          </cell>
          <cell r="R669">
            <v>0</v>
          </cell>
          <cell r="S669">
            <v>0</v>
          </cell>
          <cell r="T669">
            <v>0</v>
          </cell>
          <cell r="U669">
            <v>0</v>
          </cell>
          <cell r="V669">
            <v>0</v>
          </cell>
          <cell r="W669">
            <v>0</v>
          </cell>
          <cell r="X669">
            <v>0</v>
          </cell>
          <cell r="Y669">
            <v>0</v>
          </cell>
          <cell r="Z669">
            <v>0</v>
          </cell>
          <cell r="AA669">
            <v>0</v>
          </cell>
          <cell r="AB669">
            <v>0</v>
          </cell>
          <cell r="AC669">
            <v>0</v>
          </cell>
          <cell r="AD669">
            <v>0</v>
          </cell>
          <cell r="AE669">
            <v>0</v>
          </cell>
          <cell r="AF669">
            <v>-644179.52</v>
          </cell>
        </row>
        <row r="670">
          <cell r="A670">
            <v>530300</v>
          </cell>
          <cell r="B670">
            <v>0</v>
          </cell>
          <cell r="C670">
            <v>0</v>
          </cell>
          <cell r="D670">
            <v>0</v>
          </cell>
          <cell r="E670">
            <v>0</v>
          </cell>
          <cell r="F670">
            <v>0</v>
          </cell>
          <cell r="G670">
            <v>0</v>
          </cell>
          <cell r="H670">
            <v>0</v>
          </cell>
          <cell r="I670">
            <v>0</v>
          </cell>
          <cell r="J670">
            <v>0</v>
          </cell>
          <cell r="K670">
            <v>0</v>
          </cell>
          <cell r="L670">
            <v>0</v>
          </cell>
          <cell r="M670">
            <v>0</v>
          </cell>
          <cell r="N670">
            <v>0</v>
          </cell>
          <cell r="O670">
            <v>0</v>
          </cell>
          <cell r="P670">
            <v>0</v>
          </cell>
          <cell r="Q670">
            <v>0</v>
          </cell>
          <cell r="R670">
            <v>0</v>
          </cell>
          <cell r="S670">
            <v>-62241395.619999997</v>
          </cell>
          <cell r="T670">
            <v>0</v>
          </cell>
          <cell r="U670">
            <v>0</v>
          </cell>
          <cell r="V670">
            <v>0</v>
          </cell>
          <cell r="W670">
            <v>0</v>
          </cell>
          <cell r="X670">
            <v>0</v>
          </cell>
          <cell r="Y670">
            <v>0</v>
          </cell>
          <cell r="Z670">
            <v>0</v>
          </cell>
          <cell r="AA670">
            <v>0</v>
          </cell>
          <cell r="AB670">
            <v>0</v>
          </cell>
          <cell r="AC670">
            <v>0</v>
          </cell>
          <cell r="AD670">
            <v>0</v>
          </cell>
          <cell r="AE670">
            <v>0</v>
          </cell>
          <cell r="AF670">
            <v>-62241395.619999997</v>
          </cell>
        </row>
        <row r="671">
          <cell r="A671">
            <v>530411</v>
          </cell>
          <cell r="B671">
            <v>0</v>
          </cell>
          <cell r="C671">
            <v>0</v>
          </cell>
          <cell r="D671">
            <v>0</v>
          </cell>
          <cell r="E671">
            <v>0</v>
          </cell>
          <cell r="F671">
            <v>0</v>
          </cell>
          <cell r="G671">
            <v>0</v>
          </cell>
          <cell r="H671">
            <v>0</v>
          </cell>
          <cell r="I671">
            <v>0</v>
          </cell>
          <cell r="J671">
            <v>0</v>
          </cell>
          <cell r="K671">
            <v>0</v>
          </cell>
          <cell r="L671">
            <v>0</v>
          </cell>
          <cell r="M671">
            <v>0</v>
          </cell>
          <cell r="N671">
            <v>0</v>
          </cell>
          <cell r="O671">
            <v>0</v>
          </cell>
          <cell r="P671">
            <v>0</v>
          </cell>
          <cell r="Q671">
            <v>0</v>
          </cell>
          <cell r="R671">
            <v>0</v>
          </cell>
          <cell r="S671">
            <v>0</v>
          </cell>
          <cell r="T671">
            <v>0</v>
          </cell>
          <cell r="U671">
            <v>0</v>
          </cell>
          <cell r="V671">
            <v>0</v>
          </cell>
          <cell r="W671">
            <v>0</v>
          </cell>
          <cell r="X671">
            <v>0</v>
          </cell>
          <cell r="Y671">
            <v>0</v>
          </cell>
          <cell r="Z671">
            <v>0</v>
          </cell>
          <cell r="AA671">
            <v>0</v>
          </cell>
          <cell r="AB671">
            <v>0</v>
          </cell>
          <cell r="AC671">
            <v>0</v>
          </cell>
          <cell r="AD671">
            <v>0</v>
          </cell>
          <cell r="AE671">
            <v>0</v>
          </cell>
          <cell r="AF671">
            <v>0</v>
          </cell>
        </row>
        <row r="672">
          <cell r="A672">
            <v>530412</v>
          </cell>
          <cell r="B672">
            <v>0</v>
          </cell>
          <cell r="C672">
            <v>0</v>
          </cell>
          <cell r="D672">
            <v>0</v>
          </cell>
          <cell r="E672">
            <v>0</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cell r="AF672">
            <v>0</v>
          </cell>
        </row>
        <row r="673">
          <cell r="A673">
            <v>530413</v>
          </cell>
          <cell r="B673">
            <v>0</v>
          </cell>
          <cell r="C673">
            <v>0</v>
          </cell>
          <cell r="D673">
            <v>0</v>
          </cell>
          <cell r="E673">
            <v>0</v>
          </cell>
          <cell r="F673">
            <v>0</v>
          </cell>
          <cell r="G673">
            <v>0</v>
          </cell>
          <cell r="H673">
            <v>0</v>
          </cell>
          <cell r="I673">
            <v>0</v>
          </cell>
          <cell r="J673">
            <v>0</v>
          </cell>
          <cell r="K673">
            <v>0</v>
          </cell>
          <cell r="L673">
            <v>0</v>
          </cell>
          <cell r="M673">
            <v>0</v>
          </cell>
          <cell r="N673">
            <v>0</v>
          </cell>
          <cell r="O673">
            <v>0</v>
          </cell>
          <cell r="P673">
            <v>0</v>
          </cell>
          <cell r="Q673">
            <v>0</v>
          </cell>
          <cell r="R673">
            <v>0</v>
          </cell>
          <cell r="S673">
            <v>0</v>
          </cell>
          <cell r="T673">
            <v>0</v>
          </cell>
          <cell r="U673">
            <v>0</v>
          </cell>
          <cell r="V673">
            <v>0</v>
          </cell>
          <cell r="W673">
            <v>0</v>
          </cell>
          <cell r="X673">
            <v>0</v>
          </cell>
          <cell r="Y673">
            <v>0</v>
          </cell>
          <cell r="Z673">
            <v>0</v>
          </cell>
          <cell r="AA673">
            <v>0</v>
          </cell>
          <cell r="AB673">
            <v>0</v>
          </cell>
          <cell r="AC673">
            <v>0</v>
          </cell>
          <cell r="AD673">
            <v>0</v>
          </cell>
          <cell r="AE673">
            <v>0</v>
          </cell>
          <cell r="AF673">
            <v>0</v>
          </cell>
        </row>
        <row r="674">
          <cell r="A674">
            <v>530415</v>
          </cell>
          <cell r="B674">
            <v>0</v>
          </cell>
          <cell r="C674">
            <v>0</v>
          </cell>
          <cell r="D674">
            <v>0</v>
          </cell>
          <cell r="E674">
            <v>0</v>
          </cell>
          <cell r="F674">
            <v>0</v>
          </cell>
          <cell r="G674">
            <v>0</v>
          </cell>
          <cell r="H674">
            <v>0</v>
          </cell>
          <cell r="I674">
            <v>0</v>
          </cell>
          <cell r="J674">
            <v>0</v>
          </cell>
          <cell r="K674">
            <v>0</v>
          </cell>
          <cell r="L674">
            <v>0</v>
          </cell>
          <cell r="M674">
            <v>0</v>
          </cell>
          <cell r="N674">
            <v>0</v>
          </cell>
          <cell r="O674">
            <v>0</v>
          </cell>
          <cell r="P674">
            <v>0</v>
          </cell>
          <cell r="Q674">
            <v>0</v>
          </cell>
          <cell r="R674">
            <v>0</v>
          </cell>
          <cell r="S674">
            <v>0</v>
          </cell>
          <cell r="T674">
            <v>0</v>
          </cell>
          <cell r="U674">
            <v>0</v>
          </cell>
          <cell r="V674">
            <v>0</v>
          </cell>
          <cell r="W674">
            <v>0</v>
          </cell>
          <cell r="X674">
            <v>0</v>
          </cell>
          <cell r="Y674">
            <v>0</v>
          </cell>
          <cell r="Z674">
            <v>0</v>
          </cell>
          <cell r="AA674">
            <v>0</v>
          </cell>
          <cell r="AB674">
            <v>0</v>
          </cell>
          <cell r="AC674">
            <v>0</v>
          </cell>
          <cell r="AD674">
            <v>0</v>
          </cell>
          <cell r="AE674">
            <v>0</v>
          </cell>
          <cell r="AF674">
            <v>0</v>
          </cell>
        </row>
        <row r="675">
          <cell r="A675">
            <v>530416</v>
          </cell>
          <cell r="B675">
            <v>0</v>
          </cell>
          <cell r="C675">
            <v>0</v>
          </cell>
          <cell r="D675">
            <v>0</v>
          </cell>
          <cell r="E675">
            <v>0</v>
          </cell>
          <cell r="F675">
            <v>0</v>
          </cell>
          <cell r="G675">
            <v>0</v>
          </cell>
          <cell r="H675">
            <v>0</v>
          </cell>
          <cell r="I675">
            <v>0</v>
          </cell>
          <cell r="J675">
            <v>0</v>
          </cell>
          <cell r="K675">
            <v>0</v>
          </cell>
          <cell r="L675">
            <v>0</v>
          </cell>
          <cell r="M675">
            <v>0</v>
          </cell>
          <cell r="N675">
            <v>0</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row>
        <row r="676">
          <cell r="A676">
            <v>530600</v>
          </cell>
          <cell r="B676">
            <v>0</v>
          </cell>
          <cell r="C676">
            <v>0</v>
          </cell>
          <cell r="D676">
            <v>0</v>
          </cell>
          <cell r="E676">
            <v>-464223086.10000002</v>
          </cell>
          <cell r="F676">
            <v>0</v>
          </cell>
          <cell r="G676">
            <v>0</v>
          </cell>
          <cell r="H676">
            <v>0</v>
          </cell>
          <cell r="I676">
            <v>-464223086.10000002</v>
          </cell>
          <cell r="J676">
            <v>0</v>
          </cell>
          <cell r="K676">
            <v>0</v>
          </cell>
          <cell r="L676">
            <v>0</v>
          </cell>
          <cell r="M676">
            <v>0</v>
          </cell>
          <cell r="N676">
            <v>-464223086.10000002</v>
          </cell>
          <cell r="O676">
            <v>0</v>
          </cell>
          <cell r="P676">
            <v>0</v>
          </cell>
          <cell r="Q676">
            <v>0</v>
          </cell>
          <cell r="R676">
            <v>0</v>
          </cell>
          <cell r="S676">
            <v>0</v>
          </cell>
          <cell r="T676">
            <v>0</v>
          </cell>
          <cell r="U676">
            <v>0</v>
          </cell>
          <cell r="V676">
            <v>0</v>
          </cell>
          <cell r="W676">
            <v>0</v>
          </cell>
          <cell r="X676">
            <v>0</v>
          </cell>
          <cell r="Y676">
            <v>0</v>
          </cell>
          <cell r="Z676">
            <v>0</v>
          </cell>
          <cell r="AA676">
            <v>0</v>
          </cell>
          <cell r="AB676">
            <v>0</v>
          </cell>
          <cell r="AC676">
            <v>0</v>
          </cell>
          <cell r="AD676">
            <v>0</v>
          </cell>
          <cell r="AE676">
            <v>0</v>
          </cell>
          <cell r="AF676">
            <v>-464223086.10000002</v>
          </cell>
        </row>
        <row r="677">
          <cell r="A677">
            <v>530610</v>
          </cell>
          <cell r="B677">
            <v>0</v>
          </cell>
          <cell r="C677">
            <v>0</v>
          </cell>
          <cell r="D677">
            <v>0</v>
          </cell>
          <cell r="E677">
            <v>-698564612.79999995</v>
          </cell>
          <cell r="F677">
            <v>0</v>
          </cell>
          <cell r="G677">
            <v>0</v>
          </cell>
          <cell r="H677">
            <v>0</v>
          </cell>
          <cell r="I677">
            <v>-698564612.79999995</v>
          </cell>
          <cell r="J677">
            <v>0</v>
          </cell>
          <cell r="K677">
            <v>0</v>
          </cell>
          <cell r="L677">
            <v>0</v>
          </cell>
          <cell r="M677">
            <v>0</v>
          </cell>
          <cell r="N677">
            <v>-698564612.79999995</v>
          </cell>
          <cell r="O677">
            <v>0</v>
          </cell>
          <cell r="P677">
            <v>0</v>
          </cell>
          <cell r="Q677">
            <v>0</v>
          </cell>
          <cell r="R677">
            <v>0</v>
          </cell>
          <cell r="S677">
            <v>0</v>
          </cell>
          <cell r="T677">
            <v>0</v>
          </cell>
          <cell r="U677">
            <v>0</v>
          </cell>
          <cell r="V677">
            <v>0</v>
          </cell>
          <cell r="W677">
            <v>0</v>
          </cell>
          <cell r="X677">
            <v>0</v>
          </cell>
          <cell r="Y677">
            <v>0</v>
          </cell>
          <cell r="Z677">
            <v>0</v>
          </cell>
          <cell r="AA677">
            <v>0</v>
          </cell>
          <cell r="AB677">
            <v>0</v>
          </cell>
          <cell r="AC677">
            <v>0</v>
          </cell>
          <cell r="AD677">
            <v>0</v>
          </cell>
          <cell r="AE677">
            <v>0</v>
          </cell>
          <cell r="AF677">
            <v>-698564612.79999995</v>
          </cell>
        </row>
        <row r="678">
          <cell r="A678">
            <v>530611</v>
          </cell>
          <cell r="B678">
            <v>0</v>
          </cell>
          <cell r="C678">
            <v>0</v>
          </cell>
          <cell r="D678">
            <v>0</v>
          </cell>
          <cell r="E678">
            <v>1000000</v>
          </cell>
          <cell r="F678">
            <v>0</v>
          </cell>
          <cell r="G678">
            <v>0</v>
          </cell>
          <cell r="H678">
            <v>0</v>
          </cell>
          <cell r="I678">
            <v>1000000</v>
          </cell>
          <cell r="J678">
            <v>0</v>
          </cell>
          <cell r="K678">
            <v>0</v>
          </cell>
          <cell r="L678">
            <v>0</v>
          </cell>
          <cell r="M678">
            <v>0</v>
          </cell>
          <cell r="N678">
            <v>1000000</v>
          </cell>
          <cell r="O678">
            <v>0</v>
          </cell>
          <cell r="P678">
            <v>0</v>
          </cell>
          <cell r="Q678">
            <v>0</v>
          </cell>
          <cell r="R678">
            <v>0</v>
          </cell>
          <cell r="S678">
            <v>0</v>
          </cell>
          <cell r="T678">
            <v>0</v>
          </cell>
          <cell r="U678">
            <v>0</v>
          </cell>
          <cell r="V678">
            <v>0</v>
          </cell>
          <cell r="W678">
            <v>0</v>
          </cell>
          <cell r="X678">
            <v>0</v>
          </cell>
          <cell r="Y678">
            <v>0</v>
          </cell>
          <cell r="Z678">
            <v>0</v>
          </cell>
          <cell r="AA678">
            <v>0</v>
          </cell>
          <cell r="AB678">
            <v>0</v>
          </cell>
          <cell r="AC678">
            <v>0</v>
          </cell>
          <cell r="AD678">
            <v>0</v>
          </cell>
          <cell r="AE678">
            <v>0</v>
          </cell>
          <cell r="AF678">
            <v>1000000</v>
          </cell>
        </row>
        <row r="679">
          <cell r="A679">
            <v>530620</v>
          </cell>
          <cell r="B679">
            <v>0</v>
          </cell>
          <cell r="C679">
            <v>0</v>
          </cell>
          <cell r="D679">
            <v>0</v>
          </cell>
          <cell r="E679">
            <v>-23399965.079999998</v>
          </cell>
          <cell r="F679">
            <v>0</v>
          </cell>
          <cell r="G679">
            <v>0</v>
          </cell>
          <cell r="H679">
            <v>0</v>
          </cell>
          <cell r="I679">
            <v>-23399965.079999998</v>
          </cell>
          <cell r="J679">
            <v>0</v>
          </cell>
          <cell r="K679">
            <v>0</v>
          </cell>
          <cell r="L679">
            <v>0</v>
          </cell>
          <cell r="M679">
            <v>0</v>
          </cell>
          <cell r="N679">
            <v>-23399965.079999998</v>
          </cell>
          <cell r="O679">
            <v>0</v>
          </cell>
          <cell r="P679">
            <v>0</v>
          </cell>
          <cell r="Q679">
            <v>0</v>
          </cell>
          <cell r="R679">
            <v>0</v>
          </cell>
          <cell r="S679">
            <v>0</v>
          </cell>
          <cell r="T679">
            <v>0</v>
          </cell>
          <cell r="U679">
            <v>0</v>
          </cell>
          <cell r="V679">
            <v>0</v>
          </cell>
          <cell r="W679">
            <v>0</v>
          </cell>
          <cell r="X679">
            <v>0</v>
          </cell>
          <cell r="Y679">
            <v>0</v>
          </cell>
          <cell r="Z679">
            <v>0</v>
          </cell>
          <cell r="AA679">
            <v>0</v>
          </cell>
          <cell r="AB679">
            <v>0</v>
          </cell>
          <cell r="AC679">
            <v>0</v>
          </cell>
          <cell r="AD679">
            <v>0</v>
          </cell>
          <cell r="AE679">
            <v>0</v>
          </cell>
          <cell r="AF679">
            <v>-23399965.079999998</v>
          </cell>
        </row>
        <row r="680">
          <cell r="A680">
            <v>530630</v>
          </cell>
          <cell r="B680">
            <v>0</v>
          </cell>
          <cell r="C680">
            <v>0</v>
          </cell>
          <cell r="D680">
            <v>0</v>
          </cell>
          <cell r="E680">
            <v>0</v>
          </cell>
          <cell r="F680">
            <v>0</v>
          </cell>
          <cell r="G680">
            <v>0</v>
          </cell>
          <cell r="H680">
            <v>0</v>
          </cell>
          <cell r="I680">
            <v>0</v>
          </cell>
          <cell r="J680">
            <v>0</v>
          </cell>
          <cell r="K680">
            <v>0</v>
          </cell>
          <cell r="L680">
            <v>0</v>
          </cell>
          <cell r="M680">
            <v>0</v>
          </cell>
          <cell r="N680">
            <v>0</v>
          </cell>
          <cell r="O680">
            <v>0</v>
          </cell>
          <cell r="P680">
            <v>0</v>
          </cell>
          <cell r="Q680">
            <v>0</v>
          </cell>
          <cell r="R680">
            <v>0</v>
          </cell>
          <cell r="S680">
            <v>0</v>
          </cell>
          <cell r="T680">
            <v>0</v>
          </cell>
          <cell r="U680">
            <v>0</v>
          </cell>
          <cell r="V680">
            <v>0</v>
          </cell>
          <cell r="W680">
            <v>0</v>
          </cell>
          <cell r="X680">
            <v>0</v>
          </cell>
          <cell r="Y680">
            <v>0</v>
          </cell>
          <cell r="Z680">
            <v>0</v>
          </cell>
          <cell r="AA680">
            <v>0</v>
          </cell>
          <cell r="AB680">
            <v>0</v>
          </cell>
          <cell r="AC680">
            <v>0</v>
          </cell>
          <cell r="AD680">
            <v>0</v>
          </cell>
          <cell r="AE680">
            <v>0</v>
          </cell>
          <cell r="AF680">
            <v>0</v>
          </cell>
        </row>
        <row r="681">
          <cell r="A681">
            <v>530631</v>
          </cell>
          <cell r="B681">
            <v>0</v>
          </cell>
          <cell r="C681">
            <v>0</v>
          </cell>
          <cell r="D681">
            <v>0</v>
          </cell>
          <cell r="E681">
            <v>-678048.39</v>
          </cell>
          <cell r="F681">
            <v>0</v>
          </cell>
          <cell r="G681">
            <v>0</v>
          </cell>
          <cell r="H681">
            <v>0</v>
          </cell>
          <cell r="I681">
            <v>-678048.39</v>
          </cell>
          <cell r="J681">
            <v>0</v>
          </cell>
          <cell r="K681">
            <v>0</v>
          </cell>
          <cell r="L681">
            <v>0</v>
          </cell>
          <cell r="M681">
            <v>0</v>
          </cell>
          <cell r="N681">
            <v>-678048.39</v>
          </cell>
          <cell r="O681">
            <v>0</v>
          </cell>
          <cell r="P681">
            <v>0</v>
          </cell>
          <cell r="Q681">
            <v>0</v>
          </cell>
          <cell r="R681">
            <v>0</v>
          </cell>
          <cell r="S681">
            <v>0</v>
          </cell>
          <cell r="T681">
            <v>0</v>
          </cell>
          <cell r="U681">
            <v>0</v>
          </cell>
          <cell r="V681">
            <v>0</v>
          </cell>
          <cell r="W681">
            <v>0</v>
          </cell>
          <cell r="X681">
            <v>0</v>
          </cell>
          <cell r="Y681">
            <v>0</v>
          </cell>
          <cell r="Z681">
            <v>0</v>
          </cell>
          <cell r="AA681">
            <v>0</v>
          </cell>
          <cell r="AB681">
            <v>0</v>
          </cell>
          <cell r="AC681">
            <v>0</v>
          </cell>
          <cell r="AD681">
            <v>0</v>
          </cell>
          <cell r="AE681">
            <v>0</v>
          </cell>
          <cell r="AF681">
            <v>-678048.39</v>
          </cell>
        </row>
        <row r="682">
          <cell r="A682">
            <v>530632</v>
          </cell>
          <cell r="B682">
            <v>0</v>
          </cell>
          <cell r="C682">
            <v>0</v>
          </cell>
          <cell r="D682">
            <v>0</v>
          </cell>
          <cell r="E682">
            <v>-3160608.36</v>
          </cell>
          <cell r="F682">
            <v>0</v>
          </cell>
          <cell r="G682">
            <v>0</v>
          </cell>
          <cell r="H682">
            <v>0</v>
          </cell>
          <cell r="I682">
            <v>-3160608.36</v>
          </cell>
          <cell r="J682">
            <v>0</v>
          </cell>
          <cell r="K682">
            <v>0</v>
          </cell>
          <cell r="L682">
            <v>0</v>
          </cell>
          <cell r="M682">
            <v>0</v>
          </cell>
          <cell r="N682">
            <v>-3160608.36</v>
          </cell>
          <cell r="O682">
            <v>0</v>
          </cell>
          <cell r="P682">
            <v>0</v>
          </cell>
          <cell r="Q682">
            <v>0</v>
          </cell>
          <cell r="R682">
            <v>0</v>
          </cell>
          <cell r="S682">
            <v>0</v>
          </cell>
          <cell r="T682">
            <v>0</v>
          </cell>
          <cell r="U682">
            <v>0</v>
          </cell>
          <cell r="V682">
            <v>0</v>
          </cell>
          <cell r="W682">
            <v>0</v>
          </cell>
          <cell r="X682">
            <v>0</v>
          </cell>
          <cell r="Y682">
            <v>0</v>
          </cell>
          <cell r="Z682">
            <v>0</v>
          </cell>
          <cell r="AA682">
            <v>0</v>
          </cell>
          <cell r="AB682">
            <v>0</v>
          </cell>
          <cell r="AC682">
            <v>0</v>
          </cell>
          <cell r="AD682">
            <v>0</v>
          </cell>
          <cell r="AE682">
            <v>0</v>
          </cell>
          <cell r="AF682">
            <v>-3160608.36</v>
          </cell>
        </row>
        <row r="683">
          <cell r="A683">
            <v>530633</v>
          </cell>
          <cell r="B683">
            <v>0</v>
          </cell>
          <cell r="C683">
            <v>0</v>
          </cell>
          <cell r="D683">
            <v>0</v>
          </cell>
          <cell r="E683">
            <v>-2979890.69</v>
          </cell>
          <cell r="F683">
            <v>0</v>
          </cell>
          <cell r="G683">
            <v>0</v>
          </cell>
          <cell r="H683">
            <v>0</v>
          </cell>
          <cell r="I683">
            <v>-2979890.69</v>
          </cell>
          <cell r="J683">
            <v>0</v>
          </cell>
          <cell r="K683">
            <v>0</v>
          </cell>
          <cell r="L683">
            <v>0</v>
          </cell>
          <cell r="M683">
            <v>0</v>
          </cell>
          <cell r="N683">
            <v>-2979890.69</v>
          </cell>
          <cell r="O683">
            <v>0</v>
          </cell>
          <cell r="P683">
            <v>0</v>
          </cell>
          <cell r="Q683">
            <v>0</v>
          </cell>
          <cell r="R683">
            <v>0</v>
          </cell>
          <cell r="S683">
            <v>0</v>
          </cell>
          <cell r="T683">
            <v>0</v>
          </cell>
          <cell r="U683">
            <v>0</v>
          </cell>
          <cell r="V683">
            <v>0</v>
          </cell>
          <cell r="W683">
            <v>0</v>
          </cell>
          <cell r="X683">
            <v>0</v>
          </cell>
          <cell r="Y683">
            <v>0</v>
          </cell>
          <cell r="Z683">
            <v>0</v>
          </cell>
          <cell r="AA683">
            <v>0</v>
          </cell>
          <cell r="AB683">
            <v>0</v>
          </cell>
          <cell r="AC683">
            <v>0</v>
          </cell>
          <cell r="AD683">
            <v>0</v>
          </cell>
          <cell r="AE683">
            <v>0</v>
          </cell>
          <cell r="AF683">
            <v>-2979890.69</v>
          </cell>
        </row>
        <row r="684">
          <cell r="A684">
            <v>530640</v>
          </cell>
          <cell r="B684">
            <v>0</v>
          </cell>
          <cell r="C684">
            <v>0</v>
          </cell>
          <cell r="D684">
            <v>0</v>
          </cell>
          <cell r="E684">
            <v>0</v>
          </cell>
          <cell r="F684">
            <v>0</v>
          </cell>
          <cell r="G684">
            <v>0</v>
          </cell>
          <cell r="H684">
            <v>0</v>
          </cell>
          <cell r="I684">
            <v>0</v>
          </cell>
          <cell r="J684">
            <v>0</v>
          </cell>
          <cell r="K684">
            <v>0</v>
          </cell>
          <cell r="L684">
            <v>0</v>
          </cell>
          <cell r="M684">
            <v>0</v>
          </cell>
          <cell r="N684">
            <v>0</v>
          </cell>
          <cell r="O684">
            <v>0</v>
          </cell>
          <cell r="P684">
            <v>0</v>
          </cell>
          <cell r="Q684">
            <v>0</v>
          </cell>
          <cell r="R684">
            <v>0</v>
          </cell>
          <cell r="S684">
            <v>0</v>
          </cell>
          <cell r="T684">
            <v>0</v>
          </cell>
          <cell r="U684">
            <v>0</v>
          </cell>
          <cell r="V684">
            <v>0</v>
          </cell>
          <cell r="W684">
            <v>0</v>
          </cell>
          <cell r="X684">
            <v>0</v>
          </cell>
          <cell r="Y684">
            <v>0</v>
          </cell>
          <cell r="Z684">
            <v>0</v>
          </cell>
          <cell r="AA684">
            <v>0</v>
          </cell>
          <cell r="AB684">
            <v>0</v>
          </cell>
          <cell r="AC684">
            <v>0</v>
          </cell>
          <cell r="AD684">
            <v>0</v>
          </cell>
          <cell r="AE684">
            <v>0</v>
          </cell>
          <cell r="AF684">
            <v>0</v>
          </cell>
        </row>
        <row r="685">
          <cell r="A685">
            <v>530650</v>
          </cell>
          <cell r="B685">
            <v>0</v>
          </cell>
          <cell r="C685">
            <v>0</v>
          </cell>
          <cell r="D685">
            <v>0</v>
          </cell>
          <cell r="E685">
            <v>-1860803.59</v>
          </cell>
          <cell r="F685">
            <v>0</v>
          </cell>
          <cell r="G685">
            <v>0</v>
          </cell>
          <cell r="H685">
            <v>0</v>
          </cell>
          <cell r="I685">
            <v>-1860803.59</v>
          </cell>
          <cell r="J685">
            <v>0</v>
          </cell>
          <cell r="K685">
            <v>0</v>
          </cell>
          <cell r="L685">
            <v>0</v>
          </cell>
          <cell r="M685">
            <v>0</v>
          </cell>
          <cell r="N685">
            <v>-1860803.59</v>
          </cell>
          <cell r="O685">
            <v>0</v>
          </cell>
          <cell r="P685">
            <v>0</v>
          </cell>
          <cell r="Q685">
            <v>0</v>
          </cell>
          <cell r="R685">
            <v>0</v>
          </cell>
          <cell r="S685">
            <v>0</v>
          </cell>
          <cell r="T685">
            <v>0</v>
          </cell>
          <cell r="U685">
            <v>0</v>
          </cell>
          <cell r="V685">
            <v>0</v>
          </cell>
          <cell r="W685">
            <v>0</v>
          </cell>
          <cell r="X685">
            <v>0</v>
          </cell>
          <cell r="Y685">
            <v>0</v>
          </cell>
          <cell r="Z685">
            <v>0</v>
          </cell>
          <cell r="AA685">
            <v>0</v>
          </cell>
          <cell r="AB685">
            <v>0</v>
          </cell>
          <cell r="AC685">
            <v>0</v>
          </cell>
          <cell r="AD685">
            <v>0</v>
          </cell>
          <cell r="AE685">
            <v>0</v>
          </cell>
          <cell r="AF685">
            <v>-1860803.59</v>
          </cell>
        </row>
        <row r="686">
          <cell r="A686">
            <v>530660</v>
          </cell>
          <cell r="B686">
            <v>0</v>
          </cell>
          <cell r="C686">
            <v>0</v>
          </cell>
          <cell r="D686">
            <v>0</v>
          </cell>
          <cell r="E686">
            <v>-286310.59000000003</v>
          </cell>
          <cell r="F686">
            <v>0</v>
          </cell>
          <cell r="G686">
            <v>0</v>
          </cell>
          <cell r="H686">
            <v>0</v>
          </cell>
          <cell r="I686">
            <v>-286310.59000000003</v>
          </cell>
          <cell r="J686">
            <v>0</v>
          </cell>
          <cell r="K686">
            <v>0</v>
          </cell>
          <cell r="L686">
            <v>0</v>
          </cell>
          <cell r="M686">
            <v>0</v>
          </cell>
          <cell r="N686">
            <v>-286310.59000000003</v>
          </cell>
          <cell r="O686">
            <v>0</v>
          </cell>
          <cell r="P686">
            <v>0</v>
          </cell>
          <cell r="Q686">
            <v>0</v>
          </cell>
          <cell r="R686">
            <v>0</v>
          </cell>
          <cell r="S686">
            <v>0</v>
          </cell>
          <cell r="T686">
            <v>0</v>
          </cell>
          <cell r="U686">
            <v>0</v>
          </cell>
          <cell r="V686">
            <v>0</v>
          </cell>
          <cell r="W686">
            <v>0</v>
          </cell>
          <cell r="X686">
            <v>0</v>
          </cell>
          <cell r="Y686">
            <v>0</v>
          </cell>
          <cell r="Z686">
            <v>0</v>
          </cell>
          <cell r="AA686">
            <v>0</v>
          </cell>
          <cell r="AB686">
            <v>0</v>
          </cell>
          <cell r="AC686">
            <v>0</v>
          </cell>
          <cell r="AD686">
            <v>0</v>
          </cell>
          <cell r="AE686">
            <v>0</v>
          </cell>
          <cell r="AF686">
            <v>-286310.59000000003</v>
          </cell>
        </row>
        <row r="687">
          <cell r="A687">
            <v>530670</v>
          </cell>
          <cell r="B687">
            <v>0</v>
          </cell>
          <cell r="C687">
            <v>0</v>
          </cell>
          <cell r="D687">
            <v>0</v>
          </cell>
          <cell r="E687">
            <v>-1765091.93</v>
          </cell>
          <cell r="F687">
            <v>0</v>
          </cell>
          <cell r="G687">
            <v>0</v>
          </cell>
          <cell r="H687">
            <v>0</v>
          </cell>
          <cell r="I687">
            <v>-1765091.93</v>
          </cell>
          <cell r="J687">
            <v>0</v>
          </cell>
          <cell r="K687">
            <v>0</v>
          </cell>
          <cell r="L687">
            <v>0</v>
          </cell>
          <cell r="M687">
            <v>0</v>
          </cell>
          <cell r="N687">
            <v>-1765091.93</v>
          </cell>
          <cell r="O687">
            <v>0</v>
          </cell>
          <cell r="P687">
            <v>0</v>
          </cell>
          <cell r="Q687">
            <v>0</v>
          </cell>
          <cell r="R687">
            <v>0</v>
          </cell>
          <cell r="S687">
            <v>0</v>
          </cell>
          <cell r="T687">
            <v>0</v>
          </cell>
          <cell r="U687">
            <v>0</v>
          </cell>
          <cell r="V687">
            <v>0</v>
          </cell>
          <cell r="W687">
            <v>0</v>
          </cell>
          <cell r="X687">
            <v>0</v>
          </cell>
          <cell r="Y687">
            <v>0</v>
          </cell>
          <cell r="Z687">
            <v>0</v>
          </cell>
          <cell r="AA687">
            <v>0</v>
          </cell>
          <cell r="AB687">
            <v>0</v>
          </cell>
          <cell r="AC687">
            <v>0</v>
          </cell>
          <cell r="AD687">
            <v>0</v>
          </cell>
          <cell r="AE687">
            <v>0</v>
          </cell>
          <cell r="AF687">
            <v>-1765091.93</v>
          </cell>
        </row>
        <row r="688">
          <cell r="A688">
            <v>530680</v>
          </cell>
          <cell r="B688">
            <v>0</v>
          </cell>
          <cell r="C688">
            <v>0</v>
          </cell>
          <cell r="D688">
            <v>0</v>
          </cell>
          <cell r="E688">
            <v>0</v>
          </cell>
          <cell r="F688">
            <v>0</v>
          </cell>
          <cell r="G688">
            <v>0</v>
          </cell>
          <cell r="H688">
            <v>0</v>
          </cell>
          <cell r="I688">
            <v>0</v>
          </cell>
          <cell r="J688">
            <v>0</v>
          </cell>
          <cell r="K688">
            <v>0</v>
          </cell>
          <cell r="L688">
            <v>0</v>
          </cell>
          <cell r="M688">
            <v>0</v>
          </cell>
          <cell r="N688">
            <v>0</v>
          </cell>
          <cell r="O688">
            <v>0</v>
          </cell>
          <cell r="P688">
            <v>0</v>
          </cell>
          <cell r="Q688">
            <v>0</v>
          </cell>
          <cell r="R688">
            <v>0</v>
          </cell>
          <cell r="S688">
            <v>0</v>
          </cell>
          <cell r="T688">
            <v>0</v>
          </cell>
          <cell r="U688">
            <v>0</v>
          </cell>
          <cell r="V688">
            <v>0</v>
          </cell>
          <cell r="W688">
            <v>0</v>
          </cell>
          <cell r="X688">
            <v>0</v>
          </cell>
          <cell r="Y688">
            <v>0</v>
          </cell>
          <cell r="Z688">
            <v>0</v>
          </cell>
          <cell r="AA688">
            <v>0</v>
          </cell>
          <cell r="AB688">
            <v>0</v>
          </cell>
          <cell r="AC688">
            <v>0</v>
          </cell>
          <cell r="AD688">
            <v>0</v>
          </cell>
          <cell r="AE688">
            <v>0</v>
          </cell>
          <cell r="AF688">
            <v>0</v>
          </cell>
        </row>
        <row r="689">
          <cell r="A689">
            <v>530702</v>
          </cell>
          <cell r="B689">
            <v>0</v>
          </cell>
          <cell r="C689">
            <v>0</v>
          </cell>
          <cell r="D689">
            <v>0</v>
          </cell>
          <cell r="E689">
            <v>2.59</v>
          </cell>
          <cell r="F689">
            <v>0</v>
          </cell>
          <cell r="G689">
            <v>0</v>
          </cell>
          <cell r="H689">
            <v>0</v>
          </cell>
          <cell r="I689">
            <v>2.59</v>
          </cell>
          <cell r="J689">
            <v>0</v>
          </cell>
          <cell r="K689">
            <v>0</v>
          </cell>
          <cell r="L689">
            <v>0</v>
          </cell>
          <cell r="M689">
            <v>0</v>
          </cell>
          <cell r="N689">
            <v>2.59</v>
          </cell>
          <cell r="O689">
            <v>0</v>
          </cell>
          <cell r="P689">
            <v>0</v>
          </cell>
          <cell r="Q689">
            <v>0</v>
          </cell>
          <cell r="R689">
            <v>0</v>
          </cell>
          <cell r="S689">
            <v>0</v>
          </cell>
          <cell r="T689">
            <v>0</v>
          </cell>
          <cell r="U689">
            <v>0</v>
          </cell>
          <cell r="V689">
            <v>0</v>
          </cell>
          <cell r="W689">
            <v>0</v>
          </cell>
          <cell r="X689">
            <v>0</v>
          </cell>
          <cell r="Y689">
            <v>0</v>
          </cell>
          <cell r="Z689">
            <v>0</v>
          </cell>
          <cell r="AA689">
            <v>0</v>
          </cell>
          <cell r="AB689">
            <v>0</v>
          </cell>
          <cell r="AC689">
            <v>0</v>
          </cell>
          <cell r="AD689">
            <v>0</v>
          </cell>
          <cell r="AE689">
            <v>0</v>
          </cell>
          <cell r="AF689">
            <v>2.59</v>
          </cell>
        </row>
        <row r="690">
          <cell r="A690">
            <v>530703</v>
          </cell>
          <cell r="B690">
            <v>0</v>
          </cell>
          <cell r="C690">
            <v>-1599999.96</v>
          </cell>
          <cell r="D690">
            <v>-1599999.96</v>
          </cell>
          <cell r="E690">
            <v>-125400000</v>
          </cell>
          <cell r="F690">
            <v>0</v>
          </cell>
          <cell r="G690">
            <v>0</v>
          </cell>
          <cell r="H690">
            <v>0</v>
          </cell>
          <cell r="I690">
            <v>-125400000</v>
          </cell>
          <cell r="J690">
            <v>0</v>
          </cell>
          <cell r="K690">
            <v>0</v>
          </cell>
          <cell r="L690">
            <v>0</v>
          </cell>
          <cell r="M690">
            <v>0</v>
          </cell>
          <cell r="N690">
            <v>-127000000</v>
          </cell>
          <cell r="O690">
            <v>0</v>
          </cell>
          <cell r="P690">
            <v>0</v>
          </cell>
          <cell r="Q690">
            <v>0</v>
          </cell>
          <cell r="R690">
            <v>0</v>
          </cell>
          <cell r="S690">
            <v>0</v>
          </cell>
          <cell r="T690">
            <v>0</v>
          </cell>
          <cell r="U690">
            <v>0</v>
          </cell>
          <cell r="V690">
            <v>0</v>
          </cell>
          <cell r="W690">
            <v>0</v>
          </cell>
          <cell r="X690">
            <v>0</v>
          </cell>
          <cell r="Y690">
            <v>0</v>
          </cell>
          <cell r="Z690">
            <v>0</v>
          </cell>
          <cell r="AA690">
            <v>0</v>
          </cell>
          <cell r="AB690">
            <v>0</v>
          </cell>
          <cell r="AC690">
            <v>0</v>
          </cell>
          <cell r="AD690">
            <v>0</v>
          </cell>
          <cell r="AE690">
            <v>0</v>
          </cell>
          <cell r="AF690">
            <v>-127000000</v>
          </cell>
        </row>
        <row r="691">
          <cell r="A691">
            <v>530726</v>
          </cell>
          <cell r="B691">
            <v>0</v>
          </cell>
          <cell r="C691">
            <v>0</v>
          </cell>
          <cell r="D691">
            <v>0</v>
          </cell>
          <cell r="E691">
            <v>-240898342.59999999</v>
          </cell>
          <cell r="F691">
            <v>0</v>
          </cell>
          <cell r="G691">
            <v>0</v>
          </cell>
          <cell r="H691">
            <v>0</v>
          </cell>
          <cell r="I691">
            <v>-240898342.59999999</v>
          </cell>
          <cell r="J691">
            <v>0</v>
          </cell>
          <cell r="K691">
            <v>0</v>
          </cell>
          <cell r="L691">
            <v>0</v>
          </cell>
          <cell r="M691">
            <v>0</v>
          </cell>
          <cell r="N691">
            <v>-240898342.59999999</v>
          </cell>
          <cell r="O691">
            <v>0</v>
          </cell>
          <cell r="P691">
            <v>0</v>
          </cell>
          <cell r="Q691">
            <v>0</v>
          </cell>
          <cell r="R691">
            <v>0</v>
          </cell>
          <cell r="S691">
            <v>0</v>
          </cell>
          <cell r="T691">
            <v>0</v>
          </cell>
          <cell r="U691">
            <v>0</v>
          </cell>
          <cell r="V691">
            <v>0</v>
          </cell>
          <cell r="W691">
            <v>0</v>
          </cell>
          <cell r="X691">
            <v>0</v>
          </cell>
          <cell r="Y691">
            <v>0</v>
          </cell>
          <cell r="Z691">
            <v>0</v>
          </cell>
          <cell r="AA691">
            <v>0</v>
          </cell>
          <cell r="AB691">
            <v>0</v>
          </cell>
          <cell r="AC691">
            <v>0</v>
          </cell>
          <cell r="AD691">
            <v>0</v>
          </cell>
          <cell r="AE691">
            <v>0</v>
          </cell>
          <cell r="AF691">
            <v>-240898342.59999999</v>
          </cell>
        </row>
        <row r="692">
          <cell r="A692">
            <v>530727</v>
          </cell>
          <cell r="B692">
            <v>0</v>
          </cell>
          <cell r="C692">
            <v>0</v>
          </cell>
          <cell r="D692">
            <v>0</v>
          </cell>
          <cell r="E692">
            <v>-165631615.5</v>
          </cell>
          <cell r="F692">
            <v>0</v>
          </cell>
          <cell r="G692">
            <v>0</v>
          </cell>
          <cell r="H692">
            <v>0</v>
          </cell>
          <cell r="I692">
            <v>-165631615.5</v>
          </cell>
          <cell r="J692">
            <v>0</v>
          </cell>
          <cell r="K692">
            <v>0</v>
          </cell>
          <cell r="L692">
            <v>0</v>
          </cell>
          <cell r="M692">
            <v>0</v>
          </cell>
          <cell r="N692">
            <v>-165631615.5</v>
          </cell>
          <cell r="O692">
            <v>0</v>
          </cell>
          <cell r="P692">
            <v>0</v>
          </cell>
          <cell r="Q692">
            <v>0</v>
          </cell>
          <cell r="R692">
            <v>0</v>
          </cell>
          <cell r="S692">
            <v>0</v>
          </cell>
          <cell r="T692">
            <v>0</v>
          </cell>
          <cell r="U692">
            <v>0</v>
          </cell>
          <cell r="V692">
            <v>0</v>
          </cell>
          <cell r="W692">
            <v>0</v>
          </cell>
          <cell r="X692">
            <v>0</v>
          </cell>
          <cell r="Y692">
            <v>0</v>
          </cell>
          <cell r="Z692">
            <v>0</v>
          </cell>
          <cell r="AA692">
            <v>0</v>
          </cell>
          <cell r="AB692">
            <v>0</v>
          </cell>
          <cell r="AC692">
            <v>0</v>
          </cell>
          <cell r="AD692">
            <v>0</v>
          </cell>
          <cell r="AE692">
            <v>0</v>
          </cell>
          <cell r="AF692">
            <v>-165631615.5</v>
          </cell>
        </row>
        <row r="693">
          <cell r="A693">
            <v>530730</v>
          </cell>
          <cell r="B693">
            <v>0</v>
          </cell>
          <cell r="C693">
            <v>0</v>
          </cell>
          <cell r="D693">
            <v>0</v>
          </cell>
          <cell r="E693">
            <v>-55152448.840000004</v>
          </cell>
          <cell r="F693">
            <v>0</v>
          </cell>
          <cell r="G693">
            <v>0</v>
          </cell>
          <cell r="H693">
            <v>0</v>
          </cell>
          <cell r="I693">
            <v>-55152448.840000004</v>
          </cell>
          <cell r="J693">
            <v>0</v>
          </cell>
          <cell r="K693">
            <v>0</v>
          </cell>
          <cell r="L693">
            <v>0</v>
          </cell>
          <cell r="M693">
            <v>0</v>
          </cell>
          <cell r="N693">
            <v>-55152448.840000004</v>
          </cell>
          <cell r="O693">
            <v>0</v>
          </cell>
          <cell r="P693">
            <v>0</v>
          </cell>
          <cell r="Q693">
            <v>0</v>
          </cell>
          <cell r="R693">
            <v>0</v>
          </cell>
          <cell r="S693">
            <v>0</v>
          </cell>
          <cell r="T693">
            <v>0</v>
          </cell>
          <cell r="U693">
            <v>0</v>
          </cell>
          <cell r="V693">
            <v>0</v>
          </cell>
          <cell r="W693">
            <v>0</v>
          </cell>
          <cell r="X693">
            <v>0</v>
          </cell>
          <cell r="Y693">
            <v>0</v>
          </cell>
          <cell r="Z693">
            <v>0</v>
          </cell>
          <cell r="AA693">
            <v>0</v>
          </cell>
          <cell r="AB693">
            <v>0</v>
          </cell>
          <cell r="AC693">
            <v>0</v>
          </cell>
          <cell r="AD693">
            <v>0</v>
          </cell>
          <cell r="AE693">
            <v>0</v>
          </cell>
          <cell r="AF693">
            <v>-55152448.840000004</v>
          </cell>
        </row>
        <row r="694">
          <cell r="A694">
            <v>530731</v>
          </cell>
          <cell r="B694">
            <v>0</v>
          </cell>
          <cell r="C694">
            <v>0</v>
          </cell>
          <cell r="D694">
            <v>0</v>
          </cell>
          <cell r="E694">
            <v>-481968861.80000001</v>
          </cell>
          <cell r="F694">
            <v>0</v>
          </cell>
          <cell r="G694">
            <v>0</v>
          </cell>
          <cell r="H694">
            <v>0</v>
          </cell>
          <cell r="I694">
            <v>-481968861.80000001</v>
          </cell>
          <cell r="J694">
            <v>0</v>
          </cell>
          <cell r="K694">
            <v>0</v>
          </cell>
          <cell r="L694">
            <v>0</v>
          </cell>
          <cell r="M694">
            <v>0</v>
          </cell>
          <cell r="N694">
            <v>-481968861.80000001</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0</v>
          </cell>
          <cell r="AC694">
            <v>0</v>
          </cell>
          <cell r="AD694">
            <v>0</v>
          </cell>
          <cell r="AE694">
            <v>0</v>
          </cell>
          <cell r="AF694">
            <v>-481968861.80000001</v>
          </cell>
        </row>
        <row r="695">
          <cell r="A695">
            <v>530732</v>
          </cell>
          <cell r="B695">
            <v>0</v>
          </cell>
          <cell r="C695">
            <v>0</v>
          </cell>
          <cell r="D695">
            <v>0</v>
          </cell>
          <cell r="E695">
            <v>0</v>
          </cell>
          <cell r="F695">
            <v>0</v>
          </cell>
          <cell r="G695">
            <v>0</v>
          </cell>
          <cell r="H695">
            <v>0</v>
          </cell>
          <cell r="I695">
            <v>0</v>
          </cell>
          <cell r="J695">
            <v>0</v>
          </cell>
          <cell r="K695">
            <v>0</v>
          </cell>
          <cell r="L695">
            <v>0</v>
          </cell>
          <cell r="M695">
            <v>0</v>
          </cell>
          <cell r="N695">
            <v>0</v>
          </cell>
          <cell r="O695">
            <v>0</v>
          </cell>
          <cell r="P695">
            <v>0</v>
          </cell>
          <cell r="Q695">
            <v>0</v>
          </cell>
          <cell r="R695">
            <v>0</v>
          </cell>
          <cell r="S695">
            <v>0</v>
          </cell>
          <cell r="T695">
            <v>0</v>
          </cell>
          <cell r="U695">
            <v>0</v>
          </cell>
          <cell r="V695">
            <v>0</v>
          </cell>
          <cell r="W695">
            <v>0</v>
          </cell>
          <cell r="X695">
            <v>0</v>
          </cell>
          <cell r="Y695">
            <v>0</v>
          </cell>
          <cell r="Z695">
            <v>0</v>
          </cell>
          <cell r="AA695">
            <v>0</v>
          </cell>
          <cell r="AB695">
            <v>0</v>
          </cell>
          <cell r="AC695">
            <v>0</v>
          </cell>
          <cell r="AD695">
            <v>0</v>
          </cell>
          <cell r="AE695">
            <v>0</v>
          </cell>
          <cell r="AF695">
            <v>0</v>
          </cell>
        </row>
        <row r="696">
          <cell r="A696">
            <v>530744</v>
          </cell>
          <cell r="B696">
            <v>0</v>
          </cell>
          <cell r="C696">
            <v>0</v>
          </cell>
          <cell r="D696">
            <v>0</v>
          </cell>
          <cell r="E696">
            <v>0</v>
          </cell>
          <cell r="F696">
            <v>0</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v>0</v>
          </cell>
          <cell r="Z696">
            <v>0</v>
          </cell>
          <cell r="AA696">
            <v>0</v>
          </cell>
          <cell r="AB696">
            <v>0</v>
          </cell>
          <cell r="AC696">
            <v>0</v>
          </cell>
          <cell r="AD696">
            <v>0</v>
          </cell>
          <cell r="AE696">
            <v>0</v>
          </cell>
          <cell r="AF696">
            <v>0</v>
          </cell>
        </row>
        <row r="697">
          <cell r="A697">
            <v>530802</v>
          </cell>
          <cell r="B697">
            <v>0</v>
          </cell>
          <cell r="C697">
            <v>0</v>
          </cell>
          <cell r="D697">
            <v>0</v>
          </cell>
          <cell r="E697">
            <v>0</v>
          </cell>
          <cell r="F697">
            <v>0</v>
          </cell>
          <cell r="G697">
            <v>0</v>
          </cell>
          <cell r="H697">
            <v>0</v>
          </cell>
          <cell r="I697">
            <v>0</v>
          </cell>
          <cell r="J697">
            <v>0</v>
          </cell>
          <cell r="K697">
            <v>0</v>
          </cell>
          <cell r="L697">
            <v>0</v>
          </cell>
          <cell r="M697">
            <v>0</v>
          </cell>
          <cell r="N697">
            <v>0</v>
          </cell>
          <cell r="O697">
            <v>0</v>
          </cell>
          <cell r="P697">
            <v>0</v>
          </cell>
          <cell r="Q697">
            <v>0</v>
          </cell>
          <cell r="R697">
            <v>0</v>
          </cell>
          <cell r="S697">
            <v>0</v>
          </cell>
          <cell r="T697">
            <v>0</v>
          </cell>
          <cell r="U697">
            <v>0</v>
          </cell>
          <cell r="V697">
            <v>0</v>
          </cell>
          <cell r="W697">
            <v>0</v>
          </cell>
          <cell r="X697">
            <v>0</v>
          </cell>
          <cell r="Y697">
            <v>0</v>
          </cell>
          <cell r="Z697">
            <v>0</v>
          </cell>
          <cell r="AA697">
            <v>0</v>
          </cell>
          <cell r="AB697">
            <v>0</v>
          </cell>
          <cell r="AC697">
            <v>0</v>
          </cell>
          <cell r="AD697">
            <v>0</v>
          </cell>
          <cell r="AE697">
            <v>0</v>
          </cell>
          <cell r="AF697">
            <v>0</v>
          </cell>
        </row>
        <row r="698">
          <cell r="A698">
            <v>530803</v>
          </cell>
          <cell r="B698">
            <v>0</v>
          </cell>
          <cell r="C698">
            <v>0</v>
          </cell>
          <cell r="D698">
            <v>0</v>
          </cell>
          <cell r="E698">
            <v>0</v>
          </cell>
          <cell r="F698">
            <v>0</v>
          </cell>
          <cell r="G698">
            <v>0</v>
          </cell>
          <cell r="H698">
            <v>0</v>
          </cell>
          <cell r="I698">
            <v>0</v>
          </cell>
          <cell r="J698">
            <v>0</v>
          </cell>
          <cell r="K698">
            <v>0</v>
          </cell>
          <cell r="L698">
            <v>0</v>
          </cell>
          <cell r="M698">
            <v>0</v>
          </cell>
          <cell r="N698">
            <v>0</v>
          </cell>
          <cell r="O698">
            <v>0</v>
          </cell>
          <cell r="P698">
            <v>0</v>
          </cell>
          <cell r="Q698">
            <v>0</v>
          </cell>
          <cell r="R698">
            <v>0</v>
          </cell>
          <cell r="S698">
            <v>0</v>
          </cell>
          <cell r="T698">
            <v>0</v>
          </cell>
          <cell r="U698">
            <v>0</v>
          </cell>
          <cell r="V698">
            <v>0</v>
          </cell>
          <cell r="W698">
            <v>0</v>
          </cell>
          <cell r="X698">
            <v>0</v>
          </cell>
          <cell r="Y698">
            <v>0</v>
          </cell>
          <cell r="Z698">
            <v>0</v>
          </cell>
          <cell r="AA698">
            <v>0</v>
          </cell>
          <cell r="AB698">
            <v>0</v>
          </cell>
          <cell r="AC698">
            <v>0</v>
          </cell>
          <cell r="AD698">
            <v>0</v>
          </cell>
          <cell r="AE698">
            <v>0</v>
          </cell>
          <cell r="AF698">
            <v>0</v>
          </cell>
        </row>
        <row r="699">
          <cell r="A699">
            <v>530804</v>
          </cell>
          <cell r="B699">
            <v>0</v>
          </cell>
          <cell r="C699">
            <v>0</v>
          </cell>
          <cell r="D699">
            <v>0</v>
          </cell>
          <cell r="E699">
            <v>0</v>
          </cell>
          <cell r="F699">
            <v>0</v>
          </cell>
          <cell r="G699">
            <v>0</v>
          </cell>
          <cell r="H699">
            <v>0</v>
          </cell>
          <cell r="I699">
            <v>0</v>
          </cell>
          <cell r="J699">
            <v>0</v>
          </cell>
          <cell r="K699">
            <v>0</v>
          </cell>
          <cell r="L699">
            <v>0</v>
          </cell>
          <cell r="M699">
            <v>0</v>
          </cell>
          <cell r="N699">
            <v>0</v>
          </cell>
          <cell r="O699">
            <v>0</v>
          </cell>
          <cell r="P699">
            <v>0</v>
          </cell>
          <cell r="Q699">
            <v>0</v>
          </cell>
          <cell r="R699">
            <v>0</v>
          </cell>
          <cell r="S699">
            <v>0</v>
          </cell>
          <cell r="T699">
            <v>0</v>
          </cell>
          <cell r="U699">
            <v>0</v>
          </cell>
          <cell r="V699">
            <v>0</v>
          </cell>
          <cell r="W699">
            <v>0</v>
          </cell>
          <cell r="X699">
            <v>0</v>
          </cell>
          <cell r="Y699">
            <v>0</v>
          </cell>
          <cell r="Z699">
            <v>0</v>
          </cell>
          <cell r="AA699">
            <v>0</v>
          </cell>
          <cell r="AB699">
            <v>0</v>
          </cell>
          <cell r="AC699">
            <v>0</v>
          </cell>
          <cell r="AD699">
            <v>0</v>
          </cell>
          <cell r="AE699">
            <v>0</v>
          </cell>
          <cell r="AF699">
            <v>0</v>
          </cell>
        </row>
        <row r="700">
          <cell r="A700">
            <v>530805</v>
          </cell>
          <cell r="B700">
            <v>0</v>
          </cell>
          <cell r="C700">
            <v>0</v>
          </cell>
          <cell r="D700">
            <v>0</v>
          </cell>
          <cell r="E700">
            <v>-18522727.010000002</v>
          </cell>
          <cell r="F700">
            <v>0</v>
          </cell>
          <cell r="G700">
            <v>0</v>
          </cell>
          <cell r="H700">
            <v>0</v>
          </cell>
          <cell r="I700">
            <v>-18522727.010000002</v>
          </cell>
          <cell r="J700">
            <v>0</v>
          </cell>
          <cell r="K700">
            <v>0</v>
          </cell>
          <cell r="L700">
            <v>0</v>
          </cell>
          <cell r="M700">
            <v>0</v>
          </cell>
          <cell r="N700">
            <v>-18522727.010000002</v>
          </cell>
          <cell r="O700">
            <v>0</v>
          </cell>
          <cell r="P700">
            <v>0</v>
          </cell>
          <cell r="Q700">
            <v>0</v>
          </cell>
          <cell r="R700">
            <v>0</v>
          </cell>
          <cell r="S700">
            <v>0</v>
          </cell>
          <cell r="T700">
            <v>0</v>
          </cell>
          <cell r="U700">
            <v>0</v>
          </cell>
          <cell r="V700">
            <v>0</v>
          </cell>
          <cell r="W700">
            <v>0</v>
          </cell>
          <cell r="X700">
            <v>0</v>
          </cell>
          <cell r="Y700">
            <v>0</v>
          </cell>
          <cell r="Z700">
            <v>0</v>
          </cell>
          <cell r="AA700">
            <v>0</v>
          </cell>
          <cell r="AB700">
            <v>0</v>
          </cell>
          <cell r="AC700">
            <v>0</v>
          </cell>
          <cell r="AD700">
            <v>0</v>
          </cell>
          <cell r="AE700">
            <v>0</v>
          </cell>
          <cell r="AF700">
            <v>-18522727.010000002</v>
          </cell>
        </row>
        <row r="701">
          <cell r="A701">
            <v>530806</v>
          </cell>
          <cell r="B701">
            <v>0</v>
          </cell>
          <cell r="C701">
            <v>0</v>
          </cell>
          <cell r="D701">
            <v>0</v>
          </cell>
          <cell r="E701">
            <v>-1177272.99</v>
          </cell>
          <cell r="F701">
            <v>0</v>
          </cell>
          <cell r="G701">
            <v>0</v>
          </cell>
          <cell r="H701">
            <v>0</v>
          </cell>
          <cell r="I701">
            <v>-1177272.99</v>
          </cell>
          <cell r="J701">
            <v>0</v>
          </cell>
          <cell r="K701">
            <v>0</v>
          </cell>
          <cell r="L701">
            <v>0</v>
          </cell>
          <cell r="M701">
            <v>0</v>
          </cell>
          <cell r="N701">
            <v>-1177272.99</v>
          </cell>
          <cell r="O701">
            <v>0</v>
          </cell>
          <cell r="P701">
            <v>0</v>
          </cell>
          <cell r="Q701">
            <v>0</v>
          </cell>
          <cell r="R701">
            <v>0</v>
          </cell>
          <cell r="S701">
            <v>0</v>
          </cell>
          <cell r="T701">
            <v>0</v>
          </cell>
          <cell r="U701">
            <v>0</v>
          </cell>
          <cell r="V701">
            <v>0</v>
          </cell>
          <cell r="W701">
            <v>0</v>
          </cell>
          <cell r="X701">
            <v>0</v>
          </cell>
          <cell r="Y701">
            <v>0</v>
          </cell>
          <cell r="Z701">
            <v>0</v>
          </cell>
          <cell r="AA701">
            <v>0</v>
          </cell>
          <cell r="AB701">
            <v>0</v>
          </cell>
          <cell r="AC701">
            <v>0</v>
          </cell>
          <cell r="AD701">
            <v>0</v>
          </cell>
          <cell r="AE701">
            <v>0</v>
          </cell>
          <cell r="AF701">
            <v>-1177272.99</v>
          </cell>
        </row>
        <row r="702">
          <cell r="A702">
            <v>530807</v>
          </cell>
          <cell r="B702">
            <v>0</v>
          </cell>
          <cell r="C702">
            <v>0</v>
          </cell>
          <cell r="D702">
            <v>0</v>
          </cell>
          <cell r="E702">
            <v>0</v>
          </cell>
          <cell r="F702">
            <v>0</v>
          </cell>
          <cell r="G702">
            <v>0</v>
          </cell>
          <cell r="H702">
            <v>0</v>
          </cell>
          <cell r="I702">
            <v>0</v>
          </cell>
          <cell r="J702">
            <v>0</v>
          </cell>
          <cell r="K702">
            <v>0</v>
          </cell>
          <cell r="L702">
            <v>0</v>
          </cell>
          <cell r="M702">
            <v>0</v>
          </cell>
          <cell r="N702">
            <v>0</v>
          </cell>
          <cell r="O702">
            <v>0</v>
          </cell>
          <cell r="P702">
            <v>0</v>
          </cell>
          <cell r="Q702">
            <v>0</v>
          </cell>
          <cell r="R702">
            <v>0</v>
          </cell>
          <cell r="S702">
            <v>0</v>
          </cell>
          <cell r="T702">
            <v>0</v>
          </cell>
          <cell r="U702">
            <v>0</v>
          </cell>
          <cell r="V702">
            <v>0</v>
          </cell>
          <cell r="W702">
            <v>0</v>
          </cell>
          <cell r="X702">
            <v>0</v>
          </cell>
          <cell r="Y702">
            <v>0</v>
          </cell>
          <cell r="Z702">
            <v>0</v>
          </cell>
          <cell r="AA702">
            <v>0</v>
          </cell>
          <cell r="AB702">
            <v>0</v>
          </cell>
          <cell r="AC702">
            <v>0</v>
          </cell>
          <cell r="AD702">
            <v>0</v>
          </cell>
          <cell r="AE702">
            <v>0</v>
          </cell>
          <cell r="AF702">
            <v>0</v>
          </cell>
        </row>
        <row r="703">
          <cell r="A703">
            <v>530809</v>
          </cell>
          <cell r="B703">
            <v>0</v>
          </cell>
          <cell r="C703">
            <v>0</v>
          </cell>
          <cell r="D703">
            <v>0</v>
          </cell>
          <cell r="E703">
            <v>4200000</v>
          </cell>
          <cell r="F703">
            <v>0</v>
          </cell>
          <cell r="G703">
            <v>0</v>
          </cell>
          <cell r="H703">
            <v>0</v>
          </cell>
          <cell r="I703">
            <v>4200000</v>
          </cell>
          <cell r="J703">
            <v>0</v>
          </cell>
          <cell r="K703">
            <v>0</v>
          </cell>
          <cell r="L703">
            <v>0</v>
          </cell>
          <cell r="M703">
            <v>0</v>
          </cell>
          <cell r="N703">
            <v>4200000</v>
          </cell>
          <cell r="O703">
            <v>0</v>
          </cell>
          <cell r="P703">
            <v>0</v>
          </cell>
          <cell r="Q703">
            <v>0</v>
          </cell>
          <cell r="R703">
            <v>0</v>
          </cell>
          <cell r="S703">
            <v>0</v>
          </cell>
          <cell r="T703">
            <v>0</v>
          </cell>
          <cell r="U703">
            <v>0</v>
          </cell>
          <cell r="V703">
            <v>0</v>
          </cell>
          <cell r="W703">
            <v>0</v>
          </cell>
          <cell r="X703">
            <v>0</v>
          </cell>
          <cell r="Y703">
            <v>0</v>
          </cell>
          <cell r="Z703">
            <v>0</v>
          </cell>
          <cell r="AA703">
            <v>0</v>
          </cell>
          <cell r="AB703">
            <v>0</v>
          </cell>
          <cell r="AC703">
            <v>0</v>
          </cell>
          <cell r="AD703">
            <v>0</v>
          </cell>
          <cell r="AE703">
            <v>0</v>
          </cell>
          <cell r="AF703">
            <v>4200000</v>
          </cell>
        </row>
        <row r="704">
          <cell r="A704">
            <v>530810</v>
          </cell>
          <cell r="B704">
            <v>0</v>
          </cell>
          <cell r="C704">
            <v>0</v>
          </cell>
          <cell r="D704">
            <v>0</v>
          </cell>
          <cell r="E704">
            <v>-57726971.100000001</v>
          </cell>
          <cell r="F704">
            <v>0</v>
          </cell>
          <cell r="G704">
            <v>0</v>
          </cell>
          <cell r="H704">
            <v>0</v>
          </cell>
          <cell r="I704">
            <v>-57726971.100000001</v>
          </cell>
          <cell r="J704">
            <v>0</v>
          </cell>
          <cell r="K704">
            <v>0</v>
          </cell>
          <cell r="L704">
            <v>0</v>
          </cell>
          <cell r="M704">
            <v>0</v>
          </cell>
          <cell r="N704">
            <v>-57726971.100000001</v>
          </cell>
          <cell r="O704">
            <v>0</v>
          </cell>
          <cell r="P704">
            <v>0</v>
          </cell>
          <cell r="Q704">
            <v>0</v>
          </cell>
          <cell r="R704">
            <v>0</v>
          </cell>
          <cell r="S704">
            <v>0</v>
          </cell>
          <cell r="T704">
            <v>0</v>
          </cell>
          <cell r="U704">
            <v>0</v>
          </cell>
          <cell r="V704">
            <v>0</v>
          </cell>
          <cell r="W704">
            <v>0</v>
          </cell>
          <cell r="X704">
            <v>0</v>
          </cell>
          <cell r="Y704">
            <v>0</v>
          </cell>
          <cell r="Z704">
            <v>0</v>
          </cell>
          <cell r="AA704">
            <v>0</v>
          </cell>
          <cell r="AB704">
            <v>0</v>
          </cell>
          <cell r="AC704">
            <v>0</v>
          </cell>
          <cell r="AD704">
            <v>0</v>
          </cell>
          <cell r="AE704">
            <v>0</v>
          </cell>
          <cell r="AF704">
            <v>-57726971.100000001</v>
          </cell>
        </row>
        <row r="705">
          <cell r="A705">
            <v>530811</v>
          </cell>
          <cell r="B705">
            <v>0</v>
          </cell>
          <cell r="C705">
            <v>0</v>
          </cell>
          <cell r="D705">
            <v>0</v>
          </cell>
          <cell r="E705">
            <v>-2758386.52</v>
          </cell>
          <cell r="F705">
            <v>0</v>
          </cell>
          <cell r="G705">
            <v>0</v>
          </cell>
          <cell r="H705">
            <v>0</v>
          </cell>
          <cell r="I705">
            <v>-2758386.52</v>
          </cell>
          <cell r="J705">
            <v>0</v>
          </cell>
          <cell r="K705">
            <v>0</v>
          </cell>
          <cell r="L705">
            <v>0</v>
          </cell>
          <cell r="M705">
            <v>0</v>
          </cell>
          <cell r="N705">
            <v>-2758386.52</v>
          </cell>
          <cell r="O705">
            <v>0</v>
          </cell>
          <cell r="P705">
            <v>0</v>
          </cell>
          <cell r="Q705">
            <v>0</v>
          </cell>
          <cell r="R705">
            <v>0</v>
          </cell>
          <cell r="S705">
            <v>0</v>
          </cell>
          <cell r="T705">
            <v>0</v>
          </cell>
          <cell r="U705">
            <v>0</v>
          </cell>
          <cell r="V705">
            <v>0</v>
          </cell>
          <cell r="W705">
            <v>0</v>
          </cell>
          <cell r="X705">
            <v>0</v>
          </cell>
          <cell r="Y705">
            <v>0</v>
          </cell>
          <cell r="Z705">
            <v>0</v>
          </cell>
          <cell r="AA705">
            <v>0</v>
          </cell>
          <cell r="AB705">
            <v>0</v>
          </cell>
          <cell r="AC705">
            <v>0</v>
          </cell>
          <cell r="AD705">
            <v>0</v>
          </cell>
          <cell r="AE705">
            <v>0</v>
          </cell>
          <cell r="AF705">
            <v>-2758386.52</v>
          </cell>
        </row>
        <row r="706">
          <cell r="A706">
            <v>530812</v>
          </cell>
          <cell r="B706">
            <v>0</v>
          </cell>
          <cell r="C706">
            <v>0</v>
          </cell>
          <cell r="D706">
            <v>0</v>
          </cell>
          <cell r="E706">
            <v>57726971.100000001</v>
          </cell>
          <cell r="F706">
            <v>0</v>
          </cell>
          <cell r="G706">
            <v>0</v>
          </cell>
          <cell r="H706">
            <v>0</v>
          </cell>
          <cell r="I706">
            <v>57726971.100000001</v>
          </cell>
          <cell r="J706">
            <v>0</v>
          </cell>
          <cell r="K706">
            <v>0</v>
          </cell>
          <cell r="L706">
            <v>0</v>
          </cell>
          <cell r="M706">
            <v>0</v>
          </cell>
          <cell r="N706">
            <v>57726971.100000001</v>
          </cell>
          <cell r="O706">
            <v>0</v>
          </cell>
          <cell r="P706">
            <v>0</v>
          </cell>
          <cell r="Q706">
            <v>0</v>
          </cell>
          <cell r="R706">
            <v>0</v>
          </cell>
          <cell r="S706">
            <v>0</v>
          </cell>
          <cell r="T706">
            <v>0</v>
          </cell>
          <cell r="U706">
            <v>0</v>
          </cell>
          <cell r="V706">
            <v>0</v>
          </cell>
          <cell r="W706">
            <v>0</v>
          </cell>
          <cell r="X706">
            <v>0</v>
          </cell>
          <cell r="Y706">
            <v>0</v>
          </cell>
          <cell r="Z706">
            <v>0</v>
          </cell>
          <cell r="AA706">
            <v>0</v>
          </cell>
          <cell r="AB706">
            <v>0</v>
          </cell>
          <cell r="AC706">
            <v>0</v>
          </cell>
          <cell r="AD706">
            <v>0</v>
          </cell>
          <cell r="AE706">
            <v>0</v>
          </cell>
          <cell r="AF706">
            <v>57726971.100000001</v>
          </cell>
        </row>
        <row r="707">
          <cell r="A707">
            <v>530816</v>
          </cell>
          <cell r="B707">
            <v>0</v>
          </cell>
          <cell r="C707">
            <v>0</v>
          </cell>
          <cell r="D707">
            <v>0</v>
          </cell>
          <cell r="E707">
            <v>18522736.68</v>
          </cell>
          <cell r="F707">
            <v>0</v>
          </cell>
          <cell r="G707">
            <v>0</v>
          </cell>
          <cell r="H707">
            <v>0</v>
          </cell>
          <cell r="I707">
            <v>18522736.68</v>
          </cell>
          <cell r="J707">
            <v>0</v>
          </cell>
          <cell r="K707">
            <v>0</v>
          </cell>
          <cell r="L707">
            <v>0</v>
          </cell>
          <cell r="M707">
            <v>0</v>
          </cell>
          <cell r="N707">
            <v>18522736.68</v>
          </cell>
          <cell r="O707">
            <v>0</v>
          </cell>
          <cell r="P707">
            <v>0</v>
          </cell>
          <cell r="Q707">
            <v>0</v>
          </cell>
          <cell r="R707">
            <v>0</v>
          </cell>
          <cell r="S707">
            <v>0</v>
          </cell>
          <cell r="T707">
            <v>0</v>
          </cell>
          <cell r="U707">
            <v>0</v>
          </cell>
          <cell r="V707">
            <v>0</v>
          </cell>
          <cell r="W707">
            <v>0</v>
          </cell>
          <cell r="X707">
            <v>0</v>
          </cell>
          <cell r="Y707">
            <v>0</v>
          </cell>
          <cell r="Z707">
            <v>0</v>
          </cell>
          <cell r="AA707">
            <v>0</v>
          </cell>
          <cell r="AB707">
            <v>0</v>
          </cell>
          <cell r="AC707">
            <v>0</v>
          </cell>
          <cell r="AD707">
            <v>0</v>
          </cell>
          <cell r="AE707">
            <v>0</v>
          </cell>
          <cell r="AF707">
            <v>18522736.68</v>
          </cell>
        </row>
        <row r="708">
          <cell r="A708">
            <v>530817</v>
          </cell>
          <cell r="B708">
            <v>0</v>
          </cell>
          <cell r="C708">
            <v>0</v>
          </cell>
          <cell r="D708">
            <v>0</v>
          </cell>
          <cell r="E708">
            <v>1177273.58</v>
          </cell>
          <cell r="F708">
            <v>0</v>
          </cell>
          <cell r="G708">
            <v>0</v>
          </cell>
          <cell r="H708">
            <v>0</v>
          </cell>
          <cell r="I708">
            <v>1177273.58</v>
          </cell>
          <cell r="J708">
            <v>0</v>
          </cell>
          <cell r="K708">
            <v>0</v>
          </cell>
          <cell r="L708">
            <v>0</v>
          </cell>
          <cell r="M708">
            <v>0</v>
          </cell>
          <cell r="N708">
            <v>1177273.58</v>
          </cell>
          <cell r="O708">
            <v>0</v>
          </cell>
          <cell r="P708">
            <v>0</v>
          </cell>
          <cell r="Q708">
            <v>0</v>
          </cell>
          <cell r="R708">
            <v>0</v>
          </cell>
          <cell r="S708">
            <v>0</v>
          </cell>
          <cell r="T708">
            <v>0</v>
          </cell>
          <cell r="U708">
            <v>0</v>
          </cell>
          <cell r="V708">
            <v>0</v>
          </cell>
          <cell r="W708">
            <v>0</v>
          </cell>
          <cell r="X708">
            <v>0</v>
          </cell>
          <cell r="Y708">
            <v>0</v>
          </cell>
          <cell r="Z708">
            <v>0</v>
          </cell>
          <cell r="AA708">
            <v>0</v>
          </cell>
          <cell r="AB708">
            <v>0</v>
          </cell>
          <cell r="AC708">
            <v>0</v>
          </cell>
          <cell r="AD708">
            <v>0</v>
          </cell>
          <cell r="AE708">
            <v>0</v>
          </cell>
          <cell r="AF708">
            <v>1177273.58</v>
          </cell>
        </row>
        <row r="709">
          <cell r="A709">
            <v>540110</v>
          </cell>
          <cell r="B709">
            <v>0</v>
          </cell>
          <cell r="C709">
            <v>0</v>
          </cell>
          <cell r="D709">
            <v>0</v>
          </cell>
          <cell r="E709">
            <v>-679335.6</v>
          </cell>
          <cell r="F709">
            <v>0</v>
          </cell>
          <cell r="G709">
            <v>0</v>
          </cell>
          <cell r="H709">
            <v>0</v>
          </cell>
          <cell r="I709">
            <v>-679335.6</v>
          </cell>
          <cell r="J709">
            <v>0</v>
          </cell>
          <cell r="K709">
            <v>0</v>
          </cell>
          <cell r="L709">
            <v>0</v>
          </cell>
          <cell r="M709">
            <v>0</v>
          </cell>
          <cell r="N709">
            <v>-679335.6</v>
          </cell>
          <cell r="O709">
            <v>0</v>
          </cell>
          <cell r="P709">
            <v>0</v>
          </cell>
          <cell r="Q709">
            <v>0</v>
          </cell>
          <cell r="R709">
            <v>0</v>
          </cell>
          <cell r="S709">
            <v>0</v>
          </cell>
          <cell r="T709">
            <v>0</v>
          </cell>
          <cell r="U709">
            <v>0</v>
          </cell>
          <cell r="V709">
            <v>0</v>
          </cell>
          <cell r="W709">
            <v>0</v>
          </cell>
          <cell r="X709">
            <v>0</v>
          </cell>
          <cell r="Y709">
            <v>0</v>
          </cell>
          <cell r="Z709">
            <v>0</v>
          </cell>
          <cell r="AA709">
            <v>0</v>
          </cell>
          <cell r="AB709">
            <v>0</v>
          </cell>
          <cell r="AC709">
            <v>0</v>
          </cell>
          <cell r="AD709">
            <v>0</v>
          </cell>
          <cell r="AE709">
            <v>0</v>
          </cell>
          <cell r="AF709">
            <v>-679335.6</v>
          </cell>
        </row>
        <row r="710">
          <cell r="A710">
            <v>540111</v>
          </cell>
          <cell r="B710">
            <v>0</v>
          </cell>
          <cell r="C710">
            <v>0</v>
          </cell>
          <cell r="D710">
            <v>0</v>
          </cell>
          <cell r="E710">
            <v>679335.6</v>
          </cell>
          <cell r="F710">
            <v>0</v>
          </cell>
          <cell r="G710">
            <v>0</v>
          </cell>
          <cell r="H710">
            <v>0</v>
          </cell>
          <cell r="I710">
            <v>679335.6</v>
          </cell>
          <cell r="J710">
            <v>0</v>
          </cell>
          <cell r="K710">
            <v>0</v>
          </cell>
          <cell r="L710">
            <v>0</v>
          </cell>
          <cell r="M710">
            <v>0</v>
          </cell>
          <cell r="N710">
            <v>679335.6</v>
          </cell>
          <cell r="O710">
            <v>0</v>
          </cell>
          <cell r="P710">
            <v>0</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cell r="AE710">
            <v>0</v>
          </cell>
          <cell r="AF710">
            <v>679335.6</v>
          </cell>
        </row>
        <row r="711">
          <cell r="A711">
            <v>540120</v>
          </cell>
          <cell r="B711">
            <v>0</v>
          </cell>
          <cell r="C711">
            <v>0</v>
          </cell>
          <cell r="D711">
            <v>0</v>
          </cell>
          <cell r="E711">
            <v>0</v>
          </cell>
          <cell r="F711">
            <v>0</v>
          </cell>
          <cell r="G711">
            <v>0</v>
          </cell>
          <cell r="H711">
            <v>0</v>
          </cell>
          <cell r="I711">
            <v>0</v>
          </cell>
          <cell r="J711">
            <v>0</v>
          </cell>
          <cell r="K711">
            <v>0</v>
          </cell>
          <cell r="L711">
            <v>0</v>
          </cell>
          <cell r="M711">
            <v>0</v>
          </cell>
          <cell r="N711">
            <v>0</v>
          </cell>
          <cell r="O711">
            <v>0</v>
          </cell>
          <cell r="P711">
            <v>0</v>
          </cell>
          <cell r="Q711">
            <v>0</v>
          </cell>
          <cell r="R711">
            <v>0</v>
          </cell>
          <cell r="S711">
            <v>0</v>
          </cell>
          <cell r="T711">
            <v>0</v>
          </cell>
          <cell r="U711">
            <v>0</v>
          </cell>
          <cell r="V711">
            <v>0</v>
          </cell>
          <cell r="W711">
            <v>0</v>
          </cell>
          <cell r="X711">
            <v>0</v>
          </cell>
          <cell r="Y711">
            <v>0</v>
          </cell>
          <cell r="Z711">
            <v>0</v>
          </cell>
          <cell r="AA711">
            <v>0</v>
          </cell>
          <cell r="AB711">
            <v>0</v>
          </cell>
          <cell r="AC711">
            <v>0</v>
          </cell>
          <cell r="AD711">
            <v>0</v>
          </cell>
          <cell r="AE711">
            <v>0</v>
          </cell>
          <cell r="AF711">
            <v>0</v>
          </cell>
        </row>
        <row r="712">
          <cell r="A712">
            <v>540130</v>
          </cell>
          <cell r="B712">
            <v>0</v>
          </cell>
          <cell r="C712">
            <v>0</v>
          </cell>
          <cell r="D712">
            <v>0</v>
          </cell>
          <cell r="E712">
            <v>0</v>
          </cell>
          <cell r="F712">
            <v>0</v>
          </cell>
          <cell r="G712">
            <v>0</v>
          </cell>
          <cell r="H712">
            <v>0</v>
          </cell>
          <cell r="I712">
            <v>0</v>
          </cell>
          <cell r="J712">
            <v>0</v>
          </cell>
          <cell r="K712">
            <v>0</v>
          </cell>
          <cell r="L712">
            <v>0</v>
          </cell>
          <cell r="M712">
            <v>0</v>
          </cell>
          <cell r="N712">
            <v>0</v>
          </cell>
          <cell r="O712">
            <v>0</v>
          </cell>
          <cell r="P712">
            <v>0</v>
          </cell>
          <cell r="Q712">
            <v>0</v>
          </cell>
          <cell r="R712">
            <v>0</v>
          </cell>
          <cell r="S712">
            <v>0</v>
          </cell>
          <cell r="T712">
            <v>0</v>
          </cell>
          <cell r="U712">
            <v>0</v>
          </cell>
          <cell r="V712">
            <v>0</v>
          </cell>
          <cell r="W712">
            <v>0</v>
          </cell>
          <cell r="X712">
            <v>0</v>
          </cell>
          <cell r="Y712">
            <v>0</v>
          </cell>
          <cell r="Z712">
            <v>0</v>
          </cell>
          <cell r="AA712">
            <v>0</v>
          </cell>
          <cell r="AB712">
            <v>0</v>
          </cell>
          <cell r="AC712">
            <v>0</v>
          </cell>
          <cell r="AD712">
            <v>0</v>
          </cell>
          <cell r="AE712">
            <v>0</v>
          </cell>
          <cell r="AF712">
            <v>0</v>
          </cell>
        </row>
        <row r="713">
          <cell r="A713">
            <v>550000</v>
          </cell>
          <cell r="B713">
            <v>-43621350.240000002</v>
          </cell>
          <cell r="C713">
            <v>0</v>
          </cell>
          <cell r="D713">
            <v>-43621350.240000002</v>
          </cell>
          <cell r="E713">
            <v>-36195067.259999998</v>
          </cell>
          <cell r="F713">
            <v>0</v>
          </cell>
          <cell r="G713">
            <v>0</v>
          </cell>
          <cell r="H713">
            <v>0</v>
          </cell>
          <cell r="I713">
            <v>-36195067.259999998</v>
          </cell>
          <cell r="J713">
            <v>0</v>
          </cell>
          <cell r="K713">
            <v>0</v>
          </cell>
          <cell r="L713">
            <v>0</v>
          </cell>
          <cell r="M713">
            <v>0</v>
          </cell>
          <cell r="N713">
            <v>-79816417.5</v>
          </cell>
          <cell r="O713">
            <v>0</v>
          </cell>
          <cell r="P713">
            <v>0</v>
          </cell>
          <cell r="Q713">
            <v>0</v>
          </cell>
          <cell r="R713">
            <v>-267176.88</v>
          </cell>
          <cell r="S713">
            <v>-2986854.11</v>
          </cell>
          <cell r="T713">
            <v>0</v>
          </cell>
          <cell r="U713">
            <v>0</v>
          </cell>
          <cell r="V713">
            <v>0</v>
          </cell>
          <cell r="W713">
            <v>0</v>
          </cell>
          <cell r="X713">
            <v>0</v>
          </cell>
          <cell r="Y713">
            <v>0</v>
          </cell>
          <cell r="Z713">
            <v>0</v>
          </cell>
          <cell r="AA713">
            <v>0</v>
          </cell>
          <cell r="AB713">
            <v>0</v>
          </cell>
          <cell r="AC713">
            <v>0</v>
          </cell>
          <cell r="AD713">
            <v>0</v>
          </cell>
          <cell r="AE713">
            <v>0</v>
          </cell>
          <cell r="AF713">
            <v>-83070448.489999995</v>
          </cell>
        </row>
        <row r="714">
          <cell r="A714">
            <v>550200</v>
          </cell>
          <cell r="B714">
            <v>10023123.460000001</v>
          </cell>
          <cell r="C714">
            <v>0</v>
          </cell>
          <cell r="D714">
            <v>10023123.460000001</v>
          </cell>
          <cell r="E714">
            <v>-260368.53</v>
          </cell>
          <cell r="F714">
            <v>0</v>
          </cell>
          <cell r="G714">
            <v>0</v>
          </cell>
          <cell r="H714">
            <v>0</v>
          </cell>
          <cell r="I714">
            <v>-260368.53</v>
          </cell>
          <cell r="J714">
            <v>0</v>
          </cell>
          <cell r="K714">
            <v>0</v>
          </cell>
          <cell r="L714">
            <v>0</v>
          </cell>
          <cell r="M714">
            <v>0</v>
          </cell>
          <cell r="N714">
            <v>9762754.9299999997</v>
          </cell>
          <cell r="O714">
            <v>0</v>
          </cell>
          <cell r="P714">
            <v>-24000</v>
          </cell>
          <cell r="Q714">
            <v>0</v>
          </cell>
          <cell r="R714">
            <v>-28703.94</v>
          </cell>
          <cell r="S714">
            <v>-2000</v>
          </cell>
          <cell r="T714">
            <v>0</v>
          </cell>
          <cell r="U714">
            <v>0</v>
          </cell>
          <cell r="V714">
            <v>0</v>
          </cell>
          <cell r="W714">
            <v>0</v>
          </cell>
          <cell r="X714">
            <v>0</v>
          </cell>
          <cell r="Y714">
            <v>0</v>
          </cell>
          <cell r="Z714">
            <v>0</v>
          </cell>
          <cell r="AA714">
            <v>0</v>
          </cell>
          <cell r="AB714">
            <v>0</v>
          </cell>
          <cell r="AC714">
            <v>0</v>
          </cell>
          <cell r="AD714">
            <v>0</v>
          </cell>
          <cell r="AE714">
            <v>0</v>
          </cell>
          <cell r="AF714">
            <v>9708050.9900000002</v>
          </cell>
        </row>
        <row r="715">
          <cell r="A715">
            <v>550210</v>
          </cell>
          <cell r="B715">
            <v>0</v>
          </cell>
          <cell r="C715">
            <v>0</v>
          </cell>
          <cell r="D715">
            <v>0</v>
          </cell>
          <cell r="E715">
            <v>-3681567.03</v>
          </cell>
          <cell r="F715">
            <v>0</v>
          </cell>
          <cell r="G715">
            <v>0</v>
          </cell>
          <cell r="H715">
            <v>0</v>
          </cell>
          <cell r="I715">
            <v>-3681567.03</v>
          </cell>
          <cell r="J715">
            <v>0</v>
          </cell>
          <cell r="K715">
            <v>0</v>
          </cell>
          <cell r="L715">
            <v>0</v>
          </cell>
          <cell r="M715">
            <v>0</v>
          </cell>
          <cell r="N715">
            <v>-3681567.03</v>
          </cell>
          <cell r="O715">
            <v>0</v>
          </cell>
          <cell r="P715">
            <v>0</v>
          </cell>
          <cell r="Q715">
            <v>0</v>
          </cell>
          <cell r="R715">
            <v>0</v>
          </cell>
          <cell r="S715">
            <v>0</v>
          </cell>
          <cell r="T715">
            <v>0</v>
          </cell>
          <cell r="U715">
            <v>0</v>
          </cell>
          <cell r="V715">
            <v>0</v>
          </cell>
          <cell r="W715">
            <v>0</v>
          </cell>
          <cell r="X715">
            <v>0</v>
          </cell>
          <cell r="Y715">
            <v>0</v>
          </cell>
          <cell r="Z715">
            <v>0</v>
          </cell>
          <cell r="AA715">
            <v>0</v>
          </cell>
          <cell r="AB715">
            <v>0</v>
          </cell>
          <cell r="AC715">
            <v>0</v>
          </cell>
          <cell r="AD715">
            <v>0</v>
          </cell>
          <cell r="AE715">
            <v>0</v>
          </cell>
          <cell r="AF715">
            <v>-3681567.03</v>
          </cell>
        </row>
        <row r="716">
          <cell r="A716">
            <v>550300</v>
          </cell>
          <cell r="B716">
            <v>0</v>
          </cell>
          <cell r="C716">
            <v>0</v>
          </cell>
          <cell r="D716">
            <v>0</v>
          </cell>
          <cell r="E716">
            <v>0</v>
          </cell>
          <cell r="F716">
            <v>0</v>
          </cell>
          <cell r="G716">
            <v>0</v>
          </cell>
          <cell r="H716">
            <v>0</v>
          </cell>
          <cell r="I716">
            <v>0</v>
          </cell>
          <cell r="J716">
            <v>0</v>
          </cell>
          <cell r="K716">
            <v>0</v>
          </cell>
          <cell r="L716">
            <v>0</v>
          </cell>
          <cell r="M716">
            <v>0</v>
          </cell>
          <cell r="N716">
            <v>0</v>
          </cell>
          <cell r="O716">
            <v>0</v>
          </cell>
          <cell r="P716">
            <v>0</v>
          </cell>
          <cell r="Q716">
            <v>0</v>
          </cell>
          <cell r="R716">
            <v>0</v>
          </cell>
          <cell r="S716">
            <v>0</v>
          </cell>
          <cell r="T716">
            <v>0</v>
          </cell>
          <cell r="U716">
            <v>0</v>
          </cell>
          <cell r="V716">
            <v>0</v>
          </cell>
          <cell r="W716">
            <v>0</v>
          </cell>
          <cell r="X716">
            <v>0</v>
          </cell>
          <cell r="Y716">
            <v>0</v>
          </cell>
          <cell r="Z716">
            <v>0</v>
          </cell>
          <cell r="AA716">
            <v>0</v>
          </cell>
          <cell r="AB716">
            <v>0</v>
          </cell>
          <cell r="AC716">
            <v>0</v>
          </cell>
          <cell r="AD716">
            <v>0</v>
          </cell>
          <cell r="AE716">
            <v>0</v>
          </cell>
          <cell r="AF716">
            <v>0</v>
          </cell>
        </row>
        <row r="717">
          <cell r="A717">
            <v>550400</v>
          </cell>
          <cell r="B717">
            <v>0</v>
          </cell>
          <cell r="C717">
            <v>0</v>
          </cell>
          <cell r="D717">
            <v>0</v>
          </cell>
          <cell r="E717">
            <v>0</v>
          </cell>
          <cell r="F717">
            <v>46296.23</v>
          </cell>
          <cell r="G717">
            <v>0</v>
          </cell>
          <cell r="H717">
            <v>0</v>
          </cell>
          <cell r="I717">
            <v>46296.23</v>
          </cell>
          <cell r="J717">
            <v>0</v>
          </cell>
          <cell r="K717">
            <v>0</v>
          </cell>
          <cell r="L717">
            <v>0</v>
          </cell>
          <cell r="M717">
            <v>0</v>
          </cell>
          <cell r="N717">
            <v>46296.23</v>
          </cell>
          <cell r="O717">
            <v>0</v>
          </cell>
          <cell r="P717">
            <v>0</v>
          </cell>
          <cell r="Q717">
            <v>0</v>
          </cell>
          <cell r="R717">
            <v>0</v>
          </cell>
          <cell r="S717">
            <v>0</v>
          </cell>
          <cell r="T717">
            <v>0</v>
          </cell>
          <cell r="U717">
            <v>0</v>
          </cell>
          <cell r="V717">
            <v>0</v>
          </cell>
          <cell r="W717">
            <v>0</v>
          </cell>
          <cell r="X717">
            <v>0</v>
          </cell>
          <cell r="Y717">
            <v>0</v>
          </cell>
          <cell r="Z717">
            <v>0</v>
          </cell>
          <cell r="AA717">
            <v>0</v>
          </cell>
          <cell r="AB717">
            <v>0</v>
          </cell>
          <cell r="AC717">
            <v>0</v>
          </cell>
          <cell r="AD717">
            <v>0</v>
          </cell>
          <cell r="AE717">
            <v>0</v>
          </cell>
          <cell r="AF717">
            <v>46296.23</v>
          </cell>
        </row>
        <row r="718">
          <cell r="A718">
            <v>550711</v>
          </cell>
          <cell r="B718">
            <v>0</v>
          </cell>
          <cell r="C718">
            <v>0</v>
          </cell>
          <cell r="D718">
            <v>0</v>
          </cell>
          <cell r="E718">
            <v>0</v>
          </cell>
          <cell r="F718">
            <v>0</v>
          </cell>
          <cell r="G718">
            <v>0</v>
          </cell>
          <cell r="H718">
            <v>0</v>
          </cell>
          <cell r="I718">
            <v>0</v>
          </cell>
          <cell r="J718">
            <v>0</v>
          </cell>
          <cell r="K718">
            <v>0</v>
          </cell>
          <cell r="L718">
            <v>0</v>
          </cell>
          <cell r="M718">
            <v>0</v>
          </cell>
          <cell r="N718">
            <v>0</v>
          </cell>
          <cell r="O718">
            <v>0</v>
          </cell>
          <cell r="P718">
            <v>-2681471.37</v>
          </cell>
          <cell r="Q718">
            <v>-550.32000000000005</v>
          </cell>
          <cell r="R718">
            <v>0</v>
          </cell>
          <cell r="S718">
            <v>0</v>
          </cell>
          <cell r="T718">
            <v>0</v>
          </cell>
          <cell r="U718">
            <v>0</v>
          </cell>
          <cell r="V718">
            <v>0</v>
          </cell>
          <cell r="W718">
            <v>0</v>
          </cell>
          <cell r="X718">
            <v>0</v>
          </cell>
          <cell r="Y718">
            <v>0</v>
          </cell>
          <cell r="Z718">
            <v>0</v>
          </cell>
          <cell r="AA718">
            <v>0</v>
          </cell>
          <cell r="AB718">
            <v>0</v>
          </cell>
          <cell r="AC718">
            <v>0</v>
          </cell>
          <cell r="AD718">
            <v>0</v>
          </cell>
          <cell r="AE718">
            <v>0</v>
          </cell>
          <cell r="AF718">
            <v>-2682021.69</v>
          </cell>
        </row>
        <row r="719">
          <cell r="A719">
            <v>550712</v>
          </cell>
          <cell r="B719">
            <v>0</v>
          </cell>
          <cell r="C719">
            <v>0</v>
          </cell>
          <cell r="D719">
            <v>0</v>
          </cell>
          <cell r="E719">
            <v>0</v>
          </cell>
          <cell r="F719">
            <v>0</v>
          </cell>
          <cell r="G719">
            <v>0</v>
          </cell>
          <cell r="H719">
            <v>0</v>
          </cell>
          <cell r="I719">
            <v>0</v>
          </cell>
          <cell r="J719">
            <v>0</v>
          </cell>
          <cell r="K719">
            <v>0</v>
          </cell>
          <cell r="L719">
            <v>0</v>
          </cell>
          <cell r="M719">
            <v>0</v>
          </cell>
          <cell r="N719">
            <v>0</v>
          </cell>
          <cell r="O719">
            <v>0</v>
          </cell>
          <cell r="P719">
            <v>-1384563.27</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-1384563.27</v>
          </cell>
        </row>
        <row r="720">
          <cell r="A720">
            <v>550713</v>
          </cell>
          <cell r="B720">
            <v>0</v>
          </cell>
          <cell r="C720">
            <v>0</v>
          </cell>
          <cell r="D720">
            <v>0</v>
          </cell>
          <cell r="E720">
            <v>0</v>
          </cell>
          <cell r="F720">
            <v>0</v>
          </cell>
          <cell r="G720">
            <v>0</v>
          </cell>
          <cell r="H720">
            <v>0</v>
          </cell>
          <cell r="I720">
            <v>0</v>
          </cell>
          <cell r="J720">
            <v>0</v>
          </cell>
          <cell r="K720">
            <v>0</v>
          </cell>
          <cell r="L720">
            <v>0</v>
          </cell>
          <cell r="M720">
            <v>0</v>
          </cell>
          <cell r="N720">
            <v>0</v>
          </cell>
          <cell r="O720">
            <v>0</v>
          </cell>
          <cell r="P720">
            <v>-43477611.460000001</v>
          </cell>
          <cell r="Q720">
            <v>0</v>
          </cell>
          <cell r="R720">
            <v>0</v>
          </cell>
          <cell r="S720">
            <v>0</v>
          </cell>
          <cell r="T720">
            <v>0</v>
          </cell>
          <cell r="U720">
            <v>0</v>
          </cell>
          <cell r="V720">
            <v>0</v>
          </cell>
          <cell r="W720">
            <v>0</v>
          </cell>
          <cell r="X720">
            <v>0</v>
          </cell>
          <cell r="Y720">
            <v>0</v>
          </cell>
          <cell r="Z720">
            <v>0</v>
          </cell>
          <cell r="AA720">
            <v>0</v>
          </cell>
          <cell r="AB720">
            <v>0</v>
          </cell>
          <cell r="AC720">
            <v>0</v>
          </cell>
          <cell r="AD720">
            <v>0</v>
          </cell>
          <cell r="AE720">
            <v>0</v>
          </cell>
          <cell r="AF720">
            <v>-43477611.460000001</v>
          </cell>
        </row>
        <row r="721">
          <cell r="A721">
            <v>550715</v>
          </cell>
          <cell r="B721">
            <v>0</v>
          </cell>
          <cell r="C721">
            <v>0</v>
          </cell>
          <cell r="D721">
            <v>0</v>
          </cell>
          <cell r="E721">
            <v>0</v>
          </cell>
          <cell r="F721">
            <v>0</v>
          </cell>
          <cell r="G721">
            <v>0</v>
          </cell>
          <cell r="H721">
            <v>0</v>
          </cell>
          <cell r="I721">
            <v>0</v>
          </cell>
          <cell r="J721">
            <v>0</v>
          </cell>
          <cell r="K721">
            <v>0</v>
          </cell>
          <cell r="L721">
            <v>0</v>
          </cell>
          <cell r="M721">
            <v>0</v>
          </cell>
          <cell r="N721">
            <v>0</v>
          </cell>
          <cell r="O721">
            <v>0</v>
          </cell>
          <cell r="P721">
            <v>-5719693.3399999999</v>
          </cell>
          <cell r="Q721">
            <v>0</v>
          </cell>
          <cell r="R721">
            <v>0</v>
          </cell>
          <cell r="S721">
            <v>0</v>
          </cell>
          <cell r="T721">
            <v>0</v>
          </cell>
          <cell r="U721">
            <v>0</v>
          </cell>
          <cell r="V721">
            <v>0</v>
          </cell>
          <cell r="W721">
            <v>0</v>
          </cell>
          <cell r="X721">
            <v>0</v>
          </cell>
          <cell r="Y721">
            <v>0</v>
          </cell>
          <cell r="Z721">
            <v>0</v>
          </cell>
          <cell r="AA721">
            <v>0</v>
          </cell>
          <cell r="AB721">
            <v>0</v>
          </cell>
          <cell r="AC721">
            <v>0</v>
          </cell>
          <cell r="AD721">
            <v>0</v>
          </cell>
          <cell r="AE721">
            <v>0</v>
          </cell>
          <cell r="AF721">
            <v>-5719693.3399999999</v>
          </cell>
        </row>
        <row r="722">
          <cell r="A722">
            <v>550717</v>
          </cell>
          <cell r="B722">
            <v>0</v>
          </cell>
          <cell r="C722">
            <v>0</v>
          </cell>
          <cell r="D722">
            <v>0</v>
          </cell>
          <cell r="E722">
            <v>0</v>
          </cell>
          <cell r="F722">
            <v>0</v>
          </cell>
          <cell r="G722">
            <v>0</v>
          </cell>
          <cell r="H722">
            <v>0</v>
          </cell>
          <cell r="I722">
            <v>0</v>
          </cell>
          <cell r="J722">
            <v>0</v>
          </cell>
          <cell r="K722">
            <v>0</v>
          </cell>
          <cell r="L722">
            <v>0</v>
          </cell>
          <cell r="M722">
            <v>0</v>
          </cell>
          <cell r="N722">
            <v>0</v>
          </cell>
          <cell r="O722">
            <v>0</v>
          </cell>
          <cell r="P722">
            <v>-2860156.77</v>
          </cell>
          <cell r="Q722">
            <v>0</v>
          </cell>
          <cell r="R722">
            <v>0</v>
          </cell>
          <cell r="S722">
            <v>0</v>
          </cell>
          <cell r="T722">
            <v>0</v>
          </cell>
          <cell r="U722">
            <v>0</v>
          </cell>
          <cell r="V722">
            <v>0</v>
          </cell>
          <cell r="W722">
            <v>0</v>
          </cell>
          <cell r="X722">
            <v>0</v>
          </cell>
          <cell r="Y722">
            <v>0</v>
          </cell>
          <cell r="Z722">
            <v>0</v>
          </cell>
          <cell r="AA722">
            <v>0</v>
          </cell>
          <cell r="AB722">
            <v>0</v>
          </cell>
          <cell r="AC722">
            <v>0</v>
          </cell>
          <cell r="AD722">
            <v>0</v>
          </cell>
          <cell r="AE722">
            <v>0</v>
          </cell>
          <cell r="AF722">
            <v>-2860156.77</v>
          </cell>
        </row>
        <row r="723">
          <cell r="A723">
            <v>550718</v>
          </cell>
          <cell r="B723">
            <v>0</v>
          </cell>
          <cell r="C723">
            <v>0</v>
          </cell>
          <cell r="D723">
            <v>0</v>
          </cell>
          <cell r="E723">
            <v>0</v>
          </cell>
          <cell r="F723">
            <v>0</v>
          </cell>
          <cell r="G723">
            <v>0</v>
          </cell>
          <cell r="H723">
            <v>0</v>
          </cell>
          <cell r="I723">
            <v>0</v>
          </cell>
          <cell r="J723">
            <v>0</v>
          </cell>
          <cell r="K723">
            <v>0</v>
          </cell>
          <cell r="L723">
            <v>0</v>
          </cell>
          <cell r="M723">
            <v>0</v>
          </cell>
          <cell r="N723">
            <v>0</v>
          </cell>
          <cell r="O723">
            <v>0</v>
          </cell>
          <cell r="P723">
            <v>-2322797.6800000002</v>
          </cell>
          <cell r="Q723">
            <v>0</v>
          </cell>
          <cell r="R723">
            <v>0</v>
          </cell>
          <cell r="S723">
            <v>0</v>
          </cell>
          <cell r="T723">
            <v>0</v>
          </cell>
          <cell r="U723">
            <v>0</v>
          </cell>
          <cell r="V723">
            <v>0</v>
          </cell>
          <cell r="W723">
            <v>0</v>
          </cell>
          <cell r="X723">
            <v>0</v>
          </cell>
          <cell r="Y723">
            <v>0</v>
          </cell>
          <cell r="Z723">
            <v>0</v>
          </cell>
          <cell r="AA723">
            <v>0</v>
          </cell>
          <cell r="AB723">
            <v>0</v>
          </cell>
          <cell r="AC723">
            <v>0</v>
          </cell>
          <cell r="AD723">
            <v>0</v>
          </cell>
          <cell r="AE723">
            <v>0</v>
          </cell>
          <cell r="AF723">
            <v>-2322797.6800000002</v>
          </cell>
        </row>
        <row r="724">
          <cell r="A724">
            <v>550719</v>
          </cell>
          <cell r="B724">
            <v>0</v>
          </cell>
          <cell r="C724">
            <v>0</v>
          </cell>
          <cell r="D724">
            <v>0</v>
          </cell>
          <cell r="E724">
            <v>0</v>
          </cell>
          <cell r="F724">
            <v>0</v>
          </cell>
          <cell r="G724">
            <v>0</v>
          </cell>
          <cell r="H724">
            <v>0</v>
          </cell>
          <cell r="I724">
            <v>0</v>
          </cell>
          <cell r="J724">
            <v>0</v>
          </cell>
          <cell r="K724">
            <v>0</v>
          </cell>
          <cell r="L724">
            <v>0</v>
          </cell>
          <cell r="M724">
            <v>0</v>
          </cell>
          <cell r="N724">
            <v>0</v>
          </cell>
          <cell r="O724">
            <v>0</v>
          </cell>
          <cell r="P724">
            <v>-645043.56000000006</v>
          </cell>
          <cell r="Q724">
            <v>0</v>
          </cell>
          <cell r="R724">
            <v>0</v>
          </cell>
          <cell r="S724">
            <v>0</v>
          </cell>
          <cell r="T724">
            <v>0</v>
          </cell>
          <cell r="U724">
            <v>0</v>
          </cell>
          <cell r="V724">
            <v>0</v>
          </cell>
          <cell r="W724">
            <v>0</v>
          </cell>
          <cell r="X724">
            <v>0</v>
          </cell>
          <cell r="Y724">
            <v>0</v>
          </cell>
          <cell r="Z724">
            <v>0</v>
          </cell>
          <cell r="AA724">
            <v>0</v>
          </cell>
          <cell r="AB724">
            <v>0</v>
          </cell>
          <cell r="AC724">
            <v>0</v>
          </cell>
          <cell r="AD724">
            <v>0</v>
          </cell>
          <cell r="AE724">
            <v>0</v>
          </cell>
          <cell r="AF724">
            <v>-645043.56000000006</v>
          </cell>
        </row>
        <row r="725">
          <cell r="A725">
            <v>550724</v>
          </cell>
          <cell r="B725">
            <v>0</v>
          </cell>
          <cell r="C725">
            <v>0</v>
          </cell>
          <cell r="D725">
            <v>0</v>
          </cell>
          <cell r="E725">
            <v>0</v>
          </cell>
          <cell r="F725">
            <v>0</v>
          </cell>
          <cell r="G725">
            <v>0</v>
          </cell>
          <cell r="H725">
            <v>0</v>
          </cell>
          <cell r="I725">
            <v>0</v>
          </cell>
          <cell r="J725">
            <v>0</v>
          </cell>
          <cell r="K725">
            <v>0</v>
          </cell>
          <cell r="L725">
            <v>0</v>
          </cell>
          <cell r="M725">
            <v>0</v>
          </cell>
          <cell r="N725">
            <v>0</v>
          </cell>
          <cell r="O725">
            <v>0</v>
          </cell>
          <cell r="P725">
            <v>-2292214.61</v>
          </cell>
          <cell r="Q725">
            <v>0</v>
          </cell>
          <cell r="R725">
            <v>0</v>
          </cell>
          <cell r="S725">
            <v>0</v>
          </cell>
          <cell r="T725">
            <v>0</v>
          </cell>
          <cell r="U725">
            <v>0</v>
          </cell>
          <cell r="V725">
            <v>0</v>
          </cell>
          <cell r="W725">
            <v>0</v>
          </cell>
          <cell r="X725">
            <v>0</v>
          </cell>
          <cell r="Y725">
            <v>0</v>
          </cell>
          <cell r="Z725">
            <v>0</v>
          </cell>
          <cell r="AA725">
            <v>0</v>
          </cell>
          <cell r="AB725">
            <v>0</v>
          </cell>
          <cell r="AC725">
            <v>0</v>
          </cell>
          <cell r="AD725">
            <v>0</v>
          </cell>
          <cell r="AE725">
            <v>0</v>
          </cell>
          <cell r="AF725">
            <v>-2292214.61</v>
          </cell>
        </row>
        <row r="726">
          <cell r="A726">
            <v>550820</v>
          </cell>
          <cell r="B726">
            <v>0</v>
          </cell>
          <cell r="C726">
            <v>0</v>
          </cell>
          <cell r="D726">
            <v>0</v>
          </cell>
          <cell r="E726">
            <v>117910</v>
          </cell>
          <cell r="F726">
            <v>0</v>
          </cell>
          <cell r="G726">
            <v>0</v>
          </cell>
          <cell r="H726">
            <v>0</v>
          </cell>
          <cell r="I726">
            <v>117910</v>
          </cell>
          <cell r="J726">
            <v>0</v>
          </cell>
          <cell r="K726">
            <v>0</v>
          </cell>
          <cell r="L726">
            <v>0</v>
          </cell>
          <cell r="M726">
            <v>0</v>
          </cell>
          <cell r="N726">
            <v>117910</v>
          </cell>
          <cell r="O726">
            <v>0</v>
          </cell>
          <cell r="P726">
            <v>0</v>
          </cell>
          <cell r="Q726">
            <v>0</v>
          </cell>
          <cell r="R726">
            <v>0</v>
          </cell>
          <cell r="S726">
            <v>0</v>
          </cell>
          <cell r="T726">
            <v>0</v>
          </cell>
          <cell r="U726">
            <v>0</v>
          </cell>
          <cell r="V726">
            <v>0</v>
          </cell>
          <cell r="W726">
            <v>0</v>
          </cell>
          <cell r="X726">
            <v>0</v>
          </cell>
          <cell r="Y726">
            <v>0</v>
          </cell>
          <cell r="Z726">
            <v>0</v>
          </cell>
          <cell r="AA726">
            <v>0</v>
          </cell>
          <cell r="AB726">
            <v>0</v>
          </cell>
          <cell r="AC726">
            <v>0</v>
          </cell>
          <cell r="AD726">
            <v>0</v>
          </cell>
          <cell r="AE726">
            <v>0</v>
          </cell>
          <cell r="AF726">
            <v>117910</v>
          </cell>
        </row>
        <row r="727">
          <cell r="A727">
            <v>550851</v>
          </cell>
          <cell r="B727">
            <v>-232185.06</v>
          </cell>
          <cell r="C727">
            <v>0</v>
          </cell>
          <cell r="D727">
            <v>-232185.06</v>
          </cell>
          <cell r="E727">
            <v>-626870.80000000005</v>
          </cell>
          <cell r="F727">
            <v>0</v>
          </cell>
          <cell r="G727">
            <v>0</v>
          </cell>
          <cell r="H727">
            <v>0</v>
          </cell>
          <cell r="I727">
            <v>-626870.80000000005</v>
          </cell>
          <cell r="J727">
            <v>0</v>
          </cell>
          <cell r="K727">
            <v>0</v>
          </cell>
          <cell r="L727">
            <v>0</v>
          </cell>
          <cell r="M727">
            <v>0</v>
          </cell>
          <cell r="N727">
            <v>-859055.86</v>
          </cell>
          <cell r="O727">
            <v>0</v>
          </cell>
          <cell r="P727">
            <v>0</v>
          </cell>
          <cell r="Q727">
            <v>0</v>
          </cell>
          <cell r="R727">
            <v>-8806.94</v>
          </cell>
          <cell r="S727">
            <v>-1223989.3700000001</v>
          </cell>
          <cell r="T727">
            <v>0</v>
          </cell>
          <cell r="U727">
            <v>0</v>
          </cell>
          <cell r="V727">
            <v>0</v>
          </cell>
          <cell r="W727">
            <v>0</v>
          </cell>
          <cell r="X727">
            <v>0</v>
          </cell>
          <cell r="Y727">
            <v>0</v>
          </cell>
          <cell r="Z727">
            <v>0</v>
          </cell>
          <cell r="AA727">
            <v>0</v>
          </cell>
          <cell r="AB727">
            <v>0</v>
          </cell>
          <cell r="AC727">
            <v>0</v>
          </cell>
          <cell r="AD727">
            <v>0</v>
          </cell>
          <cell r="AE727">
            <v>0</v>
          </cell>
          <cell r="AF727">
            <v>-2091852.17</v>
          </cell>
        </row>
        <row r="728">
          <cell r="A728">
            <v>550890</v>
          </cell>
          <cell r="B728">
            <v>0</v>
          </cell>
          <cell r="C728">
            <v>0</v>
          </cell>
          <cell r="D728">
            <v>0</v>
          </cell>
          <cell r="E728">
            <v>0</v>
          </cell>
          <cell r="F728">
            <v>0</v>
          </cell>
          <cell r="G728">
            <v>0</v>
          </cell>
          <cell r="H728">
            <v>0</v>
          </cell>
          <cell r="I728">
            <v>0</v>
          </cell>
          <cell r="J728">
            <v>0</v>
          </cell>
          <cell r="K728">
            <v>0</v>
          </cell>
          <cell r="L728">
            <v>0</v>
          </cell>
          <cell r="M728">
            <v>0</v>
          </cell>
          <cell r="N728">
            <v>0</v>
          </cell>
          <cell r="O728">
            <v>0</v>
          </cell>
          <cell r="P728">
            <v>0</v>
          </cell>
          <cell r="Q728">
            <v>0</v>
          </cell>
          <cell r="R728">
            <v>-290826.25</v>
          </cell>
          <cell r="S728">
            <v>0</v>
          </cell>
          <cell r="T728">
            <v>0</v>
          </cell>
          <cell r="U728">
            <v>0</v>
          </cell>
          <cell r="V728">
            <v>0</v>
          </cell>
          <cell r="W728">
            <v>0</v>
          </cell>
          <cell r="X728">
            <v>0</v>
          </cell>
          <cell r="Y728">
            <v>0</v>
          </cell>
          <cell r="Z728">
            <v>0</v>
          </cell>
          <cell r="AA728">
            <v>0</v>
          </cell>
          <cell r="AB728">
            <v>0</v>
          </cell>
          <cell r="AC728">
            <v>0</v>
          </cell>
          <cell r="AD728">
            <v>0</v>
          </cell>
          <cell r="AE728">
            <v>0</v>
          </cell>
          <cell r="AF728">
            <v>-290826.25</v>
          </cell>
        </row>
        <row r="729">
          <cell r="A729">
            <v>550900</v>
          </cell>
          <cell r="B729">
            <v>0</v>
          </cell>
          <cell r="C729">
            <v>0</v>
          </cell>
          <cell r="D729">
            <v>0</v>
          </cell>
          <cell r="E729">
            <v>-366757.14</v>
          </cell>
          <cell r="F729">
            <v>0</v>
          </cell>
          <cell r="G729">
            <v>0</v>
          </cell>
          <cell r="H729">
            <v>0</v>
          </cell>
          <cell r="I729">
            <v>-366757.14</v>
          </cell>
          <cell r="J729">
            <v>0</v>
          </cell>
          <cell r="K729">
            <v>0</v>
          </cell>
          <cell r="L729">
            <v>0</v>
          </cell>
          <cell r="M729">
            <v>0</v>
          </cell>
          <cell r="N729">
            <v>-366757.14</v>
          </cell>
          <cell r="O729">
            <v>0</v>
          </cell>
          <cell r="P729">
            <v>0</v>
          </cell>
          <cell r="Q729">
            <v>0</v>
          </cell>
          <cell r="R729">
            <v>-13464</v>
          </cell>
          <cell r="S729">
            <v>0</v>
          </cell>
          <cell r="T729">
            <v>0</v>
          </cell>
          <cell r="U729">
            <v>0</v>
          </cell>
          <cell r="V729">
            <v>0</v>
          </cell>
          <cell r="W729">
            <v>0</v>
          </cell>
          <cell r="X729">
            <v>0</v>
          </cell>
          <cell r="Y729">
            <v>0</v>
          </cell>
          <cell r="Z729">
            <v>0</v>
          </cell>
          <cell r="AA729">
            <v>0</v>
          </cell>
          <cell r="AB729">
            <v>0</v>
          </cell>
          <cell r="AC729">
            <v>0</v>
          </cell>
          <cell r="AD729">
            <v>0</v>
          </cell>
          <cell r="AE729">
            <v>0</v>
          </cell>
          <cell r="AF729">
            <v>-380221.14</v>
          </cell>
        </row>
        <row r="730">
          <cell r="A730">
            <v>551000</v>
          </cell>
          <cell r="B730">
            <v>313865.64</v>
          </cell>
          <cell r="C730">
            <v>0</v>
          </cell>
          <cell r="D730">
            <v>313865.64</v>
          </cell>
          <cell r="E730">
            <v>-588810.91</v>
          </cell>
          <cell r="F730">
            <v>0</v>
          </cell>
          <cell r="G730">
            <v>0</v>
          </cell>
          <cell r="H730">
            <v>0</v>
          </cell>
          <cell r="I730">
            <v>-588810.91</v>
          </cell>
          <cell r="J730">
            <v>0</v>
          </cell>
          <cell r="K730">
            <v>0</v>
          </cell>
          <cell r="L730">
            <v>0</v>
          </cell>
          <cell r="M730">
            <v>0</v>
          </cell>
          <cell r="N730">
            <v>-274945.27</v>
          </cell>
          <cell r="O730">
            <v>0</v>
          </cell>
          <cell r="P730">
            <v>0</v>
          </cell>
          <cell r="Q730">
            <v>0</v>
          </cell>
          <cell r="R730">
            <v>-13009.51</v>
          </cell>
          <cell r="S730">
            <v>0</v>
          </cell>
          <cell r="T730">
            <v>0</v>
          </cell>
          <cell r="U730">
            <v>0</v>
          </cell>
          <cell r="V730">
            <v>0</v>
          </cell>
          <cell r="W730">
            <v>0</v>
          </cell>
          <cell r="X730">
            <v>0</v>
          </cell>
          <cell r="Y730">
            <v>0</v>
          </cell>
          <cell r="Z730">
            <v>0</v>
          </cell>
          <cell r="AA730">
            <v>0</v>
          </cell>
          <cell r="AB730">
            <v>0</v>
          </cell>
          <cell r="AC730">
            <v>0</v>
          </cell>
          <cell r="AD730">
            <v>0</v>
          </cell>
          <cell r="AE730">
            <v>0</v>
          </cell>
          <cell r="AF730">
            <v>-287954.78000000003</v>
          </cell>
        </row>
        <row r="731">
          <cell r="A731">
            <v>560001</v>
          </cell>
          <cell r="B731">
            <v>0</v>
          </cell>
          <cell r="C731">
            <v>0</v>
          </cell>
          <cell r="D731">
            <v>0</v>
          </cell>
          <cell r="E731">
            <v>28987575.57</v>
          </cell>
          <cell r="F731">
            <v>0</v>
          </cell>
          <cell r="G731">
            <v>0</v>
          </cell>
          <cell r="H731">
            <v>0</v>
          </cell>
          <cell r="I731">
            <v>28987575.57</v>
          </cell>
          <cell r="J731">
            <v>0</v>
          </cell>
          <cell r="K731">
            <v>0</v>
          </cell>
          <cell r="L731">
            <v>0</v>
          </cell>
          <cell r="M731">
            <v>0</v>
          </cell>
          <cell r="N731">
            <v>28987575.57</v>
          </cell>
          <cell r="O731">
            <v>0</v>
          </cell>
          <cell r="P731">
            <v>0</v>
          </cell>
          <cell r="Q731">
            <v>0</v>
          </cell>
          <cell r="R731">
            <v>0</v>
          </cell>
          <cell r="S731">
            <v>1412751.78</v>
          </cell>
          <cell r="T731">
            <v>0</v>
          </cell>
          <cell r="U731">
            <v>0</v>
          </cell>
          <cell r="V731">
            <v>0</v>
          </cell>
          <cell r="W731">
            <v>0</v>
          </cell>
          <cell r="X731">
            <v>0</v>
          </cell>
          <cell r="Y731">
            <v>0</v>
          </cell>
          <cell r="Z731">
            <v>0</v>
          </cell>
          <cell r="AA731">
            <v>0</v>
          </cell>
          <cell r="AB731">
            <v>0</v>
          </cell>
          <cell r="AC731">
            <v>0</v>
          </cell>
          <cell r="AD731">
            <v>0</v>
          </cell>
          <cell r="AE731">
            <v>0</v>
          </cell>
          <cell r="AF731">
            <v>30400327.350000001</v>
          </cell>
        </row>
        <row r="732">
          <cell r="A732">
            <v>560002</v>
          </cell>
          <cell r="B732">
            <v>0</v>
          </cell>
          <cell r="C732">
            <v>0</v>
          </cell>
          <cell r="D732">
            <v>0</v>
          </cell>
          <cell r="E732">
            <v>0</v>
          </cell>
          <cell r="F732">
            <v>0</v>
          </cell>
          <cell r="G732">
            <v>0</v>
          </cell>
          <cell r="H732">
            <v>0</v>
          </cell>
          <cell r="I732">
            <v>0</v>
          </cell>
          <cell r="J732">
            <v>0</v>
          </cell>
          <cell r="K732">
            <v>0</v>
          </cell>
          <cell r="L732">
            <v>0</v>
          </cell>
          <cell r="M732">
            <v>0</v>
          </cell>
          <cell r="N732">
            <v>0</v>
          </cell>
          <cell r="O732">
            <v>0</v>
          </cell>
          <cell r="P732">
            <v>0</v>
          </cell>
          <cell r="Q732">
            <v>0</v>
          </cell>
          <cell r="R732">
            <v>0</v>
          </cell>
          <cell r="S732">
            <v>0</v>
          </cell>
          <cell r="T732">
            <v>0</v>
          </cell>
          <cell r="U732">
            <v>0</v>
          </cell>
          <cell r="V732">
            <v>0</v>
          </cell>
          <cell r="W732">
            <v>0</v>
          </cell>
          <cell r="X732">
            <v>0</v>
          </cell>
          <cell r="Y732">
            <v>0</v>
          </cell>
          <cell r="Z732">
            <v>0</v>
          </cell>
          <cell r="AA732">
            <v>0</v>
          </cell>
          <cell r="AB732">
            <v>0</v>
          </cell>
          <cell r="AC732">
            <v>0</v>
          </cell>
          <cell r="AD732">
            <v>0</v>
          </cell>
          <cell r="AE732">
            <v>0</v>
          </cell>
          <cell r="AF732">
            <v>0</v>
          </cell>
        </row>
        <row r="733">
          <cell r="A733">
            <v>560030</v>
          </cell>
          <cell r="B733">
            <v>0</v>
          </cell>
          <cell r="C733">
            <v>0</v>
          </cell>
          <cell r="D733">
            <v>0</v>
          </cell>
          <cell r="E733">
            <v>0</v>
          </cell>
          <cell r="F733">
            <v>0</v>
          </cell>
          <cell r="G733">
            <v>0</v>
          </cell>
          <cell r="H733">
            <v>0</v>
          </cell>
          <cell r="I733">
            <v>0</v>
          </cell>
          <cell r="J733">
            <v>0</v>
          </cell>
          <cell r="K733">
            <v>0</v>
          </cell>
          <cell r="L733">
            <v>0</v>
          </cell>
          <cell r="M733">
            <v>0</v>
          </cell>
          <cell r="N733">
            <v>0</v>
          </cell>
          <cell r="O733">
            <v>0</v>
          </cell>
          <cell r="P733">
            <v>0</v>
          </cell>
          <cell r="Q733">
            <v>0</v>
          </cell>
          <cell r="R733">
            <v>-33046000</v>
          </cell>
          <cell r="S733">
            <v>0</v>
          </cell>
          <cell r="T733">
            <v>0</v>
          </cell>
          <cell r="U733">
            <v>0</v>
          </cell>
          <cell r="V733">
            <v>0</v>
          </cell>
          <cell r="W733">
            <v>0</v>
          </cell>
          <cell r="X733">
            <v>0</v>
          </cell>
          <cell r="Y733">
            <v>0</v>
          </cell>
          <cell r="Z733">
            <v>0</v>
          </cell>
          <cell r="AA733">
            <v>0</v>
          </cell>
          <cell r="AB733">
            <v>0</v>
          </cell>
          <cell r="AC733">
            <v>0</v>
          </cell>
          <cell r="AD733">
            <v>0</v>
          </cell>
          <cell r="AE733">
            <v>0</v>
          </cell>
          <cell r="AF733">
            <v>-33046000</v>
          </cell>
        </row>
        <row r="734">
          <cell r="A734">
            <v>560031</v>
          </cell>
          <cell r="B734">
            <v>0</v>
          </cell>
          <cell r="C734">
            <v>0</v>
          </cell>
          <cell r="D734">
            <v>0</v>
          </cell>
          <cell r="E734">
            <v>0</v>
          </cell>
          <cell r="F734">
            <v>0</v>
          </cell>
          <cell r="G734">
            <v>0</v>
          </cell>
          <cell r="H734">
            <v>0</v>
          </cell>
          <cell r="I734">
            <v>0</v>
          </cell>
          <cell r="J734">
            <v>0</v>
          </cell>
          <cell r="K734">
            <v>0</v>
          </cell>
          <cell r="L734">
            <v>0</v>
          </cell>
          <cell r="M734">
            <v>0</v>
          </cell>
          <cell r="N734">
            <v>0</v>
          </cell>
          <cell r="O734">
            <v>0</v>
          </cell>
          <cell r="P734">
            <v>0</v>
          </cell>
          <cell r="Q734">
            <v>0</v>
          </cell>
          <cell r="R734">
            <v>-1199169.8700000001</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-1199169.8700000001</v>
          </cell>
        </row>
        <row r="735">
          <cell r="A735">
            <v>560040</v>
          </cell>
          <cell r="B735">
            <v>-5855169.2699999996</v>
          </cell>
          <cell r="C735">
            <v>0</v>
          </cell>
          <cell r="D735">
            <v>-5855169.2699999996</v>
          </cell>
          <cell r="E735">
            <v>0</v>
          </cell>
          <cell r="F735">
            <v>0</v>
          </cell>
          <cell r="G735">
            <v>0</v>
          </cell>
          <cell r="H735">
            <v>0</v>
          </cell>
          <cell r="I735">
            <v>0</v>
          </cell>
          <cell r="J735">
            <v>0</v>
          </cell>
          <cell r="K735">
            <v>0</v>
          </cell>
          <cell r="L735">
            <v>0</v>
          </cell>
          <cell r="M735">
            <v>0</v>
          </cell>
          <cell r="N735">
            <v>-5855169.2699999996</v>
          </cell>
          <cell r="O735">
            <v>0</v>
          </cell>
          <cell r="P735">
            <v>0</v>
          </cell>
          <cell r="Q735">
            <v>0</v>
          </cell>
          <cell r="R735">
            <v>0</v>
          </cell>
          <cell r="S735">
            <v>0</v>
          </cell>
          <cell r="T735">
            <v>0</v>
          </cell>
          <cell r="U735">
            <v>0</v>
          </cell>
          <cell r="V735">
            <v>0</v>
          </cell>
          <cell r="W735">
            <v>0</v>
          </cell>
          <cell r="X735">
            <v>0</v>
          </cell>
          <cell r="Y735">
            <v>0</v>
          </cell>
          <cell r="Z735">
            <v>0</v>
          </cell>
          <cell r="AA735">
            <v>0</v>
          </cell>
          <cell r="AB735">
            <v>0</v>
          </cell>
          <cell r="AC735">
            <v>0</v>
          </cell>
          <cell r="AD735">
            <v>0</v>
          </cell>
          <cell r="AE735">
            <v>0</v>
          </cell>
          <cell r="AF735">
            <v>-5855169.2699999996</v>
          </cell>
        </row>
        <row r="736">
          <cell r="A736">
            <v>560041</v>
          </cell>
          <cell r="B736">
            <v>786951.03</v>
          </cell>
          <cell r="C736">
            <v>0</v>
          </cell>
          <cell r="D736">
            <v>786951.03</v>
          </cell>
          <cell r="E736">
            <v>0</v>
          </cell>
          <cell r="F736">
            <v>0</v>
          </cell>
          <cell r="G736">
            <v>0</v>
          </cell>
          <cell r="H736">
            <v>0</v>
          </cell>
          <cell r="I736">
            <v>0</v>
          </cell>
          <cell r="J736">
            <v>0</v>
          </cell>
          <cell r="K736">
            <v>0</v>
          </cell>
          <cell r="L736">
            <v>0</v>
          </cell>
          <cell r="M736">
            <v>0</v>
          </cell>
          <cell r="N736">
            <v>786951.03</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cell r="AF736">
            <v>786951.03</v>
          </cell>
        </row>
        <row r="737">
          <cell r="A737">
            <v>560051</v>
          </cell>
          <cell r="B737">
            <v>9601269.6999999993</v>
          </cell>
          <cell r="C737">
            <v>0</v>
          </cell>
          <cell r="D737">
            <v>9601269.6999999993</v>
          </cell>
          <cell r="E737">
            <v>0</v>
          </cell>
          <cell r="F737">
            <v>0</v>
          </cell>
          <cell r="G737">
            <v>0</v>
          </cell>
          <cell r="H737">
            <v>0</v>
          </cell>
          <cell r="I737">
            <v>0</v>
          </cell>
          <cell r="J737">
            <v>0</v>
          </cell>
          <cell r="K737">
            <v>0</v>
          </cell>
          <cell r="L737">
            <v>0</v>
          </cell>
          <cell r="M737">
            <v>0</v>
          </cell>
          <cell r="N737">
            <v>9601269.6999999993</v>
          </cell>
          <cell r="O737">
            <v>0</v>
          </cell>
          <cell r="P737">
            <v>0</v>
          </cell>
          <cell r="Q737">
            <v>0</v>
          </cell>
          <cell r="R737">
            <v>0</v>
          </cell>
          <cell r="S737">
            <v>0</v>
          </cell>
          <cell r="T737">
            <v>0</v>
          </cell>
          <cell r="U737">
            <v>0</v>
          </cell>
          <cell r="V737">
            <v>0</v>
          </cell>
          <cell r="W737">
            <v>0</v>
          </cell>
          <cell r="X737">
            <v>0</v>
          </cell>
          <cell r="Y737">
            <v>0</v>
          </cell>
          <cell r="Z737">
            <v>0</v>
          </cell>
          <cell r="AA737">
            <v>0</v>
          </cell>
          <cell r="AB737">
            <v>0</v>
          </cell>
          <cell r="AC737">
            <v>0</v>
          </cell>
          <cell r="AD737">
            <v>0</v>
          </cell>
          <cell r="AE737">
            <v>0</v>
          </cell>
          <cell r="AF737">
            <v>9601269.6999999993</v>
          </cell>
        </row>
        <row r="738">
          <cell r="A738">
            <v>560060</v>
          </cell>
          <cell r="B738">
            <v>11642040.640000001</v>
          </cell>
          <cell r="C738">
            <v>0</v>
          </cell>
          <cell r="D738">
            <v>11642040.640000001</v>
          </cell>
          <cell r="E738">
            <v>0</v>
          </cell>
          <cell r="F738">
            <v>0</v>
          </cell>
          <cell r="G738">
            <v>0</v>
          </cell>
          <cell r="H738">
            <v>0</v>
          </cell>
          <cell r="I738">
            <v>0</v>
          </cell>
          <cell r="J738">
            <v>0</v>
          </cell>
          <cell r="K738">
            <v>0</v>
          </cell>
          <cell r="L738">
            <v>0</v>
          </cell>
          <cell r="M738">
            <v>0</v>
          </cell>
          <cell r="N738">
            <v>11642040.640000001</v>
          </cell>
          <cell r="O738">
            <v>0</v>
          </cell>
          <cell r="P738">
            <v>0</v>
          </cell>
          <cell r="Q738">
            <v>0</v>
          </cell>
          <cell r="R738">
            <v>0</v>
          </cell>
          <cell r="S738">
            <v>0</v>
          </cell>
          <cell r="T738">
            <v>0</v>
          </cell>
          <cell r="U738">
            <v>0</v>
          </cell>
          <cell r="V738">
            <v>0</v>
          </cell>
          <cell r="W738">
            <v>0</v>
          </cell>
          <cell r="X738">
            <v>0</v>
          </cell>
          <cell r="Y738">
            <v>0</v>
          </cell>
          <cell r="Z738">
            <v>0</v>
          </cell>
          <cell r="AA738">
            <v>0</v>
          </cell>
          <cell r="AB738">
            <v>0</v>
          </cell>
          <cell r="AC738">
            <v>0</v>
          </cell>
          <cell r="AD738">
            <v>0</v>
          </cell>
          <cell r="AE738">
            <v>0</v>
          </cell>
          <cell r="AF738">
            <v>11642040.640000001</v>
          </cell>
        </row>
        <row r="739">
          <cell r="A739">
            <v>560726</v>
          </cell>
          <cell r="B739">
            <v>-912420690.10000002</v>
          </cell>
          <cell r="C739">
            <v>0</v>
          </cell>
          <cell r="D739">
            <v>-912420690.10000002</v>
          </cell>
          <cell r="E739">
            <v>0</v>
          </cell>
          <cell r="F739">
            <v>0</v>
          </cell>
          <cell r="G739">
            <v>0</v>
          </cell>
          <cell r="H739">
            <v>0</v>
          </cell>
          <cell r="I739">
            <v>0</v>
          </cell>
          <cell r="J739">
            <v>0</v>
          </cell>
          <cell r="K739">
            <v>0</v>
          </cell>
          <cell r="L739">
            <v>0</v>
          </cell>
          <cell r="M739">
            <v>0</v>
          </cell>
          <cell r="N739">
            <v>-912420690.10000002</v>
          </cell>
          <cell r="O739">
            <v>0</v>
          </cell>
          <cell r="P739">
            <v>0</v>
          </cell>
          <cell r="Q739">
            <v>0</v>
          </cell>
          <cell r="R739">
            <v>0</v>
          </cell>
          <cell r="S739">
            <v>0</v>
          </cell>
          <cell r="T739">
            <v>0</v>
          </cell>
          <cell r="U739">
            <v>0</v>
          </cell>
          <cell r="V739">
            <v>0</v>
          </cell>
          <cell r="W739">
            <v>0</v>
          </cell>
          <cell r="X739">
            <v>0</v>
          </cell>
          <cell r="Y739">
            <v>0</v>
          </cell>
          <cell r="Z739">
            <v>0</v>
          </cell>
          <cell r="AA739">
            <v>0</v>
          </cell>
          <cell r="AB739">
            <v>0</v>
          </cell>
          <cell r="AC739">
            <v>0</v>
          </cell>
          <cell r="AD739">
            <v>0</v>
          </cell>
          <cell r="AE739">
            <v>0</v>
          </cell>
          <cell r="AF739">
            <v>-912420690.10000002</v>
          </cell>
        </row>
        <row r="740">
          <cell r="A740">
            <v>560727</v>
          </cell>
          <cell r="B740">
            <v>-180410427.90000001</v>
          </cell>
          <cell r="C740">
            <v>0</v>
          </cell>
          <cell r="D740">
            <v>-180410427.90000001</v>
          </cell>
          <cell r="E740">
            <v>0</v>
          </cell>
          <cell r="F740">
            <v>0</v>
          </cell>
          <cell r="G740">
            <v>0</v>
          </cell>
          <cell r="H740">
            <v>0</v>
          </cell>
          <cell r="I740">
            <v>0</v>
          </cell>
          <cell r="J740">
            <v>0</v>
          </cell>
          <cell r="K740">
            <v>0</v>
          </cell>
          <cell r="L740">
            <v>0</v>
          </cell>
          <cell r="M740">
            <v>0</v>
          </cell>
          <cell r="N740">
            <v>-180410427.90000001</v>
          </cell>
          <cell r="O740">
            <v>0</v>
          </cell>
          <cell r="P740">
            <v>0</v>
          </cell>
          <cell r="Q740">
            <v>0</v>
          </cell>
          <cell r="R740">
            <v>0</v>
          </cell>
          <cell r="S740">
            <v>0</v>
          </cell>
          <cell r="T740">
            <v>0</v>
          </cell>
          <cell r="U740">
            <v>0</v>
          </cell>
          <cell r="V740">
            <v>0</v>
          </cell>
          <cell r="W740">
            <v>0</v>
          </cell>
          <cell r="X740">
            <v>0</v>
          </cell>
          <cell r="Y740">
            <v>0</v>
          </cell>
          <cell r="Z740">
            <v>0</v>
          </cell>
          <cell r="AA740">
            <v>0</v>
          </cell>
          <cell r="AB740">
            <v>0</v>
          </cell>
          <cell r="AC740">
            <v>0</v>
          </cell>
          <cell r="AD740">
            <v>0</v>
          </cell>
          <cell r="AE740">
            <v>0</v>
          </cell>
          <cell r="AF740">
            <v>-180410427.90000001</v>
          </cell>
        </row>
        <row r="741">
          <cell r="A741">
            <v>560728</v>
          </cell>
          <cell r="B741">
            <v>-379223588.10000002</v>
          </cell>
          <cell r="C741">
            <v>0</v>
          </cell>
          <cell r="D741">
            <v>-379223588.10000002</v>
          </cell>
          <cell r="E741">
            <v>0</v>
          </cell>
          <cell r="F741">
            <v>0</v>
          </cell>
          <cell r="G741">
            <v>0</v>
          </cell>
          <cell r="H741">
            <v>0</v>
          </cell>
          <cell r="I741">
            <v>0</v>
          </cell>
          <cell r="J741">
            <v>0</v>
          </cell>
          <cell r="K741">
            <v>0</v>
          </cell>
          <cell r="L741">
            <v>0</v>
          </cell>
          <cell r="M741">
            <v>0</v>
          </cell>
          <cell r="N741">
            <v>-379223588.10000002</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cell r="AF741">
            <v>-379223588.10000002</v>
          </cell>
        </row>
        <row r="742">
          <cell r="A742">
            <v>560729</v>
          </cell>
          <cell r="B742">
            <v>-36601269.700000003</v>
          </cell>
          <cell r="C742">
            <v>0</v>
          </cell>
          <cell r="D742">
            <v>-36601269.700000003</v>
          </cell>
          <cell r="E742">
            <v>0</v>
          </cell>
          <cell r="F742">
            <v>0</v>
          </cell>
          <cell r="G742">
            <v>0</v>
          </cell>
          <cell r="H742">
            <v>0</v>
          </cell>
          <cell r="I742">
            <v>0</v>
          </cell>
          <cell r="J742">
            <v>0</v>
          </cell>
          <cell r="K742">
            <v>0</v>
          </cell>
          <cell r="L742">
            <v>0</v>
          </cell>
          <cell r="M742">
            <v>0</v>
          </cell>
          <cell r="N742">
            <v>-36601269.700000003</v>
          </cell>
          <cell r="O742">
            <v>0</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-36601269.700000003</v>
          </cell>
        </row>
        <row r="743">
          <cell r="A743">
            <v>560732</v>
          </cell>
          <cell r="B743">
            <v>-884866.67</v>
          </cell>
          <cell r="C743">
            <v>0</v>
          </cell>
          <cell r="D743">
            <v>-884866.67</v>
          </cell>
          <cell r="E743">
            <v>0</v>
          </cell>
          <cell r="F743">
            <v>0</v>
          </cell>
          <cell r="G743">
            <v>0</v>
          </cell>
          <cell r="H743">
            <v>0</v>
          </cell>
          <cell r="I743">
            <v>0</v>
          </cell>
          <cell r="J743">
            <v>0</v>
          </cell>
          <cell r="K743">
            <v>0</v>
          </cell>
          <cell r="L743">
            <v>0</v>
          </cell>
          <cell r="M743">
            <v>0</v>
          </cell>
          <cell r="N743">
            <v>-884866.67</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-884866.67</v>
          </cell>
        </row>
        <row r="744">
          <cell r="A744">
            <v>570000</v>
          </cell>
          <cell r="B744">
            <v>-2730426.65</v>
          </cell>
          <cell r="C744">
            <v>0</v>
          </cell>
          <cell r="D744">
            <v>-2730426.65</v>
          </cell>
          <cell r="E744">
            <v>-2769699.26</v>
          </cell>
          <cell r="F744">
            <v>0</v>
          </cell>
          <cell r="G744">
            <v>0</v>
          </cell>
          <cell r="H744">
            <v>0</v>
          </cell>
          <cell r="I744">
            <v>-2769699.26</v>
          </cell>
          <cell r="J744">
            <v>0</v>
          </cell>
          <cell r="K744">
            <v>0</v>
          </cell>
          <cell r="L744">
            <v>0</v>
          </cell>
          <cell r="M744">
            <v>0</v>
          </cell>
          <cell r="N744">
            <v>-5500125.9100000001</v>
          </cell>
          <cell r="O744">
            <v>0</v>
          </cell>
          <cell r="P744">
            <v>-19408817.920000002</v>
          </cell>
          <cell r="Q744">
            <v>-441600</v>
          </cell>
          <cell r="R744">
            <v>-195357.94</v>
          </cell>
          <cell r="S744">
            <v>0</v>
          </cell>
          <cell r="T744">
            <v>0</v>
          </cell>
          <cell r="U744">
            <v>0</v>
          </cell>
          <cell r="V744">
            <v>0</v>
          </cell>
          <cell r="W744">
            <v>0</v>
          </cell>
          <cell r="X744">
            <v>0</v>
          </cell>
          <cell r="Y744">
            <v>0</v>
          </cell>
          <cell r="Z744">
            <v>0</v>
          </cell>
          <cell r="AA744">
            <v>0</v>
          </cell>
          <cell r="AB744">
            <v>0</v>
          </cell>
          <cell r="AC744">
            <v>0</v>
          </cell>
          <cell r="AD744">
            <v>0</v>
          </cell>
          <cell r="AE744">
            <v>688992</v>
          </cell>
          <cell r="AF744">
            <v>-24856909.77</v>
          </cell>
        </row>
        <row r="745">
          <cell r="A745">
            <v>570050</v>
          </cell>
          <cell r="B745">
            <v>0</v>
          </cell>
          <cell r="C745">
            <v>0</v>
          </cell>
          <cell r="D745">
            <v>0</v>
          </cell>
          <cell r="E745">
            <v>0</v>
          </cell>
          <cell r="F745">
            <v>0</v>
          </cell>
          <cell r="G745">
            <v>0</v>
          </cell>
          <cell r="H745">
            <v>0</v>
          </cell>
          <cell r="I745">
            <v>0</v>
          </cell>
          <cell r="J745">
            <v>0</v>
          </cell>
          <cell r="K745">
            <v>0</v>
          </cell>
          <cell r="L745">
            <v>0</v>
          </cell>
          <cell r="M745">
            <v>0</v>
          </cell>
          <cell r="N745">
            <v>0</v>
          </cell>
          <cell r="O745">
            <v>-234755652.69999999</v>
          </cell>
          <cell r="P745">
            <v>0</v>
          </cell>
          <cell r="Q745">
            <v>0</v>
          </cell>
          <cell r="R745">
            <v>0</v>
          </cell>
          <cell r="S745">
            <v>0</v>
          </cell>
          <cell r="T745">
            <v>0</v>
          </cell>
          <cell r="U745">
            <v>0</v>
          </cell>
          <cell r="V745">
            <v>0</v>
          </cell>
          <cell r="W745">
            <v>0</v>
          </cell>
          <cell r="X745">
            <v>0</v>
          </cell>
          <cell r="Y745">
            <v>0</v>
          </cell>
          <cell r="Z745">
            <v>0</v>
          </cell>
          <cell r="AA745">
            <v>0</v>
          </cell>
          <cell r="AB745">
            <v>0</v>
          </cell>
          <cell r="AC745">
            <v>0</v>
          </cell>
          <cell r="AD745">
            <v>0</v>
          </cell>
          <cell r="AE745">
            <v>234755652.69999999</v>
          </cell>
          <cell r="AF745">
            <v>0</v>
          </cell>
        </row>
        <row r="746">
          <cell r="A746">
            <v>570999</v>
          </cell>
          <cell r="B746">
            <v>0</v>
          </cell>
          <cell r="C746">
            <v>0</v>
          </cell>
          <cell r="D746">
            <v>0</v>
          </cell>
          <cell r="E746">
            <v>0</v>
          </cell>
          <cell r="F746">
            <v>0</v>
          </cell>
          <cell r="G746">
            <v>0</v>
          </cell>
          <cell r="H746">
            <v>0</v>
          </cell>
          <cell r="I746">
            <v>0</v>
          </cell>
          <cell r="J746">
            <v>0</v>
          </cell>
          <cell r="K746">
            <v>0</v>
          </cell>
          <cell r="L746">
            <v>0</v>
          </cell>
          <cell r="M746">
            <v>0</v>
          </cell>
          <cell r="N746">
            <v>0</v>
          </cell>
          <cell r="O746">
            <v>0</v>
          </cell>
          <cell r="P746">
            <v>0</v>
          </cell>
          <cell r="Q746">
            <v>0</v>
          </cell>
          <cell r="R746">
            <v>0</v>
          </cell>
          <cell r="S746">
            <v>0</v>
          </cell>
          <cell r="T746">
            <v>0</v>
          </cell>
          <cell r="U746">
            <v>0</v>
          </cell>
          <cell r="V746">
            <v>0</v>
          </cell>
          <cell r="W746">
            <v>0</v>
          </cell>
          <cell r="X746">
            <v>0</v>
          </cell>
          <cell r="Y746">
            <v>0</v>
          </cell>
          <cell r="Z746">
            <v>0</v>
          </cell>
          <cell r="AA746">
            <v>0</v>
          </cell>
          <cell r="AB746">
            <v>0</v>
          </cell>
          <cell r="AC746">
            <v>0</v>
          </cell>
          <cell r="AD746">
            <v>0</v>
          </cell>
          <cell r="AE746">
            <v>24856909.489999998</v>
          </cell>
          <cell r="AF746">
            <v>24856909.489999998</v>
          </cell>
        </row>
        <row r="747">
          <cell r="A747">
            <v>610000</v>
          </cell>
          <cell r="B747">
            <v>0</v>
          </cell>
          <cell r="C747">
            <v>0</v>
          </cell>
          <cell r="D747">
            <v>0</v>
          </cell>
          <cell r="E747">
            <v>0</v>
          </cell>
          <cell r="F747">
            <v>0</v>
          </cell>
          <cell r="G747">
            <v>0</v>
          </cell>
          <cell r="H747">
            <v>0</v>
          </cell>
          <cell r="I747">
            <v>0</v>
          </cell>
          <cell r="J747">
            <v>0</v>
          </cell>
          <cell r="K747">
            <v>0</v>
          </cell>
          <cell r="L747">
            <v>0</v>
          </cell>
          <cell r="M747">
            <v>0</v>
          </cell>
          <cell r="N747">
            <v>0</v>
          </cell>
          <cell r="O747">
            <v>0</v>
          </cell>
          <cell r="P747">
            <v>0</v>
          </cell>
          <cell r="Q747">
            <v>0</v>
          </cell>
          <cell r="R747">
            <v>0</v>
          </cell>
          <cell r="S747">
            <v>191476836.19999999</v>
          </cell>
          <cell r="T747">
            <v>0</v>
          </cell>
          <cell r="U747">
            <v>0</v>
          </cell>
          <cell r="V747">
            <v>0</v>
          </cell>
          <cell r="W747">
            <v>0</v>
          </cell>
          <cell r="X747">
            <v>0</v>
          </cell>
          <cell r="Y747">
            <v>0</v>
          </cell>
          <cell r="Z747">
            <v>0</v>
          </cell>
          <cell r="AA747">
            <v>0</v>
          </cell>
          <cell r="AB747">
            <v>0</v>
          </cell>
          <cell r="AC747">
            <v>0</v>
          </cell>
          <cell r="AD747">
            <v>0</v>
          </cell>
          <cell r="AE747">
            <v>0</v>
          </cell>
          <cell r="AF747">
            <v>191476836.19999999</v>
          </cell>
        </row>
        <row r="748">
          <cell r="A748">
            <v>610003</v>
          </cell>
          <cell r="B748">
            <v>0</v>
          </cell>
          <cell r="C748">
            <v>0</v>
          </cell>
          <cell r="D748">
            <v>0</v>
          </cell>
          <cell r="E748">
            <v>7579652.2400000002</v>
          </cell>
          <cell r="F748">
            <v>0</v>
          </cell>
          <cell r="G748">
            <v>0</v>
          </cell>
          <cell r="H748">
            <v>0</v>
          </cell>
          <cell r="I748">
            <v>7579652.2400000002</v>
          </cell>
          <cell r="J748">
            <v>0</v>
          </cell>
          <cell r="K748">
            <v>0</v>
          </cell>
          <cell r="L748">
            <v>0</v>
          </cell>
          <cell r="M748">
            <v>0</v>
          </cell>
          <cell r="N748">
            <v>7579652.2400000002</v>
          </cell>
          <cell r="O748">
            <v>0</v>
          </cell>
          <cell r="P748">
            <v>0</v>
          </cell>
          <cell r="Q748">
            <v>0</v>
          </cell>
          <cell r="R748">
            <v>0</v>
          </cell>
          <cell r="S748">
            <v>858699.36</v>
          </cell>
          <cell r="T748">
            <v>0</v>
          </cell>
          <cell r="U748">
            <v>0</v>
          </cell>
          <cell r="V748">
            <v>0</v>
          </cell>
          <cell r="W748">
            <v>0</v>
          </cell>
          <cell r="X748">
            <v>0</v>
          </cell>
          <cell r="Y748">
            <v>0</v>
          </cell>
          <cell r="Z748">
            <v>0</v>
          </cell>
          <cell r="AA748">
            <v>0</v>
          </cell>
          <cell r="AB748">
            <v>0</v>
          </cell>
          <cell r="AC748">
            <v>0</v>
          </cell>
          <cell r="AD748">
            <v>0</v>
          </cell>
          <cell r="AE748">
            <v>0</v>
          </cell>
          <cell r="AF748">
            <v>8438351.5999999996</v>
          </cell>
        </row>
        <row r="749">
          <cell r="A749">
            <v>610005</v>
          </cell>
          <cell r="B749">
            <v>0</v>
          </cell>
          <cell r="C749">
            <v>0</v>
          </cell>
          <cell r="D749">
            <v>0</v>
          </cell>
          <cell r="E749">
            <v>0</v>
          </cell>
          <cell r="F749">
            <v>0</v>
          </cell>
          <cell r="G749">
            <v>0</v>
          </cell>
          <cell r="H749">
            <v>0</v>
          </cell>
          <cell r="I749">
            <v>0</v>
          </cell>
          <cell r="J749">
            <v>0</v>
          </cell>
          <cell r="K749">
            <v>0</v>
          </cell>
          <cell r="L749">
            <v>0</v>
          </cell>
          <cell r="M749">
            <v>0</v>
          </cell>
          <cell r="N749">
            <v>0</v>
          </cell>
          <cell r="O749">
            <v>0</v>
          </cell>
          <cell r="P749">
            <v>0</v>
          </cell>
          <cell r="Q749">
            <v>0</v>
          </cell>
          <cell r="R749">
            <v>0</v>
          </cell>
          <cell r="S749">
            <v>-12000.99</v>
          </cell>
          <cell r="T749">
            <v>0</v>
          </cell>
          <cell r="U749">
            <v>0</v>
          </cell>
          <cell r="V749">
            <v>0</v>
          </cell>
          <cell r="W749">
            <v>0</v>
          </cell>
          <cell r="X749">
            <v>0</v>
          </cell>
          <cell r="Y749">
            <v>0</v>
          </cell>
          <cell r="Z749">
            <v>0</v>
          </cell>
          <cell r="AA749">
            <v>0</v>
          </cell>
          <cell r="AB749">
            <v>0</v>
          </cell>
          <cell r="AC749">
            <v>0</v>
          </cell>
          <cell r="AD749">
            <v>0</v>
          </cell>
          <cell r="AE749">
            <v>0</v>
          </cell>
          <cell r="AF749">
            <v>-12000.99</v>
          </cell>
        </row>
        <row r="750">
          <cell r="A750">
            <v>610080</v>
          </cell>
          <cell r="B750">
            <v>0</v>
          </cell>
          <cell r="C750">
            <v>0</v>
          </cell>
          <cell r="D750">
            <v>0</v>
          </cell>
          <cell r="E750">
            <v>-904681.51</v>
          </cell>
          <cell r="F750">
            <v>0</v>
          </cell>
          <cell r="G750">
            <v>0</v>
          </cell>
          <cell r="H750">
            <v>0</v>
          </cell>
          <cell r="I750">
            <v>-904681.51</v>
          </cell>
          <cell r="J750">
            <v>0</v>
          </cell>
          <cell r="K750">
            <v>0</v>
          </cell>
          <cell r="L750">
            <v>0</v>
          </cell>
          <cell r="M750">
            <v>0</v>
          </cell>
          <cell r="N750">
            <v>-904681.51</v>
          </cell>
          <cell r="O750">
            <v>0</v>
          </cell>
          <cell r="P750">
            <v>0</v>
          </cell>
          <cell r="Q750">
            <v>0</v>
          </cell>
          <cell r="R750">
            <v>0</v>
          </cell>
          <cell r="S750">
            <v>0</v>
          </cell>
          <cell r="T750">
            <v>0</v>
          </cell>
          <cell r="U750">
            <v>0</v>
          </cell>
          <cell r="V750">
            <v>0</v>
          </cell>
          <cell r="W750">
            <v>0</v>
          </cell>
          <cell r="X750">
            <v>0</v>
          </cell>
          <cell r="Y750">
            <v>0</v>
          </cell>
          <cell r="Z750">
            <v>0</v>
          </cell>
          <cell r="AA750">
            <v>0</v>
          </cell>
          <cell r="AB750">
            <v>0</v>
          </cell>
          <cell r="AC750">
            <v>0</v>
          </cell>
          <cell r="AD750">
            <v>0</v>
          </cell>
          <cell r="AE750">
            <v>0</v>
          </cell>
          <cell r="AF750">
            <v>-904681.51</v>
          </cell>
        </row>
        <row r="751">
          <cell r="A751">
            <v>610300</v>
          </cell>
          <cell r="B751">
            <v>0</v>
          </cell>
          <cell r="C751">
            <v>0</v>
          </cell>
          <cell r="D751">
            <v>0</v>
          </cell>
          <cell r="E751">
            <v>0</v>
          </cell>
          <cell r="F751">
            <v>0</v>
          </cell>
          <cell r="G751">
            <v>0</v>
          </cell>
          <cell r="H751">
            <v>0</v>
          </cell>
          <cell r="I751">
            <v>0</v>
          </cell>
          <cell r="J751">
            <v>0</v>
          </cell>
          <cell r="K751">
            <v>0</v>
          </cell>
          <cell r="L751">
            <v>0</v>
          </cell>
          <cell r="M751">
            <v>0</v>
          </cell>
          <cell r="N751">
            <v>0</v>
          </cell>
          <cell r="O751">
            <v>0</v>
          </cell>
          <cell r="P751">
            <v>0</v>
          </cell>
          <cell r="Q751">
            <v>0</v>
          </cell>
          <cell r="R751">
            <v>0</v>
          </cell>
          <cell r="S751">
            <v>68529110.299999997</v>
          </cell>
          <cell r="T751">
            <v>0</v>
          </cell>
          <cell r="U751">
            <v>0</v>
          </cell>
          <cell r="V751">
            <v>0</v>
          </cell>
          <cell r="W751">
            <v>0</v>
          </cell>
          <cell r="X751">
            <v>0</v>
          </cell>
          <cell r="Y751">
            <v>0</v>
          </cell>
          <cell r="Z751">
            <v>0</v>
          </cell>
          <cell r="AA751">
            <v>0</v>
          </cell>
          <cell r="AB751">
            <v>0</v>
          </cell>
          <cell r="AC751">
            <v>0</v>
          </cell>
          <cell r="AD751">
            <v>0</v>
          </cell>
          <cell r="AE751">
            <v>0</v>
          </cell>
          <cell r="AF751">
            <v>68529110.299999997</v>
          </cell>
        </row>
        <row r="752">
          <cell r="A752">
            <v>610602</v>
          </cell>
          <cell r="B752">
            <v>0</v>
          </cell>
          <cell r="C752">
            <v>0</v>
          </cell>
          <cell r="D752">
            <v>0</v>
          </cell>
          <cell r="E752">
            <v>1885824.88</v>
          </cell>
          <cell r="F752">
            <v>0</v>
          </cell>
          <cell r="G752">
            <v>0</v>
          </cell>
          <cell r="H752">
            <v>0</v>
          </cell>
          <cell r="I752">
            <v>1885824.88</v>
          </cell>
          <cell r="J752">
            <v>0</v>
          </cell>
          <cell r="K752">
            <v>0</v>
          </cell>
          <cell r="L752">
            <v>0</v>
          </cell>
          <cell r="M752">
            <v>0</v>
          </cell>
          <cell r="N752">
            <v>1885824.88</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1885824.88</v>
          </cell>
        </row>
        <row r="753">
          <cell r="A753">
            <v>610604</v>
          </cell>
          <cell r="B753">
            <v>0</v>
          </cell>
          <cell r="C753">
            <v>0</v>
          </cell>
          <cell r="D753">
            <v>0</v>
          </cell>
          <cell r="E753">
            <v>0</v>
          </cell>
          <cell r="F753">
            <v>0</v>
          </cell>
          <cell r="G753">
            <v>0</v>
          </cell>
          <cell r="H753">
            <v>0</v>
          </cell>
          <cell r="I753">
            <v>0</v>
          </cell>
          <cell r="J753">
            <v>0</v>
          </cell>
          <cell r="K753">
            <v>0</v>
          </cell>
          <cell r="L753">
            <v>0</v>
          </cell>
          <cell r="M753">
            <v>0</v>
          </cell>
          <cell r="N753">
            <v>0</v>
          </cell>
          <cell r="O753">
            <v>0</v>
          </cell>
          <cell r="P753">
            <v>0</v>
          </cell>
          <cell r="Q753">
            <v>0</v>
          </cell>
          <cell r="R753">
            <v>0</v>
          </cell>
          <cell r="S753">
            <v>165003.10999999999</v>
          </cell>
          <cell r="T753">
            <v>0</v>
          </cell>
          <cell r="U753">
            <v>0</v>
          </cell>
          <cell r="V753">
            <v>0</v>
          </cell>
          <cell r="W753">
            <v>0</v>
          </cell>
          <cell r="X753">
            <v>0</v>
          </cell>
          <cell r="Y753">
            <v>0</v>
          </cell>
          <cell r="Z753">
            <v>0</v>
          </cell>
          <cell r="AA753">
            <v>0</v>
          </cell>
          <cell r="AB753">
            <v>0</v>
          </cell>
          <cell r="AC753">
            <v>0</v>
          </cell>
          <cell r="AD753">
            <v>0</v>
          </cell>
          <cell r="AE753">
            <v>0</v>
          </cell>
          <cell r="AF753">
            <v>165003.10999999999</v>
          </cell>
        </row>
        <row r="754">
          <cell r="A754">
            <v>610702</v>
          </cell>
          <cell r="B754">
            <v>0</v>
          </cell>
          <cell r="C754">
            <v>0</v>
          </cell>
          <cell r="D754">
            <v>0</v>
          </cell>
          <cell r="E754">
            <v>599227993.60000002</v>
          </cell>
          <cell r="F754">
            <v>0</v>
          </cell>
          <cell r="G754">
            <v>0</v>
          </cell>
          <cell r="H754">
            <v>0</v>
          </cell>
          <cell r="I754">
            <v>599227993.60000002</v>
          </cell>
          <cell r="J754">
            <v>0</v>
          </cell>
          <cell r="K754">
            <v>0</v>
          </cell>
          <cell r="L754">
            <v>0</v>
          </cell>
          <cell r="M754">
            <v>0</v>
          </cell>
          <cell r="N754">
            <v>599227993.60000002</v>
          </cell>
          <cell r="O754">
            <v>0</v>
          </cell>
          <cell r="P754">
            <v>0</v>
          </cell>
          <cell r="Q754">
            <v>0</v>
          </cell>
          <cell r="R754">
            <v>0</v>
          </cell>
          <cell r="S754">
            <v>0</v>
          </cell>
          <cell r="T754">
            <v>0</v>
          </cell>
          <cell r="U754">
            <v>0</v>
          </cell>
          <cell r="V754">
            <v>0</v>
          </cell>
          <cell r="W754">
            <v>0</v>
          </cell>
          <cell r="X754">
            <v>0</v>
          </cell>
          <cell r="Y754">
            <v>0</v>
          </cell>
          <cell r="Z754">
            <v>0</v>
          </cell>
          <cell r="AA754">
            <v>0</v>
          </cell>
          <cell r="AB754">
            <v>0</v>
          </cell>
          <cell r="AC754">
            <v>0</v>
          </cell>
          <cell r="AD754">
            <v>0</v>
          </cell>
          <cell r="AE754">
            <v>0</v>
          </cell>
          <cell r="AF754">
            <v>599227993.60000002</v>
          </cell>
        </row>
        <row r="755">
          <cell r="A755">
            <v>610703</v>
          </cell>
          <cell r="B755">
            <v>0</v>
          </cell>
          <cell r="C755">
            <v>0</v>
          </cell>
          <cell r="D755">
            <v>0</v>
          </cell>
          <cell r="E755">
            <v>25658474.289999999</v>
          </cell>
          <cell r="F755">
            <v>0</v>
          </cell>
          <cell r="G755">
            <v>0</v>
          </cell>
          <cell r="H755">
            <v>0</v>
          </cell>
          <cell r="I755">
            <v>25658474.289999999</v>
          </cell>
          <cell r="J755">
            <v>0</v>
          </cell>
          <cell r="K755">
            <v>0</v>
          </cell>
          <cell r="L755">
            <v>0</v>
          </cell>
          <cell r="M755">
            <v>0</v>
          </cell>
          <cell r="N755">
            <v>25658474.289999999</v>
          </cell>
          <cell r="O755">
            <v>0</v>
          </cell>
          <cell r="P755">
            <v>0</v>
          </cell>
          <cell r="Q755">
            <v>0</v>
          </cell>
          <cell r="R755">
            <v>0</v>
          </cell>
          <cell r="S755">
            <v>0</v>
          </cell>
          <cell r="T755">
            <v>0</v>
          </cell>
          <cell r="U755">
            <v>0</v>
          </cell>
          <cell r="V755">
            <v>0</v>
          </cell>
          <cell r="W755">
            <v>0</v>
          </cell>
          <cell r="X755">
            <v>0</v>
          </cell>
          <cell r="Y755">
            <v>0</v>
          </cell>
          <cell r="Z755">
            <v>0</v>
          </cell>
          <cell r="AA755">
            <v>0</v>
          </cell>
          <cell r="AB755">
            <v>0</v>
          </cell>
          <cell r="AC755">
            <v>0</v>
          </cell>
          <cell r="AD755">
            <v>0</v>
          </cell>
          <cell r="AE755">
            <v>0</v>
          </cell>
          <cell r="AF755">
            <v>25658474.289999999</v>
          </cell>
        </row>
        <row r="756">
          <cell r="A756">
            <v>610704</v>
          </cell>
          <cell r="B756">
            <v>0</v>
          </cell>
          <cell r="C756">
            <v>0</v>
          </cell>
          <cell r="D756">
            <v>0</v>
          </cell>
          <cell r="E756">
            <v>13516009.5</v>
          </cell>
          <cell r="F756">
            <v>0</v>
          </cell>
          <cell r="G756">
            <v>0</v>
          </cell>
          <cell r="H756">
            <v>0</v>
          </cell>
          <cell r="I756">
            <v>13516009.5</v>
          </cell>
          <cell r="J756">
            <v>0</v>
          </cell>
          <cell r="K756">
            <v>0</v>
          </cell>
          <cell r="L756">
            <v>0</v>
          </cell>
          <cell r="M756">
            <v>0</v>
          </cell>
          <cell r="N756">
            <v>13516009.5</v>
          </cell>
          <cell r="O756">
            <v>0</v>
          </cell>
          <cell r="P756">
            <v>0</v>
          </cell>
          <cell r="Q756">
            <v>0</v>
          </cell>
          <cell r="R756">
            <v>0</v>
          </cell>
          <cell r="S756">
            <v>0</v>
          </cell>
          <cell r="T756">
            <v>0</v>
          </cell>
          <cell r="U756">
            <v>0</v>
          </cell>
          <cell r="V756">
            <v>0</v>
          </cell>
          <cell r="W756">
            <v>0</v>
          </cell>
          <cell r="X756">
            <v>0</v>
          </cell>
          <cell r="Y756">
            <v>0</v>
          </cell>
          <cell r="Z756">
            <v>0</v>
          </cell>
          <cell r="AA756">
            <v>0</v>
          </cell>
          <cell r="AB756">
            <v>0</v>
          </cell>
          <cell r="AC756">
            <v>0</v>
          </cell>
          <cell r="AD756">
            <v>0</v>
          </cell>
          <cell r="AE756">
            <v>0</v>
          </cell>
          <cell r="AF756">
            <v>13516009.5</v>
          </cell>
        </row>
        <row r="757">
          <cell r="A757">
            <v>610708</v>
          </cell>
          <cell r="B757">
            <v>0</v>
          </cell>
          <cell r="C757">
            <v>0</v>
          </cell>
          <cell r="D757">
            <v>0</v>
          </cell>
          <cell r="E757">
            <v>160206173.80000001</v>
          </cell>
          <cell r="F757">
            <v>0</v>
          </cell>
          <cell r="G757">
            <v>0</v>
          </cell>
          <cell r="H757">
            <v>0</v>
          </cell>
          <cell r="I757">
            <v>160206173.80000001</v>
          </cell>
          <cell r="J757">
            <v>0</v>
          </cell>
          <cell r="K757">
            <v>0</v>
          </cell>
          <cell r="L757">
            <v>0</v>
          </cell>
          <cell r="M757">
            <v>0</v>
          </cell>
          <cell r="N757">
            <v>160206173.80000001</v>
          </cell>
          <cell r="O757">
            <v>0</v>
          </cell>
          <cell r="P757">
            <v>0</v>
          </cell>
          <cell r="Q757">
            <v>0</v>
          </cell>
          <cell r="R757">
            <v>0</v>
          </cell>
          <cell r="S757">
            <v>0</v>
          </cell>
          <cell r="T757">
            <v>0</v>
          </cell>
          <cell r="U757">
            <v>0</v>
          </cell>
          <cell r="V757">
            <v>0</v>
          </cell>
          <cell r="W757">
            <v>0</v>
          </cell>
          <cell r="X757">
            <v>0</v>
          </cell>
          <cell r="Y757">
            <v>0</v>
          </cell>
          <cell r="Z757">
            <v>0</v>
          </cell>
          <cell r="AA757">
            <v>0</v>
          </cell>
          <cell r="AB757">
            <v>0</v>
          </cell>
          <cell r="AC757">
            <v>0</v>
          </cell>
          <cell r="AD757">
            <v>0</v>
          </cell>
          <cell r="AE757">
            <v>0</v>
          </cell>
          <cell r="AF757">
            <v>160206173.80000001</v>
          </cell>
        </row>
        <row r="758">
          <cell r="A758">
            <v>610709</v>
          </cell>
          <cell r="B758">
            <v>0</v>
          </cell>
          <cell r="C758">
            <v>0</v>
          </cell>
          <cell r="D758">
            <v>0</v>
          </cell>
          <cell r="E758">
            <v>-145655409.40000001</v>
          </cell>
          <cell r="F758">
            <v>0</v>
          </cell>
          <cell r="G758">
            <v>0</v>
          </cell>
          <cell r="H758">
            <v>0</v>
          </cell>
          <cell r="I758">
            <v>-145655409.40000001</v>
          </cell>
          <cell r="J758">
            <v>0</v>
          </cell>
          <cell r="K758">
            <v>0</v>
          </cell>
          <cell r="L758">
            <v>0</v>
          </cell>
          <cell r="M758">
            <v>0</v>
          </cell>
          <cell r="N758">
            <v>-145655409.40000001</v>
          </cell>
          <cell r="O758">
            <v>0</v>
          </cell>
          <cell r="P758">
            <v>0</v>
          </cell>
          <cell r="Q758">
            <v>0</v>
          </cell>
          <cell r="R758">
            <v>0</v>
          </cell>
          <cell r="S758">
            <v>0</v>
          </cell>
          <cell r="T758">
            <v>0</v>
          </cell>
          <cell r="U758">
            <v>0</v>
          </cell>
          <cell r="V758">
            <v>0</v>
          </cell>
          <cell r="W758">
            <v>0</v>
          </cell>
          <cell r="X758">
            <v>0</v>
          </cell>
          <cell r="Y758">
            <v>0</v>
          </cell>
          <cell r="Z758">
            <v>0</v>
          </cell>
          <cell r="AA758">
            <v>0</v>
          </cell>
          <cell r="AB758">
            <v>0</v>
          </cell>
          <cell r="AC758">
            <v>0</v>
          </cell>
          <cell r="AD758">
            <v>0</v>
          </cell>
          <cell r="AE758">
            <v>0</v>
          </cell>
          <cell r="AF758">
            <v>-145655409.40000001</v>
          </cell>
        </row>
        <row r="759">
          <cell r="A759">
            <v>610710</v>
          </cell>
          <cell r="B759">
            <v>0</v>
          </cell>
          <cell r="C759">
            <v>0</v>
          </cell>
          <cell r="D759">
            <v>0</v>
          </cell>
          <cell r="E759">
            <v>112096162</v>
          </cell>
          <cell r="F759">
            <v>0</v>
          </cell>
          <cell r="G759">
            <v>0</v>
          </cell>
          <cell r="H759">
            <v>0</v>
          </cell>
          <cell r="I759">
            <v>112096162</v>
          </cell>
          <cell r="J759">
            <v>0</v>
          </cell>
          <cell r="K759">
            <v>0</v>
          </cell>
          <cell r="L759">
            <v>0</v>
          </cell>
          <cell r="M759">
            <v>0</v>
          </cell>
          <cell r="N759">
            <v>112096162</v>
          </cell>
          <cell r="O759">
            <v>0</v>
          </cell>
          <cell r="P759">
            <v>0</v>
          </cell>
          <cell r="Q759">
            <v>0</v>
          </cell>
          <cell r="R759">
            <v>0</v>
          </cell>
          <cell r="S759">
            <v>0</v>
          </cell>
          <cell r="T759">
            <v>0</v>
          </cell>
          <cell r="U759">
            <v>0</v>
          </cell>
          <cell r="V759">
            <v>0</v>
          </cell>
          <cell r="W759">
            <v>0</v>
          </cell>
          <cell r="X759">
            <v>0</v>
          </cell>
          <cell r="Y759">
            <v>0</v>
          </cell>
          <cell r="Z759">
            <v>0</v>
          </cell>
          <cell r="AA759">
            <v>0</v>
          </cell>
          <cell r="AB759">
            <v>0</v>
          </cell>
          <cell r="AC759">
            <v>0</v>
          </cell>
          <cell r="AD759">
            <v>0</v>
          </cell>
          <cell r="AE759">
            <v>0</v>
          </cell>
          <cell r="AF759">
            <v>112096162</v>
          </cell>
        </row>
        <row r="760">
          <cell r="A760">
            <v>610711</v>
          </cell>
          <cell r="B760">
            <v>0</v>
          </cell>
          <cell r="C760">
            <v>0</v>
          </cell>
          <cell r="D760">
            <v>0</v>
          </cell>
          <cell r="E760">
            <v>-108250069.90000001</v>
          </cell>
          <cell r="F760">
            <v>0</v>
          </cell>
          <cell r="G760">
            <v>0</v>
          </cell>
          <cell r="H760">
            <v>0</v>
          </cell>
          <cell r="I760">
            <v>-108250069.90000001</v>
          </cell>
          <cell r="J760">
            <v>0</v>
          </cell>
          <cell r="K760">
            <v>0</v>
          </cell>
          <cell r="L760">
            <v>0</v>
          </cell>
          <cell r="M760">
            <v>0</v>
          </cell>
          <cell r="N760">
            <v>-108250069.90000001</v>
          </cell>
          <cell r="O760">
            <v>0</v>
          </cell>
          <cell r="P760">
            <v>0</v>
          </cell>
          <cell r="Q760">
            <v>0</v>
          </cell>
          <cell r="R760">
            <v>0</v>
          </cell>
          <cell r="S760">
            <v>0</v>
          </cell>
          <cell r="T760">
            <v>0</v>
          </cell>
          <cell r="U760">
            <v>0</v>
          </cell>
          <cell r="V760">
            <v>0</v>
          </cell>
          <cell r="W760">
            <v>0</v>
          </cell>
          <cell r="X760">
            <v>0</v>
          </cell>
          <cell r="Y760">
            <v>0</v>
          </cell>
          <cell r="Z760">
            <v>0</v>
          </cell>
          <cell r="AA760">
            <v>0</v>
          </cell>
          <cell r="AB760">
            <v>0</v>
          </cell>
          <cell r="AC760">
            <v>0</v>
          </cell>
          <cell r="AD760">
            <v>0</v>
          </cell>
          <cell r="AE760">
            <v>0</v>
          </cell>
          <cell r="AF760">
            <v>-108250069.90000001</v>
          </cell>
        </row>
        <row r="761">
          <cell r="A761">
            <v>610713</v>
          </cell>
          <cell r="B761">
            <v>0</v>
          </cell>
          <cell r="C761">
            <v>0</v>
          </cell>
          <cell r="D761">
            <v>0</v>
          </cell>
          <cell r="E761">
            <v>-9691632.2899999991</v>
          </cell>
          <cell r="F761">
            <v>0</v>
          </cell>
          <cell r="G761">
            <v>0</v>
          </cell>
          <cell r="H761">
            <v>0</v>
          </cell>
          <cell r="I761">
            <v>-9691632.2899999991</v>
          </cell>
          <cell r="J761">
            <v>0</v>
          </cell>
          <cell r="K761">
            <v>0</v>
          </cell>
          <cell r="L761">
            <v>0</v>
          </cell>
          <cell r="M761">
            <v>0</v>
          </cell>
          <cell r="N761">
            <v>-9691632.2899999991</v>
          </cell>
          <cell r="O761">
            <v>0</v>
          </cell>
          <cell r="P761">
            <v>0</v>
          </cell>
          <cell r="Q761">
            <v>0</v>
          </cell>
          <cell r="R761">
            <v>0</v>
          </cell>
          <cell r="S761">
            <v>0</v>
          </cell>
          <cell r="T761">
            <v>0</v>
          </cell>
          <cell r="U761">
            <v>0</v>
          </cell>
          <cell r="V761">
            <v>0</v>
          </cell>
          <cell r="W761">
            <v>0</v>
          </cell>
          <cell r="X761">
            <v>0</v>
          </cell>
          <cell r="Y761">
            <v>0</v>
          </cell>
          <cell r="Z761">
            <v>0</v>
          </cell>
          <cell r="AA761">
            <v>0</v>
          </cell>
          <cell r="AB761">
            <v>0</v>
          </cell>
          <cell r="AC761">
            <v>0</v>
          </cell>
          <cell r="AD761">
            <v>0</v>
          </cell>
          <cell r="AE761">
            <v>0</v>
          </cell>
          <cell r="AF761">
            <v>-9691632.2899999991</v>
          </cell>
        </row>
        <row r="762">
          <cell r="A762">
            <v>610714</v>
          </cell>
          <cell r="B762">
            <v>0</v>
          </cell>
          <cell r="C762">
            <v>0</v>
          </cell>
          <cell r="D762">
            <v>0</v>
          </cell>
          <cell r="E762">
            <v>14701462.4</v>
          </cell>
          <cell r="F762">
            <v>0</v>
          </cell>
          <cell r="G762">
            <v>0</v>
          </cell>
          <cell r="H762">
            <v>0</v>
          </cell>
          <cell r="I762">
            <v>14701462.4</v>
          </cell>
          <cell r="J762">
            <v>0</v>
          </cell>
          <cell r="K762">
            <v>0</v>
          </cell>
          <cell r="L762">
            <v>0</v>
          </cell>
          <cell r="M762">
            <v>0</v>
          </cell>
          <cell r="N762">
            <v>14701462.4</v>
          </cell>
          <cell r="O762">
            <v>0</v>
          </cell>
          <cell r="P762">
            <v>0</v>
          </cell>
          <cell r="Q762">
            <v>0</v>
          </cell>
          <cell r="R762">
            <v>0</v>
          </cell>
          <cell r="S762">
            <v>0</v>
          </cell>
          <cell r="T762">
            <v>0</v>
          </cell>
          <cell r="U762">
            <v>0</v>
          </cell>
          <cell r="V762">
            <v>0</v>
          </cell>
          <cell r="W762">
            <v>0</v>
          </cell>
          <cell r="X762">
            <v>0</v>
          </cell>
          <cell r="Y762">
            <v>0</v>
          </cell>
          <cell r="Z762">
            <v>0</v>
          </cell>
          <cell r="AA762">
            <v>0</v>
          </cell>
          <cell r="AB762">
            <v>0</v>
          </cell>
          <cell r="AC762">
            <v>0</v>
          </cell>
          <cell r="AD762">
            <v>0</v>
          </cell>
          <cell r="AE762">
            <v>0</v>
          </cell>
          <cell r="AF762">
            <v>14701462.4</v>
          </cell>
        </row>
        <row r="763">
          <cell r="A763">
            <v>610721</v>
          </cell>
          <cell r="B763">
            <v>0</v>
          </cell>
          <cell r="C763">
            <v>0</v>
          </cell>
          <cell r="D763">
            <v>0</v>
          </cell>
          <cell r="E763">
            <v>241755400.19999999</v>
          </cell>
          <cell r="F763">
            <v>0</v>
          </cell>
          <cell r="G763">
            <v>0</v>
          </cell>
          <cell r="H763">
            <v>0</v>
          </cell>
          <cell r="I763">
            <v>241755400.19999999</v>
          </cell>
          <cell r="J763">
            <v>0</v>
          </cell>
          <cell r="K763">
            <v>0</v>
          </cell>
          <cell r="L763">
            <v>0</v>
          </cell>
          <cell r="M763">
            <v>0</v>
          </cell>
          <cell r="N763">
            <v>241755400.19999999</v>
          </cell>
          <cell r="O763">
            <v>0</v>
          </cell>
          <cell r="P763">
            <v>0</v>
          </cell>
          <cell r="Q763">
            <v>0</v>
          </cell>
          <cell r="R763">
            <v>0</v>
          </cell>
          <cell r="S763">
            <v>0</v>
          </cell>
          <cell r="T763">
            <v>0</v>
          </cell>
          <cell r="U763">
            <v>0</v>
          </cell>
          <cell r="V763">
            <v>0</v>
          </cell>
          <cell r="W763">
            <v>0</v>
          </cell>
          <cell r="X763">
            <v>0</v>
          </cell>
          <cell r="Y763">
            <v>0</v>
          </cell>
          <cell r="Z763">
            <v>0</v>
          </cell>
          <cell r="AA763">
            <v>0</v>
          </cell>
          <cell r="AB763">
            <v>0</v>
          </cell>
          <cell r="AC763">
            <v>0</v>
          </cell>
          <cell r="AD763">
            <v>0</v>
          </cell>
          <cell r="AE763">
            <v>0</v>
          </cell>
          <cell r="AF763">
            <v>241755400.19999999</v>
          </cell>
        </row>
        <row r="764">
          <cell r="A764">
            <v>610722</v>
          </cell>
          <cell r="B764">
            <v>0</v>
          </cell>
          <cell r="C764">
            <v>0</v>
          </cell>
          <cell r="D764">
            <v>0</v>
          </cell>
          <cell r="E764">
            <v>43738060.579999998</v>
          </cell>
          <cell r="F764">
            <v>0</v>
          </cell>
          <cell r="G764">
            <v>0</v>
          </cell>
          <cell r="H764">
            <v>0</v>
          </cell>
          <cell r="I764">
            <v>43738060.579999998</v>
          </cell>
          <cell r="J764">
            <v>0</v>
          </cell>
          <cell r="K764">
            <v>0</v>
          </cell>
          <cell r="L764">
            <v>0</v>
          </cell>
          <cell r="M764">
            <v>0</v>
          </cell>
          <cell r="N764">
            <v>43738060.579999998</v>
          </cell>
          <cell r="O764">
            <v>0</v>
          </cell>
          <cell r="P764">
            <v>0</v>
          </cell>
          <cell r="Q764">
            <v>0</v>
          </cell>
          <cell r="R764">
            <v>0</v>
          </cell>
          <cell r="S764">
            <v>0</v>
          </cell>
          <cell r="T764">
            <v>0</v>
          </cell>
          <cell r="U764">
            <v>0</v>
          </cell>
          <cell r="V764">
            <v>0</v>
          </cell>
          <cell r="W764">
            <v>0</v>
          </cell>
          <cell r="X764">
            <v>0</v>
          </cell>
          <cell r="Y764">
            <v>0</v>
          </cell>
          <cell r="Z764">
            <v>0</v>
          </cell>
          <cell r="AA764">
            <v>0</v>
          </cell>
          <cell r="AB764">
            <v>0</v>
          </cell>
          <cell r="AC764">
            <v>0</v>
          </cell>
          <cell r="AD764">
            <v>0</v>
          </cell>
          <cell r="AE764">
            <v>0</v>
          </cell>
          <cell r="AF764">
            <v>43738060.579999998</v>
          </cell>
        </row>
        <row r="765">
          <cell r="A765">
            <v>610723</v>
          </cell>
          <cell r="B765">
            <v>0</v>
          </cell>
          <cell r="C765">
            <v>0</v>
          </cell>
          <cell r="D765">
            <v>0</v>
          </cell>
          <cell r="E765">
            <v>121258265.5</v>
          </cell>
          <cell r="F765">
            <v>0</v>
          </cell>
          <cell r="G765">
            <v>0</v>
          </cell>
          <cell r="H765">
            <v>0</v>
          </cell>
          <cell r="I765">
            <v>121258265.5</v>
          </cell>
          <cell r="J765">
            <v>0</v>
          </cell>
          <cell r="K765">
            <v>0</v>
          </cell>
          <cell r="L765">
            <v>0</v>
          </cell>
          <cell r="M765">
            <v>0</v>
          </cell>
          <cell r="N765">
            <v>121258265.5</v>
          </cell>
          <cell r="O765">
            <v>0</v>
          </cell>
          <cell r="P765">
            <v>0</v>
          </cell>
          <cell r="Q765">
            <v>0</v>
          </cell>
          <cell r="R765">
            <v>0</v>
          </cell>
          <cell r="S765">
            <v>0</v>
          </cell>
          <cell r="T765">
            <v>0</v>
          </cell>
          <cell r="U765">
            <v>0</v>
          </cell>
          <cell r="V765">
            <v>0</v>
          </cell>
          <cell r="W765">
            <v>0</v>
          </cell>
          <cell r="X765">
            <v>0</v>
          </cell>
          <cell r="Y765">
            <v>0</v>
          </cell>
          <cell r="Z765">
            <v>0</v>
          </cell>
          <cell r="AA765">
            <v>0</v>
          </cell>
          <cell r="AB765">
            <v>0</v>
          </cell>
          <cell r="AC765">
            <v>0</v>
          </cell>
          <cell r="AD765">
            <v>0</v>
          </cell>
          <cell r="AE765">
            <v>0</v>
          </cell>
          <cell r="AF765">
            <v>121258265.5</v>
          </cell>
        </row>
        <row r="766">
          <cell r="A766">
            <v>610731</v>
          </cell>
          <cell r="B766">
            <v>0</v>
          </cell>
          <cell r="C766">
            <v>0</v>
          </cell>
          <cell r="D766">
            <v>0</v>
          </cell>
          <cell r="E766">
            <v>122195582</v>
          </cell>
          <cell r="F766">
            <v>0</v>
          </cell>
          <cell r="G766">
            <v>0</v>
          </cell>
          <cell r="H766">
            <v>0</v>
          </cell>
          <cell r="I766">
            <v>122195582</v>
          </cell>
          <cell r="J766">
            <v>0</v>
          </cell>
          <cell r="K766">
            <v>0</v>
          </cell>
          <cell r="L766">
            <v>0</v>
          </cell>
          <cell r="M766">
            <v>0</v>
          </cell>
          <cell r="N766">
            <v>122195582</v>
          </cell>
          <cell r="O766">
            <v>0</v>
          </cell>
          <cell r="P766">
            <v>0</v>
          </cell>
          <cell r="Q766">
            <v>0</v>
          </cell>
          <cell r="R766">
            <v>0</v>
          </cell>
          <cell r="S766">
            <v>0</v>
          </cell>
          <cell r="T766">
            <v>0</v>
          </cell>
          <cell r="U766">
            <v>0</v>
          </cell>
          <cell r="V766">
            <v>0</v>
          </cell>
          <cell r="W766">
            <v>0</v>
          </cell>
          <cell r="X766">
            <v>0</v>
          </cell>
          <cell r="Y766">
            <v>0</v>
          </cell>
          <cell r="Z766">
            <v>0</v>
          </cell>
          <cell r="AA766">
            <v>0</v>
          </cell>
          <cell r="AB766">
            <v>0</v>
          </cell>
          <cell r="AC766">
            <v>0</v>
          </cell>
          <cell r="AD766">
            <v>0</v>
          </cell>
          <cell r="AE766">
            <v>0</v>
          </cell>
          <cell r="AF766">
            <v>122195582</v>
          </cell>
        </row>
        <row r="767">
          <cell r="A767">
            <v>610741</v>
          </cell>
          <cell r="B767">
            <v>0</v>
          </cell>
          <cell r="C767">
            <v>0</v>
          </cell>
          <cell r="D767">
            <v>0</v>
          </cell>
          <cell r="E767">
            <v>55152448.840000004</v>
          </cell>
          <cell r="F767">
            <v>0</v>
          </cell>
          <cell r="G767">
            <v>0</v>
          </cell>
          <cell r="H767">
            <v>0</v>
          </cell>
          <cell r="I767">
            <v>55152448.840000004</v>
          </cell>
          <cell r="J767">
            <v>0</v>
          </cell>
          <cell r="K767">
            <v>0</v>
          </cell>
          <cell r="L767">
            <v>0</v>
          </cell>
          <cell r="M767">
            <v>0</v>
          </cell>
          <cell r="N767">
            <v>55152448.840000004</v>
          </cell>
          <cell r="O767">
            <v>0</v>
          </cell>
          <cell r="P767">
            <v>0</v>
          </cell>
          <cell r="Q767">
            <v>0</v>
          </cell>
          <cell r="R767">
            <v>0</v>
          </cell>
          <cell r="S767">
            <v>0</v>
          </cell>
          <cell r="T767">
            <v>0</v>
          </cell>
          <cell r="U767">
            <v>0</v>
          </cell>
          <cell r="V767">
            <v>0</v>
          </cell>
          <cell r="W767">
            <v>0</v>
          </cell>
          <cell r="X767">
            <v>0</v>
          </cell>
          <cell r="Y767">
            <v>0</v>
          </cell>
          <cell r="Z767">
            <v>0</v>
          </cell>
          <cell r="AA767">
            <v>0</v>
          </cell>
          <cell r="AB767">
            <v>0</v>
          </cell>
          <cell r="AC767">
            <v>0</v>
          </cell>
          <cell r="AD767">
            <v>0</v>
          </cell>
          <cell r="AE767">
            <v>0</v>
          </cell>
          <cell r="AF767">
            <v>55152448.840000004</v>
          </cell>
        </row>
        <row r="768">
          <cell r="A768">
            <v>610742</v>
          </cell>
          <cell r="B768">
            <v>0</v>
          </cell>
          <cell r="C768">
            <v>0</v>
          </cell>
          <cell r="D768">
            <v>0</v>
          </cell>
          <cell r="E768">
            <v>-952247304.60000002</v>
          </cell>
          <cell r="F768">
            <v>0</v>
          </cell>
          <cell r="G768">
            <v>0</v>
          </cell>
          <cell r="H768">
            <v>0</v>
          </cell>
          <cell r="I768">
            <v>-952247304.60000002</v>
          </cell>
          <cell r="J768">
            <v>0</v>
          </cell>
          <cell r="K768">
            <v>0</v>
          </cell>
          <cell r="L768">
            <v>0</v>
          </cell>
          <cell r="M768">
            <v>0</v>
          </cell>
          <cell r="N768">
            <v>-952247304.60000002</v>
          </cell>
          <cell r="O768">
            <v>0</v>
          </cell>
          <cell r="P768">
            <v>0</v>
          </cell>
          <cell r="Q768">
            <v>0</v>
          </cell>
          <cell r="R768">
            <v>0</v>
          </cell>
          <cell r="S768">
            <v>0</v>
          </cell>
          <cell r="T768">
            <v>0</v>
          </cell>
          <cell r="U768">
            <v>0</v>
          </cell>
          <cell r="V768">
            <v>0</v>
          </cell>
          <cell r="W768">
            <v>0</v>
          </cell>
          <cell r="X768">
            <v>0</v>
          </cell>
          <cell r="Y768">
            <v>0</v>
          </cell>
          <cell r="Z768">
            <v>0</v>
          </cell>
          <cell r="AA768">
            <v>0</v>
          </cell>
          <cell r="AB768">
            <v>0</v>
          </cell>
          <cell r="AC768">
            <v>0</v>
          </cell>
          <cell r="AD768">
            <v>0</v>
          </cell>
          <cell r="AE768">
            <v>0</v>
          </cell>
          <cell r="AF768">
            <v>-952247304.60000002</v>
          </cell>
        </row>
        <row r="769">
          <cell r="A769">
            <v>610743</v>
          </cell>
          <cell r="B769">
            <v>0</v>
          </cell>
          <cell r="C769">
            <v>0</v>
          </cell>
          <cell r="D769">
            <v>0</v>
          </cell>
          <cell r="E769">
            <v>1432567387</v>
          </cell>
          <cell r="F769">
            <v>0</v>
          </cell>
          <cell r="G769">
            <v>0</v>
          </cell>
          <cell r="H769">
            <v>0</v>
          </cell>
          <cell r="I769">
            <v>1432567387</v>
          </cell>
          <cell r="J769">
            <v>0</v>
          </cell>
          <cell r="K769">
            <v>0</v>
          </cell>
          <cell r="L769">
            <v>0</v>
          </cell>
          <cell r="M769">
            <v>0</v>
          </cell>
          <cell r="N769">
            <v>1432567387</v>
          </cell>
          <cell r="O769">
            <v>0</v>
          </cell>
          <cell r="P769">
            <v>0</v>
          </cell>
          <cell r="Q769">
            <v>0</v>
          </cell>
          <cell r="R769">
            <v>0</v>
          </cell>
          <cell r="S769">
            <v>138618230.30000001</v>
          </cell>
          <cell r="T769">
            <v>0</v>
          </cell>
          <cell r="U769">
            <v>0</v>
          </cell>
          <cell r="V769">
            <v>0</v>
          </cell>
          <cell r="W769">
            <v>0</v>
          </cell>
          <cell r="X769">
            <v>0</v>
          </cell>
          <cell r="Y769">
            <v>0</v>
          </cell>
          <cell r="Z769">
            <v>0</v>
          </cell>
          <cell r="AA769">
            <v>0</v>
          </cell>
          <cell r="AB769">
            <v>0</v>
          </cell>
          <cell r="AC769">
            <v>0</v>
          </cell>
          <cell r="AD769">
            <v>0</v>
          </cell>
          <cell r="AE769">
            <v>0</v>
          </cell>
          <cell r="AF769">
            <v>1571185618</v>
          </cell>
        </row>
        <row r="770">
          <cell r="A770">
            <v>610744</v>
          </cell>
          <cell r="B770">
            <v>0</v>
          </cell>
          <cell r="C770">
            <v>0</v>
          </cell>
          <cell r="D770">
            <v>0</v>
          </cell>
          <cell r="E770">
            <v>832131271.89999998</v>
          </cell>
          <cell r="F770">
            <v>0</v>
          </cell>
          <cell r="G770">
            <v>0</v>
          </cell>
          <cell r="H770">
            <v>0</v>
          </cell>
          <cell r="I770">
            <v>832131271.89999998</v>
          </cell>
          <cell r="J770">
            <v>0</v>
          </cell>
          <cell r="K770">
            <v>0</v>
          </cell>
          <cell r="L770">
            <v>0</v>
          </cell>
          <cell r="M770">
            <v>0</v>
          </cell>
          <cell r="N770">
            <v>832131271.89999998</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cell r="AF770">
            <v>832131271.89999998</v>
          </cell>
        </row>
        <row r="771">
          <cell r="A771">
            <v>610745</v>
          </cell>
          <cell r="B771">
            <v>0</v>
          </cell>
          <cell r="C771">
            <v>0</v>
          </cell>
          <cell r="D771">
            <v>0</v>
          </cell>
          <cell r="E771">
            <v>27397811.870000001</v>
          </cell>
          <cell r="F771">
            <v>0</v>
          </cell>
          <cell r="G771">
            <v>0</v>
          </cell>
          <cell r="H771">
            <v>0</v>
          </cell>
          <cell r="I771">
            <v>27397811.870000001</v>
          </cell>
          <cell r="J771">
            <v>0</v>
          </cell>
          <cell r="K771">
            <v>0</v>
          </cell>
          <cell r="L771">
            <v>0</v>
          </cell>
          <cell r="M771">
            <v>0</v>
          </cell>
          <cell r="N771">
            <v>27397811.870000001</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cell r="AF771">
            <v>27397811.870000001</v>
          </cell>
        </row>
        <row r="772">
          <cell r="A772">
            <v>610749</v>
          </cell>
          <cell r="B772">
            <v>0</v>
          </cell>
          <cell r="C772">
            <v>0</v>
          </cell>
          <cell r="D772">
            <v>0</v>
          </cell>
          <cell r="E772">
            <v>225121729.69999999</v>
          </cell>
          <cell r="F772">
            <v>0</v>
          </cell>
          <cell r="G772">
            <v>0</v>
          </cell>
          <cell r="H772">
            <v>0</v>
          </cell>
          <cell r="I772">
            <v>225121729.69999999</v>
          </cell>
          <cell r="J772">
            <v>0</v>
          </cell>
          <cell r="K772">
            <v>0</v>
          </cell>
          <cell r="L772">
            <v>0</v>
          </cell>
          <cell r="M772">
            <v>0</v>
          </cell>
          <cell r="N772">
            <v>225121729.69999999</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cell r="AF772">
            <v>225121729.69999999</v>
          </cell>
        </row>
        <row r="773">
          <cell r="A773">
            <v>610750</v>
          </cell>
          <cell r="B773">
            <v>0</v>
          </cell>
          <cell r="C773">
            <v>0</v>
          </cell>
          <cell r="D773">
            <v>0</v>
          </cell>
          <cell r="E773">
            <v>-198971937.80000001</v>
          </cell>
          <cell r="F773">
            <v>0</v>
          </cell>
          <cell r="G773">
            <v>0</v>
          </cell>
          <cell r="H773">
            <v>0</v>
          </cell>
          <cell r="I773">
            <v>-198971937.80000001</v>
          </cell>
          <cell r="J773">
            <v>0</v>
          </cell>
          <cell r="K773">
            <v>0</v>
          </cell>
          <cell r="L773">
            <v>0</v>
          </cell>
          <cell r="M773">
            <v>0</v>
          </cell>
          <cell r="N773">
            <v>-198971937.80000001</v>
          </cell>
          <cell r="O773">
            <v>0</v>
          </cell>
          <cell r="P773">
            <v>0</v>
          </cell>
          <cell r="Q773">
            <v>0</v>
          </cell>
          <cell r="R773">
            <v>0</v>
          </cell>
          <cell r="S773">
            <v>0</v>
          </cell>
          <cell r="T773">
            <v>0</v>
          </cell>
          <cell r="U773">
            <v>0</v>
          </cell>
          <cell r="V773">
            <v>0</v>
          </cell>
          <cell r="W773">
            <v>0</v>
          </cell>
          <cell r="X773">
            <v>0</v>
          </cell>
          <cell r="Y773">
            <v>0</v>
          </cell>
          <cell r="Z773">
            <v>0</v>
          </cell>
          <cell r="AA773">
            <v>0</v>
          </cell>
          <cell r="AB773">
            <v>0</v>
          </cell>
          <cell r="AC773">
            <v>0</v>
          </cell>
          <cell r="AD773">
            <v>0</v>
          </cell>
          <cell r="AE773">
            <v>0</v>
          </cell>
          <cell r="AF773">
            <v>-198971937.80000001</v>
          </cell>
        </row>
        <row r="774">
          <cell r="A774">
            <v>618010</v>
          </cell>
          <cell r="B774">
            <v>0</v>
          </cell>
          <cell r="C774">
            <v>0</v>
          </cell>
          <cell r="D774">
            <v>0</v>
          </cell>
          <cell r="E774">
            <v>0</v>
          </cell>
          <cell r="F774">
            <v>0</v>
          </cell>
          <cell r="G774">
            <v>0</v>
          </cell>
          <cell r="H774">
            <v>0</v>
          </cell>
          <cell r="I774">
            <v>0</v>
          </cell>
          <cell r="J774">
            <v>0</v>
          </cell>
          <cell r="K774">
            <v>0</v>
          </cell>
          <cell r="L774">
            <v>0</v>
          </cell>
          <cell r="M774">
            <v>0</v>
          </cell>
          <cell r="N774">
            <v>0</v>
          </cell>
          <cell r="O774">
            <v>0</v>
          </cell>
          <cell r="P774">
            <v>150529.57999999999</v>
          </cell>
          <cell r="Q774">
            <v>0</v>
          </cell>
          <cell r="R774">
            <v>0</v>
          </cell>
          <cell r="S774">
            <v>0</v>
          </cell>
          <cell r="T774">
            <v>0</v>
          </cell>
          <cell r="U774">
            <v>0</v>
          </cell>
          <cell r="V774">
            <v>0</v>
          </cell>
          <cell r="W774">
            <v>0</v>
          </cell>
          <cell r="X774">
            <v>0</v>
          </cell>
          <cell r="Y774">
            <v>0</v>
          </cell>
          <cell r="Z774">
            <v>0</v>
          </cell>
          <cell r="AA774">
            <v>0</v>
          </cell>
          <cell r="AB774">
            <v>0</v>
          </cell>
          <cell r="AC774">
            <v>0</v>
          </cell>
          <cell r="AD774">
            <v>0</v>
          </cell>
          <cell r="AE774">
            <v>0</v>
          </cell>
          <cell r="AF774">
            <v>150529.57999999999</v>
          </cell>
        </row>
        <row r="775">
          <cell r="A775">
            <v>618091</v>
          </cell>
          <cell r="B775">
            <v>0</v>
          </cell>
          <cell r="C775">
            <v>0</v>
          </cell>
          <cell r="D775">
            <v>0</v>
          </cell>
          <cell r="E775">
            <v>0</v>
          </cell>
          <cell r="F775">
            <v>0</v>
          </cell>
          <cell r="G775">
            <v>0</v>
          </cell>
          <cell r="H775">
            <v>0</v>
          </cell>
          <cell r="I775">
            <v>0</v>
          </cell>
          <cell r="J775">
            <v>0</v>
          </cell>
          <cell r="K775">
            <v>0</v>
          </cell>
          <cell r="L775">
            <v>0</v>
          </cell>
          <cell r="M775">
            <v>0</v>
          </cell>
          <cell r="N775">
            <v>0</v>
          </cell>
          <cell r="O775">
            <v>0</v>
          </cell>
          <cell r="P775">
            <v>3784233.58</v>
          </cell>
          <cell r="Q775">
            <v>0</v>
          </cell>
          <cell r="R775">
            <v>0</v>
          </cell>
          <cell r="S775">
            <v>0</v>
          </cell>
          <cell r="T775">
            <v>0</v>
          </cell>
          <cell r="U775">
            <v>0</v>
          </cell>
          <cell r="V775">
            <v>0</v>
          </cell>
          <cell r="W775">
            <v>0</v>
          </cell>
          <cell r="X775">
            <v>0</v>
          </cell>
          <cell r="Y775">
            <v>0</v>
          </cell>
          <cell r="Z775">
            <v>0</v>
          </cell>
          <cell r="AA775">
            <v>0</v>
          </cell>
          <cell r="AB775">
            <v>0</v>
          </cell>
          <cell r="AC775">
            <v>0</v>
          </cell>
          <cell r="AD775">
            <v>0</v>
          </cell>
          <cell r="AE775">
            <v>0</v>
          </cell>
          <cell r="AF775">
            <v>3784233.58</v>
          </cell>
        </row>
        <row r="776">
          <cell r="A776">
            <v>618095</v>
          </cell>
          <cell r="B776">
            <v>0</v>
          </cell>
          <cell r="C776">
            <v>0</v>
          </cell>
          <cell r="D776">
            <v>0</v>
          </cell>
          <cell r="E776">
            <v>0</v>
          </cell>
          <cell r="F776">
            <v>0</v>
          </cell>
          <cell r="G776">
            <v>0</v>
          </cell>
          <cell r="H776">
            <v>0</v>
          </cell>
          <cell r="I776">
            <v>0</v>
          </cell>
          <cell r="J776">
            <v>0</v>
          </cell>
          <cell r="K776">
            <v>0</v>
          </cell>
          <cell r="L776">
            <v>0</v>
          </cell>
          <cell r="M776">
            <v>0</v>
          </cell>
          <cell r="N776">
            <v>0</v>
          </cell>
          <cell r="O776">
            <v>0</v>
          </cell>
          <cell r="P776">
            <v>25439547.620000001</v>
          </cell>
          <cell r="Q776">
            <v>0</v>
          </cell>
          <cell r="R776">
            <v>0</v>
          </cell>
          <cell r="S776">
            <v>0</v>
          </cell>
          <cell r="T776">
            <v>0</v>
          </cell>
          <cell r="U776">
            <v>0</v>
          </cell>
          <cell r="V776">
            <v>0</v>
          </cell>
          <cell r="W776">
            <v>0</v>
          </cell>
          <cell r="X776">
            <v>0</v>
          </cell>
          <cell r="Y776">
            <v>0</v>
          </cell>
          <cell r="Z776">
            <v>0</v>
          </cell>
          <cell r="AA776">
            <v>0</v>
          </cell>
          <cell r="AB776">
            <v>0</v>
          </cell>
          <cell r="AC776">
            <v>0</v>
          </cell>
          <cell r="AD776">
            <v>0</v>
          </cell>
          <cell r="AE776">
            <v>0</v>
          </cell>
          <cell r="AF776">
            <v>25439547.620000001</v>
          </cell>
        </row>
        <row r="777">
          <cell r="A777">
            <v>618096</v>
          </cell>
          <cell r="B777">
            <v>0</v>
          </cell>
          <cell r="C777">
            <v>0</v>
          </cell>
          <cell r="D777">
            <v>0</v>
          </cell>
          <cell r="E777">
            <v>0</v>
          </cell>
          <cell r="F777">
            <v>0</v>
          </cell>
          <cell r="G777">
            <v>0</v>
          </cell>
          <cell r="H777">
            <v>0</v>
          </cell>
          <cell r="I777">
            <v>0</v>
          </cell>
          <cell r="J777">
            <v>0</v>
          </cell>
          <cell r="K777">
            <v>0</v>
          </cell>
          <cell r="L777">
            <v>0</v>
          </cell>
          <cell r="M777">
            <v>0</v>
          </cell>
          <cell r="N777">
            <v>0</v>
          </cell>
          <cell r="O777">
            <v>0</v>
          </cell>
          <cell r="P777">
            <v>241217.67</v>
          </cell>
          <cell r="Q777">
            <v>0</v>
          </cell>
          <cell r="R777">
            <v>0</v>
          </cell>
          <cell r="S777">
            <v>0</v>
          </cell>
          <cell r="T777">
            <v>0</v>
          </cell>
          <cell r="U777">
            <v>0</v>
          </cell>
          <cell r="V777">
            <v>0</v>
          </cell>
          <cell r="W777">
            <v>0</v>
          </cell>
          <cell r="X777">
            <v>0</v>
          </cell>
          <cell r="Y777">
            <v>0</v>
          </cell>
          <cell r="Z777">
            <v>0</v>
          </cell>
          <cell r="AA777">
            <v>0</v>
          </cell>
          <cell r="AB777">
            <v>0</v>
          </cell>
          <cell r="AC777">
            <v>0</v>
          </cell>
          <cell r="AD777">
            <v>0</v>
          </cell>
          <cell r="AE777">
            <v>0</v>
          </cell>
          <cell r="AF777">
            <v>241217.67</v>
          </cell>
        </row>
        <row r="778">
          <cell r="A778">
            <v>618282</v>
          </cell>
          <cell r="B778">
            <v>115217.18</v>
          </cell>
          <cell r="C778">
            <v>0</v>
          </cell>
          <cell r="D778">
            <v>115217.18</v>
          </cell>
          <cell r="E778">
            <v>98430.15</v>
          </cell>
          <cell r="F778">
            <v>0</v>
          </cell>
          <cell r="G778">
            <v>0</v>
          </cell>
          <cell r="H778">
            <v>0</v>
          </cell>
          <cell r="I778">
            <v>98430.15</v>
          </cell>
          <cell r="J778">
            <v>0</v>
          </cell>
          <cell r="K778">
            <v>0</v>
          </cell>
          <cell r="L778">
            <v>0</v>
          </cell>
          <cell r="M778">
            <v>0</v>
          </cell>
          <cell r="N778">
            <v>213647.33</v>
          </cell>
          <cell r="O778">
            <v>0</v>
          </cell>
          <cell r="P778">
            <v>0</v>
          </cell>
          <cell r="Q778">
            <v>0</v>
          </cell>
          <cell r="R778">
            <v>0</v>
          </cell>
          <cell r="S778">
            <v>0</v>
          </cell>
          <cell r="T778">
            <v>0</v>
          </cell>
          <cell r="U778">
            <v>0</v>
          </cell>
          <cell r="V778">
            <v>0</v>
          </cell>
          <cell r="W778">
            <v>0</v>
          </cell>
          <cell r="X778">
            <v>0</v>
          </cell>
          <cell r="Y778">
            <v>0</v>
          </cell>
          <cell r="Z778">
            <v>0</v>
          </cell>
          <cell r="AA778">
            <v>0</v>
          </cell>
          <cell r="AB778">
            <v>0</v>
          </cell>
          <cell r="AC778">
            <v>0</v>
          </cell>
          <cell r="AD778">
            <v>0</v>
          </cell>
          <cell r="AE778">
            <v>0</v>
          </cell>
          <cell r="AF778">
            <v>213647.33</v>
          </cell>
        </row>
        <row r="779">
          <cell r="A779">
            <v>618821</v>
          </cell>
          <cell r="B779">
            <v>9729745.2400000002</v>
          </cell>
          <cell r="C779">
            <v>0</v>
          </cell>
          <cell r="D779">
            <v>9729745.2400000002</v>
          </cell>
          <cell r="E779">
            <v>3110191.47</v>
          </cell>
          <cell r="F779">
            <v>0</v>
          </cell>
          <cell r="G779">
            <v>0</v>
          </cell>
          <cell r="H779">
            <v>0</v>
          </cell>
          <cell r="I779">
            <v>3110191.47</v>
          </cell>
          <cell r="J779">
            <v>0</v>
          </cell>
          <cell r="K779">
            <v>0</v>
          </cell>
          <cell r="L779">
            <v>0</v>
          </cell>
          <cell r="M779">
            <v>0</v>
          </cell>
          <cell r="N779">
            <v>12839936.710000001</v>
          </cell>
          <cell r="O779">
            <v>0</v>
          </cell>
          <cell r="P779">
            <v>0</v>
          </cell>
          <cell r="Q779">
            <v>0</v>
          </cell>
          <cell r="R779">
            <v>69579.95</v>
          </cell>
          <cell r="S779">
            <v>0</v>
          </cell>
          <cell r="T779">
            <v>0</v>
          </cell>
          <cell r="U779">
            <v>0</v>
          </cell>
          <cell r="V779">
            <v>0</v>
          </cell>
          <cell r="W779">
            <v>0</v>
          </cell>
          <cell r="X779">
            <v>0</v>
          </cell>
          <cell r="Y779">
            <v>0</v>
          </cell>
          <cell r="Z779">
            <v>0</v>
          </cell>
          <cell r="AA779">
            <v>0</v>
          </cell>
          <cell r="AB779">
            <v>0</v>
          </cell>
          <cell r="AC779">
            <v>0</v>
          </cell>
          <cell r="AD779">
            <v>0</v>
          </cell>
          <cell r="AE779">
            <v>0</v>
          </cell>
          <cell r="AF779">
            <v>12909516.66</v>
          </cell>
        </row>
        <row r="780">
          <cell r="A780">
            <v>618822</v>
          </cell>
          <cell r="B780">
            <v>221512.46</v>
          </cell>
          <cell r="C780">
            <v>0</v>
          </cell>
          <cell r="D780">
            <v>221512.46</v>
          </cell>
          <cell r="E780">
            <v>83668.58</v>
          </cell>
          <cell r="F780">
            <v>0</v>
          </cell>
          <cell r="G780">
            <v>0</v>
          </cell>
          <cell r="H780">
            <v>0</v>
          </cell>
          <cell r="I780">
            <v>83668.58</v>
          </cell>
          <cell r="J780">
            <v>0</v>
          </cell>
          <cell r="K780">
            <v>0</v>
          </cell>
          <cell r="L780">
            <v>0</v>
          </cell>
          <cell r="M780">
            <v>0</v>
          </cell>
          <cell r="N780">
            <v>305181.03999999998</v>
          </cell>
          <cell r="O780">
            <v>0</v>
          </cell>
          <cell r="P780">
            <v>4500</v>
          </cell>
          <cell r="Q780">
            <v>0</v>
          </cell>
          <cell r="R780">
            <v>1893.1</v>
          </cell>
          <cell r="S780">
            <v>0</v>
          </cell>
          <cell r="T780">
            <v>0</v>
          </cell>
          <cell r="U780">
            <v>0</v>
          </cell>
          <cell r="V780">
            <v>0</v>
          </cell>
          <cell r="W780">
            <v>0</v>
          </cell>
          <cell r="X780">
            <v>0</v>
          </cell>
          <cell r="Y780">
            <v>0</v>
          </cell>
          <cell r="Z780">
            <v>0</v>
          </cell>
          <cell r="AA780">
            <v>0</v>
          </cell>
          <cell r="AB780">
            <v>0</v>
          </cell>
          <cell r="AC780">
            <v>0</v>
          </cell>
          <cell r="AD780">
            <v>0</v>
          </cell>
          <cell r="AE780">
            <v>0</v>
          </cell>
          <cell r="AF780">
            <v>311574.14</v>
          </cell>
        </row>
        <row r="781">
          <cell r="A781">
            <v>618823</v>
          </cell>
          <cell r="B781">
            <v>212031.35999999999</v>
          </cell>
          <cell r="C781">
            <v>0</v>
          </cell>
          <cell r="D781">
            <v>212031.35999999999</v>
          </cell>
          <cell r="E781">
            <v>-204612.16</v>
          </cell>
          <cell r="F781">
            <v>0</v>
          </cell>
          <cell r="G781">
            <v>0</v>
          </cell>
          <cell r="H781">
            <v>0</v>
          </cell>
          <cell r="I781">
            <v>-204612.16</v>
          </cell>
          <cell r="J781">
            <v>0</v>
          </cell>
          <cell r="K781">
            <v>0</v>
          </cell>
          <cell r="L781">
            <v>0</v>
          </cell>
          <cell r="M781">
            <v>0</v>
          </cell>
          <cell r="N781">
            <v>7419.2</v>
          </cell>
          <cell r="O781">
            <v>0</v>
          </cell>
          <cell r="P781">
            <v>0</v>
          </cell>
          <cell r="Q781">
            <v>0</v>
          </cell>
          <cell r="R781">
            <v>0</v>
          </cell>
          <cell r="S781">
            <v>0</v>
          </cell>
          <cell r="T781">
            <v>0</v>
          </cell>
          <cell r="U781">
            <v>0</v>
          </cell>
          <cell r="V781">
            <v>0</v>
          </cell>
          <cell r="W781">
            <v>0</v>
          </cell>
          <cell r="X781">
            <v>0</v>
          </cell>
          <cell r="Y781">
            <v>0</v>
          </cell>
          <cell r="Z781">
            <v>0</v>
          </cell>
          <cell r="AA781">
            <v>0</v>
          </cell>
          <cell r="AB781">
            <v>0</v>
          </cell>
          <cell r="AC781">
            <v>0</v>
          </cell>
          <cell r="AD781">
            <v>0</v>
          </cell>
          <cell r="AE781">
            <v>0</v>
          </cell>
          <cell r="AF781">
            <v>7419.2</v>
          </cell>
        </row>
        <row r="782">
          <cell r="A782">
            <v>618824</v>
          </cell>
          <cell r="B782">
            <v>19657.18</v>
          </cell>
          <cell r="C782">
            <v>0</v>
          </cell>
          <cell r="D782">
            <v>19657.18</v>
          </cell>
          <cell r="E782">
            <v>295259.32</v>
          </cell>
          <cell r="F782">
            <v>0</v>
          </cell>
          <cell r="G782">
            <v>0</v>
          </cell>
          <cell r="H782">
            <v>0</v>
          </cell>
          <cell r="I782">
            <v>295259.32</v>
          </cell>
          <cell r="J782">
            <v>0</v>
          </cell>
          <cell r="K782">
            <v>0</v>
          </cell>
          <cell r="L782">
            <v>0</v>
          </cell>
          <cell r="M782">
            <v>0</v>
          </cell>
          <cell r="N782">
            <v>314916.5</v>
          </cell>
          <cell r="O782">
            <v>0</v>
          </cell>
          <cell r="P782">
            <v>0</v>
          </cell>
          <cell r="Q782">
            <v>0</v>
          </cell>
          <cell r="R782">
            <v>111868.03</v>
          </cell>
          <cell r="S782">
            <v>0</v>
          </cell>
          <cell r="T782">
            <v>0</v>
          </cell>
          <cell r="U782">
            <v>0</v>
          </cell>
          <cell r="V782">
            <v>0</v>
          </cell>
          <cell r="W782">
            <v>0</v>
          </cell>
          <cell r="X782">
            <v>0</v>
          </cell>
          <cell r="Y782">
            <v>0</v>
          </cell>
          <cell r="Z782">
            <v>0</v>
          </cell>
          <cell r="AA782">
            <v>0</v>
          </cell>
          <cell r="AB782">
            <v>0</v>
          </cell>
          <cell r="AC782">
            <v>0</v>
          </cell>
          <cell r="AD782">
            <v>0</v>
          </cell>
          <cell r="AE782">
            <v>0</v>
          </cell>
          <cell r="AF782">
            <v>426784.53</v>
          </cell>
        </row>
        <row r="783">
          <cell r="A783">
            <v>618825</v>
          </cell>
          <cell r="B783">
            <v>1041252.77</v>
          </cell>
          <cell r="C783">
            <v>0</v>
          </cell>
          <cell r="D783">
            <v>1041252.77</v>
          </cell>
          <cell r="E783">
            <v>163533.75</v>
          </cell>
          <cell r="F783">
            <v>0</v>
          </cell>
          <cell r="G783">
            <v>0</v>
          </cell>
          <cell r="H783">
            <v>0</v>
          </cell>
          <cell r="I783">
            <v>163533.75</v>
          </cell>
          <cell r="J783">
            <v>0</v>
          </cell>
          <cell r="K783">
            <v>0</v>
          </cell>
          <cell r="L783">
            <v>0</v>
          </cell>
          <cell r="M783">
            <v>0</v>
          </cell>
          <cell r="N783">
            <v>1204786.52</v>
          </cell>
          <cell r="O783">
            <v>0</v>
          </cell>
          <cell r="P783">
            <v>0</v>
          </cell>
          <cell r="Q783">
            <v>0</v>
          </cell>
          <cell r="R783">
            <v>11939.46</v>
          </cell>
          <cell r="S783">
            <v>0</v>
          </cell>
          <cell r="T783">
            <v>0</v>
          </cell>
          <cell r="U783">
            <v>0</v>
          </cell>
          <cell r="V783">
            <v>0</v>
          </cell>
          <cell r="W783">
            <v>0</v>
          </cell>
          <cell r="X783">
            <v>0</v>
          </cell>
          <cell r="Y783">
            <v>0</v>
          </cell>
          <cell r="Z783">
            <v>0</v>
          </cell>
          <cell r="AA783">
            <v>0</v>
          </cell>
          <cell r="AB783">
            <v>0</v>
          </cell>
          <cell r="AC783">
            <v>0</v>
          </cell>
          <cell r="AD783">
            <v>0</v>
          </cell>
          <cell r="AE783">
            <v>0</v>
          </cell>
          <cell r="AF783">
            <v>1216725.98</v>
          </cell>
        </row>
        <row r="784">
          <cell r="A784">
            <v>618827</v>
          </cell>
          <cell r="B784">
            <v>1397041.07</v>
          </cell>
          <cell r="C784">
            <v>0</v>
          </cell>
          <cell r="D784">
            <v>1397041.07</v>
          </cell>
          <cell r="E784">
            <v>279841.71000000002</v>
          </cell>
          <cell r="F784">
            <v>0</v>
          </cell>
          <cell r="G784">
            <v>0</v>
          </cell>
          <cell r="H784">
            <v>0</v>
          </cell>
          <cell r="I784">
            <v>279841.71000000002</v>
          </cell>
          <cell r="J784">
            <v>0</v>
          </cell>
          <cell r="K784">
            <v>0</v>
          </cell>
          <cell r="L784">
            <v>0</v>
          </cell>
          <cell r="M784">
            <v>0</v>
          </cell>
          <cell r="N784">
            <v>1676882.78</v>
          </cell>
          <cell r="O784">
            <v>0</v>
          </cell>
          <cell r="P784">
            <v>0</v>
          </cell>
          <cell r="Q784">
            <v>0</v>
          </cell>
          <cell r="R784">
            <v>10752.59</v>
          </cell>
          <cell r="S784">
            <v>0</v>
          </cell>
          <cell r="T784">
            <v>0</v>
          </cell>
          <cell r="U784">
            <v>0</v>
          </cell>
          <cell r="V784">
            <v>0</v>
          </cell>
          <cell r="W784">
            <v>0</v>
          </cell>
          <cell r="X784">
            <v>0</v>
          </cell>
          <cell r="Y784">
            <v>0</v>
          </cell>
          <cell r="Z784">
            <v>0</v>
          </cell>
          <cell r="AA784">
            <v>0</v>
          </cell>
          <cell r="AB784">
            <v>0</v>
          </cell>
          <cell r="AC784">
            <v>0</v>
          </cell>
          <cell r="AD784">
            <v>0</v>
          </cell>
          <cell r="AE784">
            <v>0</v>
          </cell>
          <cell r="AF784">
            <v>1687635.37</v>
          </cell>
        </row>
        <row r="785">
          <cell r="A785">
            <v>618828</v>
          </cell>
          <cell r="B785">
            <v>37657.25</v>
          </cell>
          <cell r="C785">
            <v>0</v>
          </cell>
          <cell r="D785">
            <v>37657.25</v>
          </cell>
          <cell r="E785">
            <v>15959.87</v>
          </cell>
          <cell r="F785">
            <v>0</v>
          </cell>
          <cell r="G785">
            <v>0</v>
          </cell>
          <cell r="H785">
            <v>0</v>
          </cell>
          <cell r="I785">
            <v>15959.87</v>
          </cell>
          <cell r="J785">
            <v>0</v>
          </cell>
          <cell r="K785">
            <v>0</v>
          </cell>
          <cell r="L785">
            <v>0</v>
          </cell>
          <cell r="M785">
            <v>0</v>
          </cell>
          <cell r="N785">
            <v>53617.120000000003</v>
          </cell>
          <cell r="O785">
            <v>0</v>
          </cell>
          <cell r="P785">
            <v>0</v>
          </cell>
          <cell r="Q785">
            <v>0</v>
          </cell>
          <cell r="R785">
            <v>221.05</v>
          </cell>
          <cell r="S785">
            <v>0</v>
          </cell>
          <cell r="T785">
            <v>0</v>
          </cell>
          <cell r="U785">
            <v>0</v>
          </cell>
          <cell r="V785">
            <v>0</v>
          </cell>
          <cell r="W785">
            <v>0</v>
          </cell>
          <cell r="X785">
            <v>0</v>
          </cell>
          <cell r="Y785">
            <v>0</v>
          </cell>
          <cell r="Z785">
            <v>0</v>
          </cell>
          <cell r="AA785">
            <v>0</v>
          </cell>
          <cell r="AB785">
            <v>0</v>
          </cell>
          <cell r="AC785">
            <v>0</v>
          </cell>
          <cell r="AD785">
            <v>0</v>
          </cell>
          <cell r="AE785">
            <v>0</v>
          </cell>
          <cell r="AF785">
            <v>53838.17</v>
          </cell>
        </row>
        <row r="786">
          <cell r="A786">
            <v>618829</v>
          </cell>
          <cell r="B786">
            <v>11612</v>
          </cell>
          <cell r="C786">
            <v>0</v>
          </cell>
          <cell r="D786">
            <v>11612</v>
          </cell>
          <cell r="E786">
            <v>0</v>
          </cell>
          <cell r="F786">
            <v>0</v>
          </cell>
          <cell r="G786">
            <v>0</v>
          </cell>
          <cell r="H786">
            <v>0</v>
          </cell>
          <cell r="I786">
            <v>0</v>
          </cell>
          <cell r="J786">
            <v>0</v>
          </cell>
          <cell r="K786">
            <v>0</v>
          </cell>
          <cell r="L786">
            <v>0</v>
          </cell>
          <cell r="M786">
            <v>0</v>
          </cell>
          <cell r="N786">
            <v>11612</v>
          </cell>
          <cell r="O786">
            <v>0</v>
          </cell>
          <cell r="P786">
            <v>0</v>
          </cell>
          <cell r="Q786">
            <v>0</v>
          </cell>
          <cell r="R786">
            <v>0</v>
          </cell>
          <cell r="S786">
            <v>0</v>
          </cell>
          <cell r="T786">
            <v>0</v>
          </cell>
          <cell r="U786">
            <v>0</v>
          </cell>
          <cell r="V786">
            <v>0</v>
          </cell>
          <cell r="W786">
            <v>0</v>
          </cell>
          <cell r="X786">
            <v>0</v>
          </cell>
          <cell r="Y786">
            <v>0</v>
          </cell>
          <cell r="Z786">
            <v>0</v>
          </cell>
          <cell r="AA786">
            <v>0</v>
          </cell>
          <cell r="AB786">
            <v>0</v>
          </cell>
          <cell r="AC786">
            <v>0</v>
          </cell>
          <cell r="AD786">
            <v>0</v>
          </cell>
          <cell r="AE786">
            <v>0</v>
          </cell>
          <cell r="AF786">
            <v>11612</v>
          </cell>
        </row>
        <row r="787">
          <cell r="A787">
            <v>618840</v>
          </cell>
          <cell r="B787">
            <v>0</v>
          </cell>
          <cell r="C787">
            <v>0</v>
          </cell>
          <cell r="D787">
            <v>0</v>
          </cell>
          <cell r="E787">
            <v>0</v>
          </cell>
          <cell r="F787">
            <v>0</v>
          </cell>
          <cell r="G787">
            <v>0</v>
          </cell>
          <cell r="H787">
            <v>0</v>
          </cell>
          <cell r="I787">
            <v>0</v>
          </cell>
          <cell r="J787">
            <v>0</v>
          </cell>
          <cell r="K787">
            <v>0</v>
          </cell>
          <cell r="L787">
            <v>0</v>
          </cell>
          <cell r="M787">
            <v>0</v>
          </cell>
          <cell r="N787">
            <v>0</v>
          </cell>
          <cell r="O787">
            <v>0</v>
          </cell>
          <cell r="P787">
            <v>3789412.18</v>
          </cell>
          <cell r="Q787">
            <v>0</v>
          </cell>
          <cell r="R787">
            <v>0</v>
          </cell>
          <cell r="S787">
            <v>0</v>
          </cell>
          <cell r="T787">
            <v>0</v>
          </cell>
          <cell r="U787">
            <v>0</v>
          </cell>
          <cell r="V787">
            <v>0</v>
          </cell>
          <cell r="W787">
            <v>0</v>
          </cell>
          <cell r="X787">
            <v>0</v>
          </cell>
          <cell r="Y787">
            <v>0</v>
          </cell>
          <cell r="Z787">
            <v>0</v>
          </cell>
          <cell r="AA787">
            <v>0</v>
          </cell>
          <cell r="AB787">
            <v>0</v>
          </cell>
          <cell r="AC787">
            <v>0</v>
          </cell>
          <cell r="AD787">
            <v>0</v>
          </cell>
          <cell r="AE787">
            <v>0</v>
          </cell>
          <cell r="AF787">
            <v>3789412.18</v>
          </cell>
        </row>
        <row r="788">
          <cell r="A788">
            <v>619010</v>
          </cell>
          <cell r="B788">
            <v>9365.27</v>
          </cell>
          <cell r="C788">
            <v>0</v>
          </cell>
          <cell r="D788">
            <v>9365.27</v>
          </cell>
          <cell r="E788">
            <v>17043.91</v>
          </cell>
          <cell r="F788">
            <v>0</v>
          </cell>
          <cell r="G788">
            <v>0</v>
          </cell>
          <cell r="H788">
            <v>0</v>
          </cell>
          <cell r="I788">
            <v>17043.91</v>
          </cell>
          <cell r="J788">
            <v>0</v>
          </cell>
          <cell r="K788">
            <v>0</v>
          </cell>
          <cell r="L788">
            <v>0</v>
          </cell>
          <cell r="M788">
            <v>0</v>
          </cell>
          <cell r="N788">
            <v>26409.18</v>
          </cell>
          <cell r="O788">
            <v>0</v>
          </cell>
          <cell r="P788">
            <v>40330.68</v>
          </cell>
          <cell r="Q788">
            <v>0</v>
          </cell>
          <cell r="R788">
            <v>153447.67999999999</v>
          </cell>
          <cell r="S788">
            <v>0</v>
          </cell>
          <cell r="T788">
            <v>0</v>
          </cell>
          <cell r="U788">
            <v>0</v>
          </cell>
          <cell r="V788">
            <v>0</v>
          </cell>
          <cell r="W788">
            <v>0</v>
          </cell>
          <cell r="X788">
            <v>0</v>
          </cell>
          <cell r="Y788">
            <v>0</v>
          </cell>
          <cell r="Z788">
            <v>0</v>
          </cell>
          <cell r="AA788">
            <v>0</v>
          </cell>
          <cell r="AB788">
            <v>0</v>
          </cell>
          <cell r="AC788">
            <v>0</v>
          </cell>
          <cell r="AD788">
            <v>0</v>
          </cell>
          <cell r="AE788">
            <v>0</v>
          </cell>
          <cell r="AF788">
            <v>220187.54</v>
          </cell>
        </row>
        <row r="789">
          <cell r="A789">
            <v>619012</v>
          </cell>
          <cell r="B789">
            <v>0</v>
          </cell>
          <cell r="C789">
            <v>0</v>
          </cell>
          <cell r="D789">
            <v>0</v>
          </cell>
          <cell r="E789">
            <v>0</v>
          </cell>
          <cell r="F789">
            <v>0</v>
          </cell>
          <cell r="G789">
            <v>0</v>
          </cell>
          <cell r="H789">
            <v>0</v>
          </cell>
          <cell r="I789">
            <v>0</v>
          </cell>
          <cell r="J789">
            <v>0</v>
          </cell>
          <cell r="K789">
            <v>0</v>
          </cell>
          <cell r="L789">
            <v>0</v>
          </cell>
          <cell r="M789">
            <v>0</v>
          </cell>
          <cell r="N789">
            <v>0</v>
          </cell>
          <cell r="O789">
            <v>0</v>
          </cell>
          <cell r="P789">
            <v>262.01</v>
          </cell>
          <cell r="Q789">
            <v>0</v>
          </cell>
          <cell r="R789">
            <v>319.88</v>
          </cell>
          <cell r="S789">
            <v>0</v>
          </cell>
          <cell r="T789">
            <v>0</v>
          </cell>
          <cell r="U789">
            <v>0</v>
          </cell>
          <cell r="V789">
            <v>0</v>
          </cell>
          <cell r="W789">
            <v>0</v>
          </cell>
          <cell r="X789">
            <v>0</v>
          </cell>
          <cell r="Y789">
            <v>0</v>
          </cell>
          <cell r="Z789">
            <v>0</v>
          </cell>
          <cell r="AA789">
            <v>0</v>
          </cell>
          <cell r="AB789">
            <v>0</v>
          </cell>
          <cell r="AC789">
            <v>0</v>
          </cell>
          <cell r="AD789">
            <v>0</v>
          </cell>
          <cell r="AE789">
            <v>0</v>
          </cell>
          <cell r="AF789">
            <v>581.89</v>
          </cell>
        </row>
        <row r="790">
          <cell r="A790">
            <v>619020</v>
          </cell>
          <cell r="B790">
            <v>61128.1</v>
          </cell>
          <cell r="C790">
            <v>0</v>
          </cell>
          <cell r="D790">
            <v>61128.1</v>
          </cell>
          <cell r="E790">
            <v>37456</v>
          </cell>
          <cell r="F790">
            <v>0</v>
          </cell>
          <cell r="G790">
            <v>0</v>
          </cell>
          <cell r="H790">
            <v>0</v>
          </cell>
          <cell r="I790">
            <v>37456</v>
          </cell>
          <cell r="J790">
            <v>0</v>
          </cell>
          <cell r="K790">
            <v>0</v>
          </cell>
          <cell r="L790">
            <v>0</v>
          </cell>
          <cell r="M790">
            <v>0</v>
          </cell>
          <cell r="N790">
            <v>98584.1</v>
          </cell>
          <cell r="O790">
            <v>0</v>
          </cell>
          <cell r="P790">
            <v>1335391.43</v>
          </cell>
          <cell r="Q790">
            <v>0</v>
          </cell>
          <cell r="R790">
            <v>576553.87</v>
          </cell>
          <cell r="S790">
            <v>0</v>
          </cell>
          <cell r="T790">
            <v>0</v>
          </cell>
          <cell r="U790">
            <v>0</v>
          </cell>
          <cell r="V790">
            <v>0</v>
          </cell>
          <cell r="W790">
            <v>0</v>
          </cell>
          <cell r="X790">
            <v>0</v>
          </cell>
          <cell r="Y790">
            <v>0</v>
          </cell>
          <cell r="Z790">
            <v>0</v>
          </cell>
          <cell r="AA790">
            <v>0</v>
          </cell>
          <cell r="AB790">
            <v>0</v>
          </cell>
          <cell r="AC790">
            <v>0</v>
          </cell>
          <cell r="AD790">
            <v>0</v>
          </cell>
          <cell r="AE790">
            <v>0</v>
          </cell>
          <cell r="AF790">
            <v>2010529.4</v>
          </cell>
        </row>
        <row r="791">
          <cell r="A791">
            <v>619075</v>
          </cell>
          <cell r="B791">
            <v>0</v>
          </cell>
          <cell r="C791">
            <v>0</v>
          </cell>
          <cell r="D791">
            <v>0</v>
          </cell>
          <cell r="E791">
            <v>0</v>
          </cell>
          <cell r="F791">
            <v>0</v>
          </cell>
          <cell r="G791">
            <v>0</v>
          </cell>
          <cell r="H791">
            <v>0</v>
          </cell>
          <cell r="I791">
            <v>0</v>
          </cell>
          <cell r="J791">
            <v>0</v>
          </cell>
          <cell r="K791">
            <v>0</v>
          </cell>
          <cell r="L791">
            <v>0</v>
          </cell>
          <cell r="M791">
            <v>0</v>
          </cell>
          <cell r="N791">
            <v>0</v>
          </cell>
          <cell r="O791">
            <v>0</v>
          </cell>
          <cell r="P791">
            <v>2381.96</v>
          </cell>
          <cell r="Q791">
            <v>0</v>
          </cell>
          <cell r="R791">
            <v>2908</v>
          </cell>
          <cell r="S791">
            <v>0</v>
          </cell>
          <cell r="T791">
            <v>0</v>
          </cell>
          <cell r="U791">
            <v>0</v>
          </cell>
          <cell r="V791">
            <v>0</v>
          </cell>
          <cell r="W791">
            <v>0</v>
          </cell>
          <cell r="X791">
            <v>0</v>
          </cell>
          <cell r="Y791">
            <v>0</v>
          </cell>
          <cell r="Z791">
            <v>0</v>
          </cell>
          <cell r="AA791">
            <v>0</v>
          </cell>
          <cell r="AB791">
            <v>0</v>
          </cell>
          <cell r="AC791">
            <v>0</v>
          </cell>
          <cell r="AD791">
            <v>0</v>
          </cell>
          <cell r="AE791">
            <v>0</v>
          </cell>
          <cell r="AF791">
            <v>5289.96</v>
          </cell>
        </row>
        <row r="792">
          <cell r="A792">
            <v>619241</v>
          </cell>
          <cell r="B792">
            <v>0</v>
          </cell>
          <cell r="C792">
            <v>0</v>
          </cell>
          <cell r="D792">
            <v>0</v>
          </cell>
          <cell r="E792">
            <v>0</v>
          </cell>
          <cell r="F792">
            <v>0</v>
          </cell>
          <cell r="G792">
            <v>0</v>
          </cell>
          <cell r="H792">
            <v>0</v>
          </cell>
          <cell r="I792">
            <v>0</v>
          </cell>
          <cell r="J792">
            <v>0</v>
          </cell>
          <cell r="K792">
            <v>0</v>
          </cell>
          <cell r="L792">
            <v>0</v>
          </cell>
          <cell r="M792">
            <v>0</v>
          </cell>
          <cell r="N792">
            <v>0</v>
          </cell>
          <cell r="O792">
            <v>0</v>
          </cell>
          <cell r="P792">
            <v>40007.49</v>
          </cell>
          <cell r="Q792">
            <v>0</v>
          </cell>
          <cell r="R792">
            <v>855883.23</v>
          </cell>
          <cell r="S792">
            <v>0</v>
          </cell>
          <cell r="T792">
            <v>0</v>
          </cell>
          <cell r="U792">
            <v>0</v>
          </cell>
          <cell r="V792">
            <v>0</v>
          </cell>
          <cell r="W792">
            <v>0</v>
          </cell>
          <cell r="X792">
            <v>0</v>
          </cell>
          <cell r="Y792">
            <v>0</v>
          </cell>
          <cell r="Z792">
            <v>0</v>
          </cell>
          <cell r="AA792">
            <v>0</v>
          </cell>
          <cell r="AB792">
            <v>0</v>
          </cell>
          <cell r="AC792">
            <v>0</v>
          </cell>
          <cell r="AD792">
            <v>0</v>
          </cell>
          <cell r="AE792">
            <v>0</v>
          </cell>
          <cell r="AF792">
            <v>895890.72</v>
          </cell>
        </row>
        <row r="793">
          <cell r="A793">
            <v>619496</v>
          </cell>
          <cell r="B793">
            <v>14028438.689999999</v>
          </cell>
          <cell r="C793">
            <v>0</v>
          </cell>
          <cell r="D793">
            <v>14028438.689999999</v>
          </cell>
          <cell r="E793">
            <v>5347469.33</v>
          </cell>
          <cell r="F793">
            <v>0</v>
          </cell>
          <cell r="G793">
            <v>0</v>
          </cell>
          <cell r="H793">
            <v>0</v>
          </cell>
          <cell r="I793">
            <v>5347469.33</v>
          </cell>
          <cell r="J793">
            <v>0</v>
          </cell>
          <cell r="K793">
            <v>0</v>
          </cell>
          <cell r="L793">
            <v>0</v>
          </cell>
          <cell r="M793">
            <v>0</v>
          </cell>
          <cell r="N793">
            <v>19375908.02</v>
          </cell>
          <cell r="O793">
            <v>0</v>
          </cell>
          <cell r="P793">
            <v>1035306.95</v>
          </cell>
          <cell r="Q793">
            <v>0</v>
          </cell>
          <cell r="R793">
            <v>22571.53</v>
          </cell>
          <cell r="S793">
            <v>0</v>
          </cell>
          <cell r="T793">
            <v>0</v>
          </cell>
          <cell r="U793">
            <v>0</v>
          </cell>
          <cell r="V793">
            <v>0</v>
          </cell>
          <cell r="W793">
            <v>0</v>
          </cell>
          <cell r="X793">
            <v>0</v>
          </cell>
          <cell r="Y793">
            <v>0</v>
          </cell>
          <cell r="Z793">
            <v>0</v>
          </cell>
          <cell r="AA793">
            <v>0</v>
          </cell>
          <cell r="AB793">
            <v>0</v>
          </cell>
          <cell r="AC793">
            <v>0</v>
          </cell>
          <cell r="AD793">
            <v>0</v>
          </cell>
          <cell r="AE793">
            <v>0</v>
          </cell>
          <cell r="AF793">
            <v>20433786.5</v>
          </cell>
        </row>
        <row r="794">
          <cell r="A794">
            <v>619522</v>
          </cell>
          <cell r="B794">
            <v>0</v>
          </cell>
          <cell r="C794">
            <v>0</v>
          </cell>
          <cell r="D794">
            <v>0</v>
          </cell>
          <cell r="E794">
            <v>0</v>
          </cell>
          <cell r="F794">
            <v>0</v>
          </cell>
          <cell r="G794">
            <v>0</v>
          </cell>
          <cell r="H794">
            <v>0</v>
          </cell>
          <cell r="I794">
            <v>0</v>
          </cell>
          <cell r="J794">
            <v>0</v>
          </cell>
          <cell r="K794">
            <v>0</v>
          </cell>
          <cell r="L794">
            <v>0</v>
          </cell>
          <cell r="M794">
            <v>0</v>
          </cell>
          <cell r="N794">
            <v>0</v>
          </cell>
          <cell r="O794">
            <v>0</v>
          </cell>
          <cell r="P794">
            <v>283023.90999999997</v>
          </cell>
          <cell r="Q794">
            <v>0</v>
          </cell>
          <cell r="R794">
            <v>855966.79</v>
          </cell>
          <cell r="S794">
            <v>0</v>
          </cell>
          <cell r="T794">
            <v>0</v>
          </cell>
          <cell r="U794">
            <v>0</v>
          </cell>
          <cell r="V794">
            <v>0</v>
          </cell>
          <cell r="W794">
            <v>0</v>
          </cell>
          <cell r="X794">
            <v>0</v>
          </cell>
          <cell r="Y794">
            <v>0</v>
          </cell>
          <cell r="Z794">
            <v>0</v>
          </cell>
          <cell r="AA794">
            <v>0</v>
          </cell>
          <cell r="AB794">
            <v>0</v>
          </cell>
          <cell r="AC794">
            <v>0</v>
          </cell>
          <cell r="AD794">
            <v>0</v>
          </cell>
          <cell r="AE794">
            <v>0</v>
          </cell>
          <cell r="AF794">
            <v>1138990.7</v>
          </cell>
        </row>
        <row r="795">
          <cell r="A795">
            <v>619999</v>
          </cell>
          <cell r="B795">
            <v>1072092.99</v>
          </cell>
          <cell r="C795">
            <v>0</v>
          </cell>
          <cell r="D795">
            <v>1072092.99</v>
          </cell>
          <cell r="E795">
            <v>2078094.85</v>
          </cell>
          <cell r="F795">
            <v>0</v>
          </cell>
          <cell r="G795">
            <v>0</v>
          </cell>
          <cell r="H795">
            <v>0</v>
          </cell>
          <cell r="I795">
            <v>2078094.85</v>
          </cell>
          <cell r="J795">
            <v>0</v>
          </cell>
          <cell r="K795">
            <v>0</v>
          </cell>
          <cell r="L795">
            <v>0</v>
          </cell>
          <cell r="M795">
            <v>0</v>
          </cell>
          <cell r="N795">
            <v>3150187.84</v>
          </cell>
          <cell r="O795">
            <v>0</v>
          </cell>
          <cell r="P795">
            <v>19979140.920000002</v>
          </cell>
          <cell r="Q795">
            <v>0</v>
          </cell>
          <cell r="R795">
            <v>101860.72</v>
          </cell>
          <cell r="S795">
            <v>0</v>
          </cell>
          <cell r="T795">
            <v>0</v>
          </cell>
          <cell r="U795">
            <v>0</v>
          </cell>
          <cell r="V795">
            <v>0</v>
          </cell>
          <cell r="W795">
            <v>0</v>
          </cell>
          <cell r="X795">
            <v>0</v>
          </cell>
          <cell r="Y795">
            <v>0</v>
          </cell>
          <cell r="Z795">
            <v>0</v>
          </cell>
          <cell r="AA795">
            <v>0</v>
          </cell>
          <cell r="AB795">
            <v>0</v>
          </cell>
          <cell r="AC795">
            <v>0</v>
          </cell>
          <cell r="AD795">
            <v>0</v>
          </cell>
          <cell r="AE795">
            <v>-24856909.489999998</v>
          </cell>
          <cell r="AF795">
            <v>-1625720.01</v>
          </cell>
        </row>
        <row r="796">
          <cell r="A796">
            <v>620000</v>
          </cell>
          <cell r="B796">
            <v>-30245500.59</v>
          </cell>
          <cell r="C796">
            <v>6793.22</v>
          </cell>
          <cell r="D796">
            <v>-30238707.370000001</v>
          </cell>
          <cell r="E796">
            <v>1867594.66</v>
          </cell>
          <cell r="F796">
            <v>0</v>
          </cell>
          <cell r="G796">
            <v>0</v>
          </cell>
          <cell r="H796">
            <v>0</v>
          </cell>
          <cell r="I796">
            <v>1867594.66</v>
          </cell>
          <cell r="J796">
            <v>0</v>
          </cell>
          <cell r="K796">
            <v>0</v>
          </cell>
          <cell r="L796">
            <v>0</v>
          </cell>
          <cell r="M796">
            <v>0</v>
          </cell>
          <cell r="N796">
            <v>-28371112.710000001</v>
          </cell>
          <cell r="O796">
            <v>393179.4</v>
          </cell>
          <cell r="P796">
            <v>0</v>
          </cell>
          <cell r="Q796">
            <v>12596.28</v>
          </cell>
          <cell r="R796">
            <v>0</v>
          </cell>
          <cell r="S796">
            <v>15677527.57</v>
          </cell>
          <cell r="T796">
            <v>0</v>
          </cell>
          <cell r="U796">
            <v>0</v>
          </cell>
          <cell r="V796">
            <v>0</v>
          </cell>
          <cell r="W796">
            <v>0</v>
          </cell>
          <cell r="X796">
            <v>0</v>
          </cell>
          <cell r="Y796">
            <v>0</v>
          </cell>
          <cell r="Z796">
            <v>0</v>
          </cell>
          <cell r="AA796">
            <v>0</v>
          </cell>
          <cell r="AB796">
            <v>0</v>
          </cell>
          <cell r="AC796">
            <v>0</v>
          </cell>
          <cell r="AD796">
            <v>0</v>
          </cell>
          <cell r="AE796">
            <v>0</v>
          </cell>
          <cell r="AF796">
            <v>-12287809.460000001</v>
          </cell>
        </row>
        <row r="797">
          <cell r="A797">
            <v>620009</v>
          </cell>
          <cell r="B797">
            <v>18868647.920000002</v>
          </cell>
          <cell r="C797">
            <v>0</v>
          </cell>
          <cell r="D797">
            <v>18868647.920000002</v>
          </cell>
          <cell r="E797">
            <v>16546587.66</v>
          </cell>
          <cell r="F797">
            <v>0</v>
          </cell>
          <cell r="G797">
            <v>0</v>
          </cell>
          <cell r="H797">
            <v>0</v>
          </cell>
          <cell r="I797">
            <v>16546587.66</v>
          </cell>
          <cell r="J797">
            <v>0</v>
          </cell>
          <cell r="K797">
            <v>0</v>
          </cell>
          <cell r="L797">
            <v>0</v>
          </cell>
          <cell r="M797">
            <v>0</v>
          </cell>
          <cell r="N797">
            <v>35415235.579999998</v>
          </cell>
          <cell r="O797">
            <v>135490.29999999999</v>
          </cell>
          <cell r="P797">
            <v>547614.06999999995</v>
          </cell>
          <cell r="Q797">
            <v>0</v>
          </cell>
          <cell r="R797">
            <v>335777.34</v>
          </cell>
          <cell r="S797">
            <v>0</v>
          </cell>
          <cell r="T797">
            <v>0</v>
          </cell>
          <cell r="U797">
            <v>0</v>
          </cell>
          <cell r="V797">
            <v>0</v>
          </cell>
          <cell r="W797">
            <v>0</v>
          </cell>
          <cell r="X797">
            <v>0</v>
          </cell>
          <cell r="Y797">
            <v>0</v>
          </cell>
          <cell r="Z797">
            <v>0</v>
          </cell>
          <cell r="AA797">
            <v>0</v>
          </cell>
          <cell r="AB797">
            <v>0</v>
          </cell>
          <cell r="AC797">
            <v>0</v>
          </cell>
          <cell r="AD797">
            <v>0</v>
          </cell>
          <cell r="AE797">
            <v>0</v>
          </cell>
          <cell r="AF797">
            <v>36434117.289999999</v>
          </cell>
        </row>
        <row r="798">
          <cell r="A798">
            <v>620010</v>
          </cell>
          <cell r="B798">
            <v>83418376.099999994</v>
          </cell>
          <cell r="C798">
            <v>0</v>
          </cell>
          <cell r="D798">
            <v>83418376.099999994</v>
          </cell>
          <cell r="E798">
            <v>72782845.900000006</v>
          </cell>
          <cell r="F798">
            <v>0</v>
          </cell>
          <cell r="G798">
            <v>0</v>
          </cell>
          <cell r="H798">
            <v>0</v>
          </cell>
          <cell r="I798">
            <v>72782845.900000006</v>
          </cell>
          <cell r="J798">
            <v>0</v>
          </cell>
          <cell r="K798">
            <v>0</v>
          </cell>
          <cell r="L798">
            <v>0</v>
          </cell>
          <cell r="M798">
            <v>0</v>
          </cell>
          <cell r="N798">
            <v>156201222</v>
          </cell>
          <cell r="O798">
            <v>361904.18</v>
          </cell>
          <cell r="P798">
            <v>2270231.0099999998</v>
          </cell>
          <cell r="Q798">
            <v>0</v>
          </cell>
          <cell r="R798">
            <v>1445003.6</v>
          </cell>
          <cell r="S798">
            <v>0</v>
          </cell>
          <cell r="T798">
            <v>0</v>
          </cell>
          <cell r="U798">
            <v>0</v>
          </cell>
          <cell r="V798">
            <v>0</v>
          </cell>
          <cell r="W798">
            <v>0</v>
          </cell>
          <cell r="X798">
            <v>0</v>
          </cell>
          <cell r="Y798">
            <v>0</v>
          </cell>
          <cell r="Z798">
            <v>0</v>
          </cell>
          <cell r="AA798">
            <v>0</v>
          </cell>
          <cell r="AB798">
            <v>0</v>
          </cell>
          <cell r="AC798">
            <v>0</v>
          </cell>
          <cell r="AD798">
            <v>0</v>
          </cell>
          <cell r="AE798">
            <v>0</v>
          </cell>
          <cell r="AF798">
            <v>160278360.80000001</v>
          </cell>
        </row>
        <row r="799">
          <cell r="A799">
            <v>620011</v>
          </cell>
          <cell r="B799">
            <v>267335182.19999999</v>
          </cell>
          <cell r="C799">
            <v>0</v>
          </cell>
          <cell r="D799">
            <v>267335182.19999999</v>
          </cell>
          <cell r="E799">
            <v>233334741.90000001</v>
          </cell>
          <cell r="F799">
            <v>0</v>
          </cell>
          <cell r="G799">
            <v>0</v>
          </cell>
          <cell r="H799">
            <v>0</v>
          </cell>
          <cell r="I799">
            <v>233334741.90000001</v>
          </cell>
          <cell r="J799">
            <v>0</v>
          </cell>
          <cell r="K799">
            <v>0</v>
          </cell>
          <cell r="L799">
            <v>0</v>
          </cell>
          <cell r="M799">
            <v>0</v>
          </cell>
          <cell r="N799">
            <v>500669924</v>
          </cell>
          <cell r="O799">
            <v>2526824.0099999998</v>
          </cell>
          <cell r="P799">
            <v>9359371.1199999992</v>
          </cell>
          <cell r="Q799">
            <v>0</v>
          </cell>
          <cell r="R799">
            <v>4672681.71</v>
          </cell>
          <cell r="S799">
            <v>2540310.9700000002</v>
          </cell>
          <cell r="T799">
            <v>0</v>
          </cell>
          <cell r="U799">
            <v>0</v>
          </cell>
          <cell r="V799">
            <v>0</v>
          </cell>
          <cell r="W799">
            <v>0</v>
          </cell>
          <cell r="X799">
            <v>0</v>
          </cell>
          <cell r="Y799">
            <v>0</v>
          </cell>
          <cell r="Z799">
            <v>0</v>
          </cell>
          <cell r="AA799">
            <v>0</v>
          </cell>
          <cell r="AB799">
            <v>0</v>
          </cell>
          <cell r="AC799">
            <v>0</v>
          </cell>
          <cell r="AD799">
            <v>0</v>
          </cell>
          <cell r="AE799">
            <v>0</v>
          </cell>
          <cell r="AF799">
            <v>519769111.89999998</v>
          </cell>
        </row>
        <row r="800">
          <cell r="A800">
            <v>620012</v>
          </cell>
          <cell r="B800">
            <v>58022595.289999999</v>
          </cell>
          <cell r="C800">
            <v>0</v>
          </cell>
          <cell r="D800">
            <v>58022595.289999999</v>
          </cell>
          <cell r="E800">
            <v>50619203.5</v>
          </cell>
          <cell r="F800">
            <v>0</v>
          </cell>
          <cell r="G800">
            <v>0</v>
          </cell>
          <cell r="H800">
            <v>0</v>
          </cell>
          <cell r="I800">
            <v>50619203.5</v>
          </cell>
          <cell r="J800">
            <v>0</v>
          </cell>
          <cell r="K800">
            <v>0</v>
          </cell>
          <cell r="L800">
            <v>0</v>
          </cell>
          <cell r="M800">
            <v>0</v>
          </cell>
          <cell r="N800">
            <v>108641798.8</v>
          </cell>
          <cell r="O800">
            <v>245735.18</v>
          </cell>
          <cell r="P800">
            <v>1209347.81</v>
          </cell>
          <cell r="Q800">
            <v>0</v>
          </cell>
          <cell r="R800">
            <v>993143.92</v>
          </cell>
          <cell r="S800">
            <v>0</v>
          </cell>
          <cell r="T800">
            <v>0</v>
          </cell>
          <cell r="U800">
            <v>0</v>
          </cell>
          <cell r="V800">
            <v>0</v>
          </cell>
          <cell r="W800">
            <v>0</v>
          </cell>
          <cell r="X800">
            <v>0</v>
          </cell>
          <cell r="Y800">
            <v>0</v>
          </cell>
          <cell r="Z800">
            <v>0</v>
          </cell>
          <cell r="AA800">
            <v>0</v>
          </cell>
          <cell r="AB800">
            <v>0</v>
          </cell>
          <cell r="AC800">
            <v>0</v>
          </cell>
          <cell r="AD800">
            <v>0</v>
          </cell>
          <cell r="AE800">
            <v>0</v>
          </cell>
          <cell r="AF800">
            <v>111090025.7</v>
          </cell>
        </row>
        <row r="801">
          <cell r="A801">
            <v>620013</v>
          </cell>
          <cell r="B801">
            <v>26456162.91</v>
          </cell>
          <cell r="C801">
            <v>0</v>
          </cell>
          <cell r="D801">
            <v>26456162.91</v>
          </cell>
          <cell r="E801">
            <v>23014311.41</v>
          </cell>
          <cell r="F801">
            <v>0</v>
          </cell>
          <cell r="G801">
            <v>0</v>
          </cell>
          <cell r="H801">
            <v>0</v>
          </cell>
          <cell r="I801">
            <v>23014311.41</v>
          </cell>
          <cell r="J801">
            <v>0</v>
          </cell>
          <cell r="K801">
            <v>0</v>
          </cell>
          <cell r="L801">
            <v>0</v>
          </cell>
          <cell r="M801">
            <v>0</v>
          </cell>
          <cell r="N801">
            <v>49470474.32</v>
          </cell>
          <cell r="O801">
            <v>83296.47</v>
          </cell>
          <cell r="P801">
            <v>524346.42000000004</v>
          </cell>
          <cell r="Q801">
            <v>0</v>
          </cell>
          <cell r="R801">
            <v>232569.87</v>
          </cell>
          <cell r="S801">
            <v>0</v>
          </cell>
          <cell r="T801">
            <v>0</v>
          </cell>
          <cell r="U801">
            <v>0</v>
          </cell>
          <cell r="V801">
            <v>0</v>
          </cell>
          <cell r="W801">
            <v>0</v>
          </cell>
          <cell r="X801">
            <v>0</v>
          </cell>
          <cell r="Y801">
            <v>0</v>
          </cell>
          <cell r="Z801">
            <v>0</v>
          </cell>
          <cell r="AA801">
            <v>0</v>
          </cell>
          <cell r="AB801">
            <v>0</v>
          </cell>
          <cell r="AC801">
            <v>0</v>
          </cell>
          <cell r="AD801">
            <v>0</v>
          </cell>
          <cell r="AE801">
            <v>0</v>
          </cell>
          <cell r="AF801">
            <v>50310687.079999998</v>
          </cell>
        </row>
        <row r="802">
          <cell r="A802">
            <v>620014</v>
          </cell>
          <cell r="B802">
            <v>41320906.299999997</v>
          </cell>
          <cell r="C802">
            <v>0</v>
          </cell>
          <cell r="D802">
            <v>41320906.299999997</v>
          </cell>
          <cell r="E802">
            <v>37772816.460000001</v>
          </cell>
          <cell r="F802">
            <v>0</v>
          </cell>
          <cell r="G802">
            <v>0</v>
          </cell>
          <cell r="H802">
            <v>0</v>
          </cell>
          <cell r="I802">
            <v>37772816.460000001</v>
          </cell>
          <cell r="J802">
            <v>0</v>
          </cell>
          <cell r="K802">
            <v>0</v>
          </cell>
          <cell r="L802">
            <v>0</v>
          </cell>
          <cell r="M802">
            <v>0</v>
          </cell>
          <cell r="N802">
            <v>79093722.760000005</v>
          </cell>
          <cell r="O802">
            <v>0</v>
          </cell>
          <cell r="P802">
            <v>714167.07</v>
          </cell>
          <cell r="Q802">
            <v>0</v>
          </cell>
          <cell r="R802">
            <v>977980.38</v>
          </cell>
          <cell r="S802">
            <v>0</v>
          </cell>
          <cell r="T802">
            <v>0</v>
          </cell>
          <cell r="U802">
            <v>0</v>
          </cell>
          <cell r="V802">
            <v>0</v>
          </cell>
          <cell r="W802">
            <v>0</v>
          </cell>
          <cell r="X802">
            <v>0</v>
          </cell>
          <cell r="Y802">
            <v>0</v>
          </cell>
          <cell r="Z802">
            <v>0</v>
          </cell>
          <cell r="AA802">
            <v>0</v>
          </cell>
          <cell r="AB802">
            <v>0</v>
          </cell>
          <cell r="AC802">
            <v>0</v>
          </cell>
          <cell r="AD802">
            <v>0</v>
          </cell>
          <cell r="AE802">
            <v>0</v>
          </cell>
          <cell r="AF802">
            <v>80785870.209999993</v>
          </cell>
        </row>
        <row r="803">
          <cell r="A803">
            <v>620015</v>
          </cell>
          <cell r="B803">
            <v>20339948.239999998</v>
          </cell>
          <cell r="C803">
            <v>0</v>
          </cell>
          <cell r="D803">
            <v>20339948.239999998</v>
          </cell>
          <cell r="E803">
            <v>17796287.760000002</v>
          </cell>
          <cell r="F803">
            <v>0</v>
          </cell>
          <cell r="G803">
            <v>0</v>
          </cell>
          <cell r="H803">
            <v>0</v>
          </cell>
          <cell r="I803">
            <v>17796287.760000002</v>
          </cell>
          <cell r="J803">
            <v>0</v>
          </cell>
          <cell r="K803">
            <v>0</v>
          </cell>
          <cell r="L803">
            <v>0</v>
          </cell>
          <cell r="M803">
            <v>0</v>
          </cell>
          <cell r="N803">
            <v>38136236</v>
          </cell>
          <cell r="O803">
            <v>1000812.67</v>
          </cell>
          <cell r="P803">
            <v>1066192.3700000001</v>
          </cell>
          <cell r="Q803">
            <v>0</v>
          </cell>
          <cell r="R803">
            <v>368302.35</v>
          </cell>
          <cell r="S803">
            <v>0</v>
          </cell>
          <cell r="T803">
            <v>0</v>
          </cell>
          <cell r="U803">
            <v>0</v>
          </cell>
          <cell r="V803">
            <v>0</v>
          </cell>
          <cell r="W803">
            <v>0</v>
          </cell>
          <cell r="X803">
            <v>0</v>
          </cell>
          <cell r="Y803">
            <v>0</v>
          </cell>
          <cell r="Z803">
            <v>0</v>
          </cell>
          <cell r="AA803">
            <v>0</v>
          </cell>
          <cell r="AB803">
            <v>0</v>
          </cell>
          <cell r="AC803">
            <v>0</v>
          </cell>
          <cell r="AD803">
            <v>0</v>
          </cell>
          <cell r="AE803">
            <v>0</v>
          </cell>
          <cell r="AF803">
            <v>40571543.390000001</v>
          </cell>
        </row>
        <row r="804">
          <cell r="A804">
            <v>620019</v>
          </cell>
          <cell r="B804">
            <v>-19720.29</v>
          </cell>
          <cell r="C804">
            <v>0</v>
          </cell>
          <cell r="D804">
            <v>-19720.29</v>
          </cell>
          <cell r="E804">
            <v>-22152.11</v>
          </cell>
          <cell r="F804">
            <v>0</v>
          </cell>
          <cell r="G804">
            <v>0</v>
          </cell>
          <cell r="H804">
            <v>0</v>
          </cell>
          <cell r="I804">
            <v>-22152.11</v>
          </cell>
          <cell r="J804">
            <v>0</v>
          </cell>
          <cell r="K804">
            <v>0</v>
          </cell>
          <cell r="L804">
            <v>0</v>
          </cell>
          <cell r="M804">
            <v>0</v>
          </cell>
          <cell r="N804">
            <v>-41872.400000000001</v>
          </cell>
          <cell r="O804">
            <v>-164619</v>
          </cell>
          <cell r="P804">
            <v>-31806</v>
          </cell>
          <cell r="Q804">
            <v>0</v>
          </cell>
          <cell r="R804">
            <v>28227</v>
          </cell>
          <cell r="S804">
            <v>0</v>
          </cell>
          <cell r="T804">
            <v>0</v>
          </cell>
          <cell r="U804">
            <v>0</v>
          </cell>
          <cell r="V804">
            <v>0</v>
          </cell>
          <cell r="W804">
            <v>0</v>
          </cell>
          <cell r="X804">
            <v>0</v>
          </cell>
          <cell r="Y804">
            <v>0</v>
          </cell>
          <cell r="Z804">
            <v>0</v>
          </cell>
          <cell r="AA804">
            <v>0</v>
          </cell>
          <cell r="AB804">
            <v>0</v>
          </cell>
          <cell r="AC804">
            <v>0</v>
          </cell>
          <cell r="AD804">
            <v>0</v>
          </cell>
          <cell r="AE804">
            <v>0</v>
          </cell>
          <cell r="AF804">
            <v>-210070.39999999999</v>
          </cell>
        </row>
        <row r="805">
          <cell r="A805">
            <v>620020</v>
          </cell>
          <cell r="B805">
            <v>87790067.489999995</v>
          </cell>
          <cell r="C805">
            <v>0</v>
          </cell>
          <cell r="D805">
            <v>87790067.489999995</v>
          </cell>
          <cell r="E805">
            <v>82419809.689999998</v>
          </cell>
          <cell r="F805">
            <v>0</v>
          </cell>
          <cell r="G805">
            <v>0</v>
          </cell>
          <cell r="H805">
            <v>0</v>
          </cell>
          <cell r="I805">
            <v>82419809.689999998</v>
          </cell>
          <cell r="J805">
            <v>0</v>
          </cell>
          <cell r="K805">
            <v>0</v>
          </cell>
          <cell r="L805">
            <v>0</v>
          </cell>
          <cell r="M805">
            <v>0</v>
          </cell>
          <cell r="N805">
            <v>170209877.19999999</v>
          </cell>
          <cell r="O805">
            <v>0</v>
          </cell>
          <cell r="P805">
            <v>693173.33</v>
          </cell>
          <cell r="Q805">
            <v>0</v>
          </cell>
          <cell r="R805">
            <v>845496.03</v>
          </cell>
          <cell r="S805">
            <v>0</v>
          </cell>
          <cell r="T805">
            <v>0</v>
          </cell>
          <cell r="U805">
            <v>0</v>
          </cell>
          <cell r="V805">
            <v>0</v>
          </cell>
          <cell r="W805">
            <v>0</v>
          </cell>
          <cell r="X805">
            <v>0</v>
          </cell>
          <cell r="Y805">
            <v>0</v>
          </cell>
          <cell r="Z805">
            <v>0</v>
          </cell>
          <cell r="AA805">
            <v>0</v>
          </cell>
          <cell r="AB805">
            <v>0</v>
          </cell>
          <cell r="AC805">
            <v>0</v>
          </cell>
          <cell r="AD805">
            <v>0</v>
          </cell>
          <cell r="AE805">
            <v>0</v>
          </cell>
          <cell r="AF805">
            <v>171748546.5</v>
          </cell>
        </row>
        <row r="806">
          <cell r="A806">
            <v>620021</v>
          </cell>
          <cell r="B806">
            <v>9903489.5600000005</v>
          </cell>
          <cell r="C806">
            <v>0</v>
          </cell>
          <cell r="D806">
            <v>9903489.5600000005</v>
          </cell>
          <cell r="E806">
            <v>9201740.8699999992</v>
          </cell>
          <cell r="F806">
            <v>0</v>
          </cell>
          <cell r="G806">
            <v>0</v>
          </cell>
          <cell r="H806">
            <v>0</v>
          </cell>
          <cell r="I806">
            <v>9201740.8699999992</v>
          </cell>
          <cell r="J806">
            <v>0</v>
          </cell>
          <cell r="K806">
            <v>0</v>
          </cell>
          <cell r="L806">
            <v>0</v>
          </cell>
          <cell r="M806">
            <v>0</v>
          </cell>
          <cell r="N806">
            <v>19105230.43</v>
          </cell>
          <cell r="O806">
            <v>0</v>
          </cell>
          <cell r="P806">
            <v>6158.89</v>
          </cell>
          <cell r="Q806">
            <v>0</v>
          </cell>
          <cell r="R806">
            <v>330042.09999999998</v>
          </cell>
          <cell r="S806">
            <v>0</v>
          </cell>
          <cell r="T806">
            <v>0</v>
          </cell>
          <cell r="U806">
            <v>0</v>
          </cell>
          <cell r="V806">
            <v>0</v>
          </cell>
          <cell r="W806">
            <v>0</v>
          </cell>
          <cell r="X806">
            <v>0</v>
          </cell>
          <cell r="Y806">
            <v>0</v>
          </cell>
          <cell r="Z806">
            <v>0</v>
          </cell>
          <cell r="AA806">
            <v>0</v>
          </cell>
          <cell r="AB806">
            <v>0</v>
          </cell>
          <cell r="AC806">
            <v>0</v>
          </cell>
          <cell r="AD806">
            <v>0</v>
          </cell>
          <cell r="AE806">
            <v>0</v>
          </cell>
          <cell r="AF806">
            <v>19441431.420000002</v>
          </cell>
        </row>
        <row r="807">
          <cell r="A807">
            <v>620022</v>
          </cell>
          <cell r="B807">
            <v>12672021.48</v>
          </cell>
          <cell r="C807">
            <v>0</v>
          </cell>
          <cell r="D807">
            <v>12672021.48</v>
          </cell>
          <cell r="E807">
            <v>11775260.289999999</v>
          </cell>
          <cell r="F807">
            <v>0</v>
          </cell>
          <cell r="G807">
            <v>0</v>
          </cell>
          <cell r="H807">
            <v>0</v>
          </cell>
          <cell r="I807">
            <v>11775260.289999999</v>
          </cell>
          <cell r="J807">
            <v>0</v>
          </cell>
          <cell r="K807">
            <v>0</v>
          </cell>
          <cell r="L807">
            <v>0</v>
          </cell>
          <cell r="M807">
            <v>0</v>
          </cell>
          <cell r="N807">
            <v>24447281.77</v>
          </cell>
          <cell r="O807">
            <v>0</v>
          </cell>
          <cell r="P807">
            <v>60530.47</v>
          </cell>
          <cell r="Q807">
            <v>0</v>
          </cell>
          <cell r="R807">
            <v>49651.25</v>
          </cell>
          <cell r="S807">
            <v>0</v>
          </cell>
          <cell r="T807">
            <v>0</v>
          </cell>
          <cell r="U807">
            <v>0</v>
          </cell>
          <cell r="V807">
            <v>0</v>
          </cell>
          <cell r="W807">
            <v>0</v>
          </cell>
          <cell r="X807">
            <v>0</v>
          </cell>
          <cell r="Y807">
            <v>0</v>
          </cell>
          <cell r="Z807">
            <v>0</v>
          </cell>
          <cell r="AA807">
            <v>0</v>
          </cell>
          <cell r="AB807">
            <v>0</v>
          </cell>
          <cell r="AC807">
            <v>0</v>
          </cell>
          <cell r="AD807">
            <v>0</v>
          </cell>
          <cell r="AE807">
            <v>0</v>
          </cell>
          <cell r="AF807">
            <v>24557463.489999998</v>
          </cell>
        </row>
        <row r="808">
          <cell r="A808">
            <v>620023</v>
          </cell>
          <cell r="B808">
            <v>28287103.32</v>
          </cell>
          <cell r="C808">
            <v>0</v>
          </cell>
          <cell r="D808">
            <v>28287103.32</v>
          </cell>
          <cell r="E808">
            <v>26070049.850000001</v>
          </cell>
          <cell r="F808">
            <v>0</v>
          </cell>
          <cell r="G808">
            <v>0</v>
          </cell>
          <cell r="H808">
            <v>0</v>
          </cell>
          <cell r="I808">
            <v>26070049.850000001</v>
          </cell>
          <cell r="J808">
            <v>0</v>
          </cell>
          <cell r="K808">
            <v>0</v>
          </cell>
          <cell r="L808">
            <v>0</v>
          </cell>
          <cell r="M808">
            <v>0</v>
          </cell>
          <cell r="N808">
            <v>54357153.170000002</v>
          </cell>
          <cell r="O808">
            <v>0</v>
          </cell>
          <cell r="P808">
            <v>0</v>
          </cell>
          <cell r="Q808">
            <v>0</v>
          </cell>
          <cell r="R808">
            <v>220980.29</v>
          </cell>
          <cell r="S808">
            <v>0</v>
          </cell>
          <cell r="T808">
            <v>0</v>
          </cell>
          <cell r="U808">
            <v>0</v>
          </cell>
          <cell r="V808">
            <v>0</v>
          </cell>
          <cell r="W808">
            <v>0</v>
          </cell>
          <cell r="X808">
            <v>0</v>
          </cell>
          <cell r="Y808">
            <v>0</v>
          </cell>
          <cell r="Z808">
            <v>0</v>
          </cell>
          <cell r="AA808">
            <v>0</v>
          </cell>
          <cell r="AB808">
            <v>0</v>
          </cell>
          <cell r="AC808">
            <v>0</v>
          </cell>
          <cell r="AD808">
            <v>0</v>
          </cell>
          <cell r="AE808">
            <v>0</v>
          </cell>
          <cell r="AF808">
            <v>54578133.460000001</v>
          </cell>
        </row>
        <row r="809">
          <cell r="A809">
            <v>620024</v>
          </cell>
          <cell r="B809">
            <v>8951446.6300000008</v>
          </cell>
          <cell r="C809">
            <v>0</v>
          </cell>
          <cell r="D809">
            <v>8951446.6300000008</v>
          </cell>
          <cell r="E809">
            <v>8392525.3300000001</v>
          </cell>
          <cell r="F809">
            <v>0</v>
          </cell>
          <cell r="G809">
            <v>0</v>
          </cell>
          <cell r="H809">
            <v>0</v>
          </cell>
          <cell r="I809">
            <v>8392525.3300000001</v>
          </cell>
          <cell r="J809">
            <v>0</v>
          </cell>
          <cell r="K809">
            <v>0</v>
          </cell>
          <cell r="L809">
            <v>0</v>
          </cell>
          <cell r="M809">
            <v>0</v>
          </cell>
          <cell r="N809">
            <v>17343971.960000001</v>
          </cell>
          <cell r="O809">
            <v>0</v>
          </cell>
          <cell r="P809">
            <v>67100.87</v>
          </cell>
          <cell r="Q809">
            <v>0</v>
          </cell>
          <cell r="R809">
            <v>93106.4</v>
          </cell>
          <cell r="S809">
            <v>0</v>
          </cell>
          <cell r="T809">
            <v>0</v>
          </cell>
          <cell r="U809">
            <v>0</v>
          </cell>
          <cell r="V809">
            <v>0</v>
          </cell>
          <cell r="W809">
            <v>0</v>
          </cell>
          <cell r="X809">
            <v>0</v>
          </cell>
          <cell r="Y809">
            <v>0</v>
          </cell>
          <cell r="Z809">
            <v>0</v>
          </cell>
          <cell r="AA809">
            <v>0</v>
          </cell>
          <cell r="AB809">
            <v>0</v>
          </cell>
          <cell r="AC809">
            <v>0</v>
          </cell>
          <cell r="AD809">
            <v>0</v>
          </cell>
          <cell r="AE809">
            <v>0</v>
          </cell>
          <cell r="AF809">
            <v>17504179.23</v>
          </cell>
        </row>
        <row r="810">
          <cell r="A810">
            <v>620030</v>
          </cell>
          <cell r="B810">
            <v>424020.66</v>
          </cell>
          <cell r="C810">
            <v>0</v>
          </cell>
          <cell r="D810">
            <v>424020.66</v>
          </cell>
          <cell r="E810">
            <v>410085.8</v>
          </cell>
          <cell r="F810">
            <v>0</v>
          </cell>
          <cell r="G810">
            <v>0</v>
          </cell>
          <cell r="H810">
            <v>0</v>
          </cell>
          <cell r="I810">
            <v>410085.8</v>
          </cell>
          <cell r="J810">
            <v>0</v>
          </cell>
          <cell r="K810">
            <v>0</v>
          </cell>
          <cell r="L810">
            <v>0</v>
          </cell>
          <cell r="M810">
            <v>0</v>
          </cell>
          <cell r="N810">
            <v>834106.46</v>
          </cell>
          <cell r="O810">
            <v>0</v>
          </cell>
          <cell r="P810">
            <v>11047.26</v>
          </cell>
          <cell r="Q810">
            <v>0</v>
          </cell>
          <cell r="R810">
            <v>3664</v>
          </cell>
          <cell r="S810">
            <v>0</v>
          </cell>
          <cell r="T810">
            <v>0</v>
          </cell>
          <cell r="U810">
            <v>0</v>
          </cell>
          <cell r="V810">
            <v>0</v>
          </cell>
          <cell r="W810">
            <v>0</v>
          </cell>
          <cell r="X810">
            <v>0</v>
          </cell>
          <cell r="Y810">
            <v>0</v>
          </cell>
          <cell r="Z810">
            <v>0</v>
          </cell>
          <cell r="AA810">
            <v>0</v>
          </cell>
          <cell r="AB810">
            <v>0</v>
          </cell>
          <cell r="AC810">
            <v>0</v>
          </cell>
          <cell r="AD810">
            <v>0</v>
          </cell>
          <cell r="AE810">
            <v>0</v>
          </cell>
          <cell r="AF810">
            <v>848817.72</v>
          </cell>
        </row>
        <row r="811">
          <cell r="A811">
            <v>620040</v>
          </cell>
          <cell r="B811">
            <v>4488.03</v>
          </cell>
          <cell r="C811">
            <v>0</v>
          </cell>
          <cell r="D811">
            <v>4488.03</v>
          </cell>
          <cell r="E811">
            <v>125874.89</v>
          </cell>
          <cell r="F811">
            <v>0</v>
          </cell>
          <cell r="G811">
            <v>0</v>
          </cell>
          <cell r="H811">
            <v>0</v>
          </cell>
          <cell r="I811">
            <v>125874.89</v>
          </cell>
          <cell r="J811">
            <v>0</v>
          </cell>
          <cell r="K811">
            <v>0</v>
          </cell>
          <cell r="L811">
            <v>0</v>
          </cell>
          <cell r="M811">
            <v>0</v>
          </cell>
          <cell r="N811">
            <v>130362.92</v>
          </cell>
          <cell r="O811">
            <v>0</v>
          </cell>
          <cell r="P811">
            <v>29750</v>
          </cell>
          <cell r="Q811">
            <v>0</v>
          </cell>
          <cell r="R811">
            <v>0</v>
          </cell>
          <cell r="S811">
            <v>0</v>
          </cell>
          <cell r="T811">
            <v>0</v>
          </cell>
          <cell r="U811">
            <v>0</v>
          </cell>
          <cell r="V811">
            <v>0</v>
          </cell>
          <cell r="W811">
            <v>0</v>
          </cell>
          <cell r="X811">
            <v>0</v>
          </cell>
          <cell r="Y811">
            <v>0</v>
          </cell>
          <cell r="Z811">
            <v>0</v>
          </cell>
          <cell r="AA811">
            <v>0</v>
          </cell>
          <cell r="AB811">
            <v>0</v>
          </cell>
          <cell r="AC811">
            <v>0</v>
          </cell>
          <cell r="AD811">
            <v>0</v>
          </cell>
          <cell r="AE811">
            <v>0</v>
          </cell>
          <cell r="AF811">
            <v>160112.92000000001</v>
          </cell>
        </row>
        <row r="812">
          <cell r="A812">
            <v>620046</v>
          </cell>
          <cell r="B812">
            <v>3266027.36</v>
          </cell>
          <cell r="C812">
            <v>0</v>
          </cell>
          <cell r="D812">
            <v>3266027.36</v>
          </cell>
          <cell r="E812">
            <v>4229893.4400000004</v>
          </cell>
          <cell r="F812">
            <v>0</v>
          </cell>
          <cell r="G812">
            <v>0</v>
          </cell>
          <cell r="H812">
            <v>0</v>
          </cell>
          <cell r="I812">
            <v>4229893.4400000004</v>
          </cell>
          <cell r="J812">
            <v>0</v>
          </cell>
          <cell r="K812">
            <v>0</v>
          </cell>
          <cell r="L812">
            <v>0</v>
          </cell>
          <cell r="M812">
            <v>0</v>
          </cell>
          <cell r="N812">
            <v>7495920.7999999998</v>
          </cell>
          <cell r="O812">
            <v>0</v>
          </cell>
          <cell r="P812">
            <v>6517</v>
          </cell>
          <cell r="Q812">
            <v>0</v>
          </cell>
          <cell r="R812">
            <v>350.72</v>
          </cell>
          <cell r="S812">
            <v>0</v>
          </cell>
          <cell r="T812">
            <v>0</v>
          </cell>
          <cell r="U812">
            <v>0</v>
          </cell>
          <cell r="V812">
            <v>0</v>
          </cell>
          <cell r="W812">
            <v>0</v>
          </cell>
          <cell r="X812">
            <v>0</v>
          </cell>
          <cell r="Y812">
            <v>0</v>
          </cell>
          <cell r="Z812">
            <v>0</v>
          </cell>
          <cell r="AA812">
            <v>0</v>
          </cell>
          <cell r="AB812">
            <v>0</v>
          </cell>
          <cell r="AC812">
            <v>0</v>
          </cell>
          <cell r="AD812">
            <v>0</v>
          </cell>
          <cell r="AE812">
            <v>0</v>
          </cell>
          <cell r="AF812">
            <v>7502788.5199999996</v>
          </cell>
        </row>
        <row r="813">
          <cell r="A813">
            <v>620052</v>
          </cell>
          <cell r="B813">
            <v>-27697.759999999998</v>
          </cell>
          <cell r="C813">
            <v>0</v>
          </cell>
          <cell r="D813">
            <v>-27697.759999999998</v>
          </cell>
          <cell r="E813">
            <v>-26801.01</v>
          </cell>
          <cell r="F813">
            <v>0</v>
          </cell>
          <cell r="G813">
            <v>0</v>
          </cell>
          <cell r="H813">
            <v>0</v>
          </cell>
          <cell r="I813">
            <v>-26801.01</v>
          </cell>
          <cell r="J813">
            <v>0</v>
          </cell>
          <cell r="K813">
            <v>0</v>
          </cell>
          <cell r="L813">
            <v>0</v>
          </cell>
          <cell r="M813">
            <v>0</v>
          </cell>
          <cell r="N813">
            <v>-54498.77</v>
          </cell>
          <cell r="O813">
            <v>0</v>
          </cell>
          <cell r="P813">
            <v>0.32</v>
          </cell>
          <cell r="Q813">
            <v>0</v>
          </cell>
          <cell r="R813">
            <v>-19.53</v>
          </cell>
          <cell r="S813">
            <v>0</v>
          </cell>
          <cell r="T813">
            <v>0</v>
          </cell>
          <cell r="U813">
            <v>0</v>
          </cell>
          <cell r="V813">
            <v>0</v>
          </cell>
          <cell r="W813">
            <v>0</v>
          </cell>
          <cell r="X813">
            <v>0</v>
          </cell>
          <cell r="Y813">
            <v>0</v>
          </cell>
          <cell r="Z813">
            <v>0</v>
          </cell>
          <cell r="AA813">
            <v>0</v>
          </cell>
          <cell r="AB813">
            <v>0</v>
          </cell>
          <cell r="AC813">
            <v>0</v>
          </cell>
          <cell r="AD813">
            <v>0</v>
          </cell>
          <cell r="AE813">
            <v>0</v>
          </cell>
          <cell r="AF813">
            <v>-54517.98</v>
          </cell>
        </row>
        <row r="814">
          <cell r="A814">
            <v>620053</v>
          </cell>
          <cell r="B814">
            <v>475456.85</v>
          </cell>
          <cell r="C814">
            <v>0</v>
          </cell>
          <cell r="D814">
            <v>475456.85</v>
          </cell>
          <cell r="E814">
            <v>438883.24</v>
          </cell>
          <cell r="F814">
            <v>0</v>
          </cell>
          <cell r="G814">
            <v>0</v>
          </cell>
          <cell r="H814">
            <v>0</v>
          </cell>
          <cell r="I814">
            <v>438883.24</v>
          </cell>
          <cell r="J814">
            <v>0</v>
          </cell>
          <cell r="K814">
            <v>0</v>
          </cell>
          <cell r="L814">
            <v>0</v>
          </cell>
          <cell r="M814">
            <v>0</v>
          </cell>
          <cell r="N814">
            <v>914340.09</v>
          </cell>
          <cell r="O814">
            <v>0</v>
          </cell>
          <cell r="P814">
            <v>0</v>
          </cell>
          <cell r="Q814">
            <v>0</v>
          </cell>
          <cell r="R814">
            <v>0</v>
          </cell>
          <cell r="S814">
            <v>0</v>
          </cell>
          <cell r="T814">
            <v>0</v>
          </cell>
          <cell r="U814">
            <v>0</v>
          </cell>
          <cell r="V814">
            <v>0</v>
          </cell>
          <cell r="W814">
            <v>0</v>
          </cell>
          <cell r="X814">
            <v>0</v>
          </cell>
          <cell r="Y814">
            <v>0</v>
          </cell>
          <cell r="Z814">
            <v>0</v>
          </cell>
          <cell r="AA814">
            <v>0</v>
          </cell>
          <cell r="AB814">
            <v>0</v>
          </cell>
          <cell r="AC814">
            <v>0</v>
          </cell>
          <cell r="AD814">
            <v>0</v>
          </cell>
          <cell r="AE814">
            <v>0</v>
          </cell>
          <cell r="AF814">
            <v>914340.09</v>
          </cell>
        </row>
        <row r="815">
          <cell r="A815">
            <v>620054</v>
          </cell>
          <cell r="B815">
            <v>-534553.19999999995</v>
          </cell>
          <cell r="C815">
            <v>0</v>
          </cell>
          <cell r="D815">
            <v>-534553.19999999995</v>
          </cell>
          <cell r="E815">
            <v>-493433.71</v>
          </cell>
          <cell r="F815">
            <v>0</v>
          </cell>
          <cell r="G815">
            <v>0</v>
          </cell>
          <cell r="H815">
            <v>0</v>
          </cell>
          <cell r="I815">
            <v>-493433.71</v>
          </cell>
          <cell r="J815">
            <v>0</v>
          </cell>
          <cell r="K815">
            <v>0</v>
          </cell>
          <cell r="L815">
            <v>0</v>
          </cell>
          <cell r="M815">
            <v>0</v>
          </cell>
          <cell r="N815">
            <v>-1027986.91</v>
          </cell>
          <cell r="O815">
            <v>0</v>
          </cell>
          <cell r="P815">
            <v>0</v>
          </cell>
          <cell r="Q815">
            <v>0</v>
          </cell>
          <cell r="R815">
            <v>0</v>
          </cell>
          <cell r="S815">
            <v>0</v>
          </cell>
          <cell r="T815">
            <v>0</v>
          </cell>
          <cell r="U815">
            <v>0</v>
          </cell>
          <cell r="V815">
            <v>0</v>
          </cell>
          <cell r="W815">
            <v>0</v>
          </cell>
          <cell r="X815">
            <v>0</v>
          </cell>
          <cell r="Y815">
            <v>0</v>
          </cell>
          <cell r="Z815">
            <v>0</v>
          </cell>
          <cell r="AA815">
            <v>0</v>
          </cell>
          <cell r="AB815">
            <v>0</v>
          </cell>
          <cell r="AC815">
            <v>0</v>
          </cell>
          <cell r="AD815">
            <v>0</v>
          </cell>
          <cell r="AE815">
            <v>0</v>
          </cell>
          <cell r="AF815">
            <v>-1027986.91</v>
          </cell>
        </row>
        <row r="816">
          <cell r="A816">
            <v>620056</v>
          </cell>
          <cell r="B816">
            <v>32484.17</v>
          </cell>
          <cell r="C816">
            <v>0</v>
          </cell>
          <cell r="D816">
            <v>32484.17</v>
          </cell>
          <cell r="E816">
            <v>31742.58</v>
          </cell>
          <cell r="F816">
            <v>0</v>
          </cell>
          <cell r="G816">
            <v>0</v>
          </cell>
          <cell r="H816">
            <v>0</v>
          </cell>
          <cell r="I816">
            <v>31742.58</v>
          </cell>
          <cell r="J816">
            <v>0</v>
          </cell>
          <cell r="K816">
            <v>0</v>
          </cell>
          <cell r="L816">
            <v>0</v>
          </cell>
          <cell r="M816">
            <v>0</v>
          </cell>
          <cell r="N816">
            <v>64226.75</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cell r="AF816">
            <v>64226.75</v>
          </cell>
        </row>
        <row r="817">
          <cell r="A817">
            <v>620058</v>
          </cell>
          <cell r="B817">
            <v>-53773.27</v>
          </cell>
          <cell r="C817">
            <v>0</v>
          </cell>
          <cell r="D817">
            <v>-53773.27</v>
          </cell>
          <cell r="E817">
            <v>-49636.88</v>
          </cell>
          <cell r="F817">
            <v>0</v>
          </cell>
          <cell r="G817">
            <v>0</v>
          </cell>
          <cell r="H817">
            <v>0</v>
          </cell>
          <cell r="I817">
            <v>-49636.88</v>
          </cell>
          <cell r="J817">
            <v>0</v>
          </cell>
          <cell r="K817">
            <v>0</v>
          </cell>
          <cell r="L817">
            <v>0</v>
          </cell>
          <cell r="M817">
            <v>0</v>
          </cell>
          <cell r="N817">
            <v>-103410.15</v>
          </cell>
          <cell r="O817">
            <v>0</v>
          </cell>
          <cell r="P817">
            <v>0</v>
          </cell>
          <cell r="Q817">
            <v>0</v>
          </cell>
          <cell r="R817">
            <v>0</v>
          </cell>
          <cell r="S817">
            <v>0</v>
          </cell>
          <cell r="T817">
            <v>0</v>
          </cell>
          <cell r="U817">
            <v>0</v>
          </cell>
          <cell r="V817">
            <v>0</v>
          </cell>
          <cell r="W817">
            <v>0</v>
          </cell>
          <cell r="X817">
            <v>0</v>
          </cell>
          <cell r="Y817">
            <v>0</v>
          </cell>
          <cell r="Z817">
            <v>0</v>
          </cell>
          <cell r="AA817">
            <v>0</v>
          </cell>
          <cell r="AB817">
            <v>0</v>
          </cell>
          <cell r="AC817">
            <v>0</v>
          </cell>
          <cell r="AD817">
            <v>0</v>
          </cell>
          <cell r="AE817">
            <v>0</v>
          </cell>
          <cell r="AF817">
            <v>-103410.15</v>
          </cell>
        </row>
        <row r="818">
          <cell r="A818">
            <v>620060</v>
          </cell>
          <cell r="B818">
            <v>16251088.720000001</v>
          </cell>
          <cell r="C818">
            <v>0</v>
          </cell>
          <cell r="D818">
            <v>16251088.720000001</v>
          </cell>
          <cell r="E818">
            <v>15001004.960000001</v>
          </cell>
          <cell r="F818">
            <v>0</v>
          </cell>
          <cell r="G818">
            <v>0</v>
          </cell>
          <cell r="H818">
            <v>0</v>
          </cell>
          <cell r="I818">
            <v>15001004.960000001</v>
          </cell>
          <cell r="J818">
            <v>0</v>
          </cell>
          <cell r="K818">
            <v>0</v>
          </cell>
          <cell r="L818">
            <v>0</v>
          </cell>
          <cell r="M818">
            <v>0</v>
          </cell>
          <cell r="N818">
            <v>31252093.68</v>
          </cell>
          <cell r="O818">
            <v>0</v>
          </cell>
          <cell r="P818">
            <v>0</v>
          </cell>
          <cell r="Q818">
            <v>0</v>
          </cell>
          <cell r="R818">
            <v>56833.52</v>
          </cell>
          <cell r="S818">
            <v>0</v>
          </cell>
          <cell r="T818">
            <v>0</v>
          </cell>
          <cell r="U818">
            <v>0</v>
          </cell>
          <cell r="V818">
            <v>0</v>
          </cell>
          <cell r="W818">
            <v>0</v>
          </cell>
          <cell r="X818">
            <v>0</v>
          </cell>
          <cell r="Y818">
            <v>0</v>
          </cell>
          <cell r="Z818">
            <v>0</v>
          </cell>
          <cell r="AA818">
            <v>0</v>
          </cell>
          <cell r="AB818">
            <v>0</v>
          </cell>
          <cell r="AC818">
            <v>0</v>
          </cell>
          <cell r="AD818">
            <v>0</v>
          </cell>
          <cell r="AE818">
            <v>0</v>
          </cell>
          <cell r="AF818">
            <v>31308927.199999999</v>
          </cell>
        </row>
        <row r="819">
          <cell r="A819">
            <v>620061</v>
          </cell>
          <cell r="B819">
            <v>28.93</v>
          </cell>
          <cell r="C819">
            <v>0</v>
          </cell>
          <cell r="D819">
            <v>28.93</v>
          </cell>
          <cell r="E819">
            <v>3.58</v>
          </cell>
          <cell r="F819">
            <v>0</v>
          </cell>
          <cell r="G819">
            <v>0</v>
          </cell>
          <cell r="H819">
            <v>0</v>
          </cell>
          <cell r="I819">
            <v>3.58</v>
          </cell>
          <cell r="J819">
            <v>0</v>
          </cell>
          <cell r="K819">
            <v>0</v>
          </cell>
          <cell r="L819">
            <v>0</v>
          </cell>
          <cell r="M819">
            <v>0</v>
          </cell>
          <cell r="N819">
            <v>32.51</v>
          </cell>
          <cell r="O819">
            <v>0</v>
          </cell>
          <cell r="P819">
            <v>0</v>
          </cell>
          <cell r="Q819">
            <v>0</v>
          </cell>
          <cell r="R819">
            <v>0</v>
          </cell>
          <cell r="S819">
            <v>0</v>
          </cell>
          <cell r="T819">
            <v>0</v>
          </cell>
          <cell r="U819">
            <v>0</v>
          </cell>
          <cell r="V819">
            <v>0</v>
          </cell>
          <cell r="W819">
            <v>0</v>
          </cell>
          <cell r="X819">
            <v>0</v>
          </cell>
          <cell r="Y819">
            <v>0</v>
          </cell>
          <cell r="Z819">
            <v>0</v>
          </cell>
          <cell r="AA819">
            <v>0</v>
          </cell>
          <cell r="AB819">
            <v>0</v>
          </cell>
          <cell r="AC819">
            <v>0</v>
          </cell>
          <cell r="AD819">
            <v>0</v>
          </cell>
          <cell r="AE819">
            <v>0</v>
          </cell>
          <cell r="AF819">
            <v>32.51</v>
          </cell>
        </row>
        <row r="820">
          <cell r="A820">
            <v>620062</v>
          </cell>
          <cell r="B820">
            <v>-269338.64</v>
          </cell>
          <cell r="C820">
            <v>0</v>
          </cell>
          <cell r="D820">
            <v>-269338.64</v>
          </cell>
          <cell r="E820">
            <v>-187569.68</v>
          </cell>
          <cell r="F820">
            <v>0</v>
          </cell>
          <cell r="G820">
            <v>0</v>
          </cell>
          <cell r="H820">
            <v>0</v>
          </cell>
          <cell r="I820">
            <v>-187569.68</v>
          </cell>
          <cell r="J820">
            <v>0</v>
          </cell>
          <cell r="K820">
            <v>0</v>
          </cell>
          <cell r="L820">
            <v>0</v>
          </cell>
          <cell r="M820">
            <v>0</v>
          </cell>
          <cell r="N820">
            <v>-456908.32</v>
          </cell>
          <cell r="O820">
            <v>0</v>
          </cell>
          <cell r="P820">
            <v>0</v>
          </cell>
          <cell r="Q820">
            <v>0</v>
          </cell>
          <cell r="R820">
            <v>-147109.35999999999</v>
          </cell>
          <cell r="S820">
            <v>0</v>
          </cell>
          <cell r="T820">
            <v>0</v>
          </cell>
          <cell r="U820">
            <v>0</v>
          </cell>
          <cell r="V820">
            <v>0</v>
          </cell>
          <cell r="W820">
            <v>0</v>
          </cell>
          <cell r="X820">
            <v>0</v>
          </cell>
          <cell r="Y820">
            <v>0</v>
          </cell>
          <cell r="Z820">
            <v>0</v>
          </cell>
          <cell r="AA820">
            <v>0</v>
          </cell>
          <cell r="AB820">
            <v>0</v>
          </cell>
          <cell r="AC820">
            <v>0</v>
          </cell>
          <cell r="AD820">
            <v>0</v>
          </cell>
          <cell r="AE820">
            <v>0</v>
          </cell>
          <cell r="AF820">
            <v>-604017.68000000005</v>
          </cell>
        </row>
        <row r="821">
          <cell r="A821">
            <v>620070</v>
          </cell>
          <cell r="B821">
            <v>310950.99</v>
          </cell>
          <cell r="C821">
            <v>0</v>
          </cell>
          <cell r="D821">
            <v>310950.99</v>
          </cell>
          <cell r="E821">
            <v>358244.65</v>
          </cell>
          <cell r="F821">
            <v>0</v>
          </cell>
          <cell r="G821">
            <v>0</v>
          </cell>
          <cell r="H821">
            <v>0</v>
          </cell>
          <cell r="I821">
            <v>358244.65</v>
          </cell>
          <cell r="J821">
            <v>0</v>
          </cell>
          <cell r="K821">
            <v>0</v>
          </cell>
          <cell r="L821">
            <v>0</v>
          </cell>
          <cell r="M821">
            <v>0</v>
          </cell>
          <cell r="N821">
            <v>669195.64</v>
          </cell>
          <cell r="O821">
            <v>0</v>
          </cell>
          <cell r="P821">
            <v>162326.69</v>
          </cell>
          <cell r="Q821">
            <v>0</v>
          </cell>
          <cell r="R821">
            <v>0</v>
          </cell>
          <cell r="S821">
            <v>0</v>
          </cell>
          <cell r="T821">
            <v>0</v>
          </cell>
          <cell r="U821">
            <v>0</v>
          </cell>
          <cell r="V821">
            <v>0</v>
          </cell>
          <cell r="W821">
            <v>0</v>
          </cell>
          <cell r="X821">
            <v>0</v>
          </cell>
          <cell r="Y821">
            <v>0</v>
          </cell>
          <cell r="Z821">
            <v>0</v>
          </cell>
          <cell r="AA821">
            <v>0</v>
          </cell>
          <cell r="AB821">
            <v>0</v>
          </cell>
          <cell r="AC821">
            <v>0</v>
          </cell>
          <cell r="AD821">
            <v>0</v>
          </cell>
          <cell r="AE821">
            <v>0</v>
          </cell>
          <cell r="AF821">
            <v>831522.33</v>
          </cell>
        </row>
        <row r="822">
          <cell r="A822">
            <v>620071</v>
          </cell>
          <cell r="B822">
            <v>6767.48</v>
          </cell>
          <cell r="C822">
            <v>0</v>
          </cell>
          <cell r="D822">
            <v>6767.48</v>
          </cell>
          <cell r="E822">
            <v>6534.33</v>
          </cell>
          <cell r="F822">
            <v>0</v>
          </cell>
          <cell r="G822">
            <v>0</v>
          </cell>
          <cell r="H822">
            <v>0</v>
          </cell>
          <cell r="I822">
            <v>6534.33</v>
          </cell>
          <cell r="J822">
            <v>0</v>
          </cell>
          <cell r="K822">
            <v>0</v>
          </cell>
          <cell r="L822">
            <v>0</v>
          </cell>
          <cell r="M822">
            <v>0</v>
          </cell>
          <cell r="N822">
            <v>13301.81</v>
          </cell>
          <cell r="O822">
            <v>0</v>
          </cell>
          <cell r="P822">
            <v>9501.1</v>
          </cell>
          <cell r="Q822">
            <v>0</v>
          </cell>
          <cell r="R822">
            <v>0</v>
          </cell>
          <cell r="S822">
            <v>0</v>
          </cell>
          <cell r="T822">
            <v>0</v>
          </cell>
          <cell r="U822">
            <v>0</v>
          </cell>
          <cell r="V822">
            <v>0</v>
          </cell>
          <cell r="W822">
            <v>0</v>
          </cell>
          <cell r="X822">
            <v>0</v>
          </cell>
          <cell r="Y822">
            <v>0</v>
          </cell>
          <cell r="Z822">
            <v>0</v>
          </cell>
          <cell r="AA822">
            <v>0</v>
          </cell>
          <cell r="AB822">
            <v>0</v>
          </cell>
          <cell r="AC822">
            <v>0</v>
          </cell>
          <cell r="AD822">
            <v>0</v>
          </cell>
          <cell r="AE822">
            <v>0</v>
          </cell>
          <cell r="AF822">
            <v>22802.91</v>
          </cell>
        </row>
        <row r="823">
          <cell r="A823">
            <v>620072</v>
          </cell>
          <cell r="B823">
            <v>50840.959999999999</v>
          </cell>
          <cell r="C823">
            <v>0</v>
          </cell>
          <cell r="D823">
            <v>50840.959999999999</v>
          </cell>
          <cell r="E823">
            <v>80836.72</v>
          </cell>
          <cell r="F823">
            <v>0</v>
          </cell>
          <cell r="G823">
            <v>0</v>
          </cell>
          <cell r="H823">
            <v>0</v>
          </cell>
          <cell r="I823">
            <v>80836.72</v>
          </cell>
          <cell r="J823">
            <v>0</v>
          </cell>
          <cell r="K823">
            <v>0</v>
          </cell>
          <cell r="L823">
            <v>0</v>
          </cell>
          <cell r="M823">
            <v>0</v>
          </cell>
          <cell r="N823">
            <v>131677.68</v>
          </cell>
          <cell r="O823">
            <v>0</v>
          </cell>
          <cell r="P823">
            <v>0</v>
          </cell>
          <cell r="Q823">
            <v>0</v>
          </cell>
          <cell r="R823">
            <v>0</v>
          </cell>
          <cell r="S823">
            <v>0</v>
          </cell>
          <cell r="T823">
            <v>0</v>
          </cell>
          <cell r="U823">
            <v>0</v>
          </cell>
          <cell r="V823">
            <v>0</v>
          </cell>
          <cell r="W823">
            <v>0</v>
          </cell>
          <cell r="X823">
            <v>0</v>
          </cell>
          <cell r="Y823">
            <v>0</v>
          </cell>
          <cell r="Z823">
            <v>0</v>
          </cell>
          <cell r="AA823">
            <v>0</v>
          </cell>
          <cell r="AB823">
            <v>0</v>
          </cell>
          <cell r="AC823">
            <v>0</v>
          </cell>
          <cell r="AD823">
            <v>0</v>
          </cell>
          <cell r="AE823">
            <v>0</v>
          </cell>
          <cell r="AF823">
            <v>131677.68</v>
          </cell>
        </row>
        <row r="824">
          <cell r="A824">
            <v>620074</v>
          </cell>
          <cell r="B824">
            <v>186139.74</v>
          </cell>
          <cell r="C824">
            <v>0</v>
          </cell>
          <cell r="D824">
            <v>186139.74</v>
          </cell>
          <cell r="E824">
            <v>171821.42</v>
          </cell>
          <cell r="F824">
            <v>0</v>
          </cell>
          <cell r="G824">
            <v>0</v>
          </cell>
          <cell r="H824">
            <v>0</v>
          </cell>
          <cell r="I824">
            <v>171821.42</v>
          </cell>
          <cell r="J824">
            <v>0</v>
          </cell>
          <cell r="K824">
            <v>0</v>
          </cell>
          <cell r="L824">
            <v>0</v>
          </cell>
          <cell r="M824">
            <v>0</v>
          </cell>
          <cell r="N824">
            <v>357961.16</v>
          </cell>
          <cell r="O824">
            <v>0</v>
          </cell>
          <cell r="P824">
            <v>0</v>
          </cell>
          <cell r="Q824">
            <v>0</v>
          </cell>
          <cell r="R824">
            <v>0</v>
          </cell>
          <cell r="S824">
            <v>0</v>
          </cell>
          <cell r="T824">
            <v>0</v>
          </cell>
          <cell r="U824">
            <v>0</v>
          </cell>
          <cell r="V824">
            <v>0</v>
          </cell>
          <cell r="W824">
            <v>0</v>
          </cell>
          <cell r="X824">
            <v>0</v>
          </cell>
          <cell r="Y824">
            <v>0</v>
          </cell>
          <cell r="Z824">
            <v>0</v>
          </cell>
          <cell r="AA824">
            <v>0</v>
          </cell>
          <cell r="AB824">
            <v>0</v>
          </cell>
          <cell r="AC824">
            <v>0</v>
          </cell>
          <cell r="AD824">
            <v>0</v>
          </cell>
          <cell r="AE824">
            <v>0</v>
          </cell>
          <cell r="AF824">
            <v>357961.16</v>
          </cell>
        </row>
        <row r="825">
          <cell r="A825">
            <v>620100</v>
          </cell>
          <cell r="B825">
            <v>27278416.379999999</v>
          </cell>
          <cell r="C825">
            <v>0</v>
          </cell>
          <cell r="D825">
            <v>27278416.379999999</v>
          </cell>
          <cell r="E825">
            <v>54370411.68</v>
          </cell>
          <cell r="F825">
            <v>0</v>
          </cell>
          <cell r="G825">
            <v>0</v>
          </cell>
          <cell r="H825">
            <v>0</v>
          </cell>
          <cell r="I825">
            <v>54370411.68</v>
          </cell>
          <cell r="J825">
            <v>0</v>
          </cell>
          <cell r="K825">
            <v>0</v>
          </cell>
          <cell r="L825">
            <v>0</v>
          </cell>
          <cell r="M825">
            <v>0</v>
          </cell>
          <cell r="N825">
            <v>81648828.060000002</v>
          </cell>
          <cell r="O825">
            <v>960459.15</v>
          </cell>
          <cell r="P825">
            <v>3020249.48</v>
          </cell>
          <cell r="Q825">
            <v>0</v>
          </cell>
          <cell r="R825">
            <v>9107.6299999999992</v>
          </cell>
          <cell r="S825">
            <v>157218.16</v>
          </cell>
          <cell r="T825">
            <v>0</v>
          </cell>
          <cell r="U825">
            <v>0</v>
          </cell>
          <cell r="V825">
            <v>0</v>
          </cell>
          <cell r="W825">
            <v>0</v>
          </cell>
          <cell r="X825">
            <v>0</v>
          </cell>
          <cell r="Y825">
            <v>0</v>
          </cell>
          <cell r="Z825">
            <v>0</v>
          </cell>
          <cell r="AA825">
            <v>0</v>
          </cell>
          <cell r="AB825">
            <v>0</v>
          </cell>
          <cell r="AC825">
            <v>0</v>
          </cell>
          <cell r="AD825">
            <v>0</v>
          </cell>
          <cell r="AE825">
            <v>0</v>
          </cell>
          <cell r="AF825">
            <v>85795862.480000004</v>
          </cell>
        </row>
        <row r="826">
          <cell r="A826">
            <v>620101</v>
          </cell>
          <cell r="B826">
            <v>-571351.89</v>
          </cell>
          <cell r="C826">
            <v>0</v>
          </cell>
          <cell r="D826">
            <v>-571351.89</v>
          </cell>
          <cell r="E826">
            <v>1167695.8999999999</v>
          </cell>
          <cell r="F826">
            <v>0</v>
          </cell>
          <cell r="G826">
            <v>0</v>
          </cell>
          <cell r="H826">
            <v>0</v>
          </cell>
          <cell r="I826">
            <v>1167695.8999999999</v>
          </cell>
          <cell r="J826">
            <v>0</v>
          </cell>
          <cell r="K826">
            <v>0</v>
          </cell>
          <cell r="L826">
            <v>0</v>
          </cell>
          <cell r="M826">
            <v>0</v>
          </cell>
          <cell r="N826">
            <v>596344.01</v>
          </cell>
          <cell r="O826">
            <v>0</v>
          </cell>
          <cell r="P826">
            <v>0</v>
          </cell>
          <cell r="Q826">
            <v>0</v>
          </cell>
          <cell r="R826">
            <v>0</v>
          </cell>
          <cell r="S826">
            <v>0</v>
          </cell>
          <cell r="T826">
            <v>0</v>
          </cell>
          <cell r="U826">
            <v>0</v>
          </cell>
          <cell r="V826">
            <v>0</v>
          </cell>
          <cell r="W826">
            <v>0</v>
          </cell>
          <cell r="X826">
            <v>0</v>
          </cell>
          <cell r="Y826">
            <v>0</v>
          </cell>
          <cell r="Z826">
            <v>0</v>
          </cell>
          <cell r="AA826">
            <v>0</v>
          </cell>
          <cell r="AB826">
            <v>0</v>
          </cell>
          <cell r="AC826">
            <v>0</v>
          </cell>
          <cell r="AD826">
            <v>0</v>
          </cell>
          <cell r="AE826">
            <v>0</v>
          </cell>
          <cell r="AF826">
            <v>596344.01</v>
          </cell>
        </row>
        <row r="827">
          <cell r="A827">
            <v>620120</v>
          </cell>
          <cell r="B827">
            <v>527301.38</v>
          </cell>
          <cell r="C827">
            <v>0</v>
          </cell>
          <cell r="D827">
            <v>527301.38</v>
          </cell>
          <cell r="E827">
            <v>1593265.54</v>
          </cell>
          <cell r="F827">
            <v>0</v>
          </cell>
          <cell r="G827">
            <v>0</v>
          </cell>
          <cell r="H827">
            <v>0</v>
          </cell>
          <cell r="I827">
            <v>1593265.54</v>
          </cell>
          <cell r="J827">
            <v>0</v>
          </cell>
          <cell r="K827">
            <v>0</v>
          </cell>
          <cell r="L827">
            <v>0</v>
          </cell>
          <cell r="M827">
            <v>0</v>
          </cell>
          <cell r="N827">
            <v>2120566.92</v>
          </cell>
          <cell r="O827">
            <v>0</v>
          </cell>
          <cell r="P827">
            <v>0</v>
          </cell>
          <cell r="Q827">
            <v>0</v>
          </cell>
          <cell r="R827">
            <v>0</v>
          </cell>
          <cell r="S827">
            <v>0</v>
          </cell>
          <cell r="T827">
            <v>0</v>
          </cell>
          <cell r="U827">
            <v>0</v>
          </cell>
          <cell r="V827">
            <v>0</v>
          </cell>
          <cell r="W827">
            <v>0</v>
          </cell>
          <cell r="X827">
            <v>0</v>
          </cell>
          <cell r="Y827">
            <v>0</v>
          </cell>
          <cell r="Z827">
            <v>0</v>
          </cell>
          <cell r="AA827">
            <v>0</v>
          </cell>
          <cell r="AB827">
            <v>0</v>
          </cell>
          <cell r="AC827">
            <v>0</v>
          </cell>
          <cell r="AD827">
            <v>0</v>
          </cell>
          <cell r="AE827">
            <v>0</v>
          </cell>
          <cell r="AF827">
            <v>2120566.92</v>
          </cell>
        </row>
        <row r="828">
          <cell r="A828">
            <v>620121</v>
          </cell>
          <cell r="B828">
            <v>0</v>
          </cell>
          <cell r="C828">
            <v>0</v>
          </cell>
          <cell r="D828">
            <v>0</v>
          </cell>
          <cell r="E828">
            <v>0</v>
          </cell>
          <cell r="F828">
            <v>0</v>
          </cell>
          <cell r="G828">
            <v>0</v>
          </cell>
          <cell r="H828">
            <v>0</v>
          </cell>
          <cell r="I828">
            <v>0</v>
          </cell>
          <cell r="J828">
            <v>0</v>
          </cell>
          <cell r="K828">
            <v>0</v>
          </cell>
          <cell r="L828">
            <v>0</v>
          </cell>
          <cell r="M828">
            <v>0</v>
          </cell>
          <cell r="N828">
            <v>0</v>
          </cell>
          <cell r="O828">
            <v>0</v>
          </cell>
          <cell r="P828">
            <v>868002.82</v>
          </cell>
          <cell r="Q828">
            <v>0</v>
          </cell>
          <cell r="R828">
            <v>0</v>
          </cell>
          <cell r="S828">
            <v>0</v>
          </cell>
          <cell r="T828">
            <v>0</v>
          </cell>
          <cell r="U828">
            <v>0</v>
          </cell>
          <cell r="V828">
            <v>0</v>
          </cell>
          <cell r="W828">
            <v>0</v>
          </cell>
          <cell r="X828">
            <v>0</v>
          </cell>
          <cell r="Y828">
            <v>0</v>
          </cell>
          <cell r="Z828">
            <v>0</v>
          </cell>
          <cell r="AA828">
            <v>0</v>
          </cell>
          <cell r="AB828">
            <v>0</v>
          </cell>
          <cell r="AC828">
            <v>0</v>
          </cell>
          <cell r="AD828">
            <v>0</v>
          </cell>
          <cell r="AE828">
            <v>0</v>
          </cell>
          <cell r="AF828">
            <v>868002.82</v>
          </cell>
        </row>
        <row r="829">
          <cell r="A829">
            <v>620160</v>
          </cell>
          <cell r="B829">
            <v>274141.52</v>
          </cell>
          <cell r="C829">
            <v>0</v>
          </cell>
          <cell r="D829">
            <v>274141.52</v>
          </cell>
          <cell r="E829">
            <v>523855.18</v>
          </cell>
          <cell r="F829">
            <v>0</v>
          </cell>
          <cell r="G829">
            <v>0</v>
          </cell>
          <cell r="H829">
            <v>0</v>
          </cell>
          <cell r="I829">
            <v>523855.18</v>
          </cell>
          <cell r="J829">
            <v>0</v>
          </cell>
          <cell r="K829">
            <v>0</v>
          </cell>
          <cell r="L829">
            <v>0</v>
          </cell>
          <cell r="M829">
            <v>0</v>
          </cell>
          <cell r="N829">
            <v>797996.7</v>
          </cell>
          <cell r="O829">
            <v>0</v>
          </cell>
          <cell r="P829">
            <v>0</v>
          </cell>
          <cell r="Q829">
            <v>0</v>
          </cell>
          <cell r="R829">
            <v>14147.81</v>
          </cell>
          <cell r="S829">
            <v>0</v>
          </cell>
          <cell r="T829">
            <v>0</v>
          </cell>
          <cell r="U829">
            <v>0</v>
          </cell>
          <cell r="V829">
            <v>0</v>
          </cell>
          <cell r="W829">
            <v>0</v>
          </cell>
          <cell r="X829">
            <v>0</v>
          </cell>
          <cell r="Y829">
            <v>0</v>
          </cell>
          <cell r="Z829">
            <v>0</v>
          </cell>
          <cell r="AA829">
            <v>0</v>
          </cell>
          <cell r="AB829">
            <v>0</v>
          </cell>
          <cell r="AC829">
            <v>0</v>
          </cell>
          <cell r="AD829">
            <v>0</v>
          </cell>
          <cell r="AE829">
            <v>0</v>
          </cell>
          <cell r="AF829">
            <v>812144.51</v>
          </cell>
        </row>
        <row r="830">
          <cell r="A830">
            <v>620180</v>
          </cell>
          <cell r="B830">
            <v>-8455.41</v>
          </cell>
          <cell r="C830">
            <v>0</v>
          </cell>
          <cell r="D830">
            <v>-8455.41</v>
          </cell>
          <cell r="E830">
            <v>-2652.96</v>
          </cell>
          <cell r="F830">
            <v>0</v>
          </cell>
          <cell r="G830">
            <v>0</v>
          </cell>
          <cell r="H830">
            <v>0</v>
          </cell>
          <cell r="I830">
            <v>-2652.96</v>
          </cell>
          <cell r="J830">
            <v>0</v>
          </cell>
          <cell r="K830">
            <v>0</v>
          </cell>
          <cell r="L830">
            <v>0</v>
          </cell>
          <cell r="M830">
            <v>0</v>
          </cell>
          <cell r="N830">
            <v>-11108.37</v>
          </cell>
          <cell r="O830">
            <v>0</v>
          </cell>
          <cell r="P830">
            <v>0</v>
          </cell>
          <cell r="Q830">
            <v>0</v>
          </cell>
          <cell r="R830">
            <v>0</v>
          </cell>
          <cell r="S830">
            <v>0</v>
          </cell>
          <cell r="T830">
            <v>0</v>
          </cell>
          <cell r="U830">
            <v>0</v>
          </cell>
          <cell r="V830">
            <v>0</v>
          </cell>
          <cell r="W830">
            <v>0</v>
          </cell>
          <cell r="X830">
            <v>0</v>
          </cell>
          <cell r="Y830">
            <v>0</v>
          </cell>
          <cell r="Z830">
            <v>0</v>
          </cell>
          <cell r="AA830">
            <v>0</v>
          </cell>
          <cell r="AB830">
            <v>0</v>
          </cell>
          <cell r="AC830">
            <v>0</v>
          </cell>
          <cell r="AD830">
            <v>0</v>
          </cell>
          <cell r="AE830">
            <v>0</v>
          </cell>
          <cell r="AF830">
            <v>-11108.37</v>
          </cell>
        </row>
        <row r="831">
          <cell r="A831">
            <v>620186</v>
          </cell>
          <cell r="B831">
            <v>5697466.0899999999</v>
          </cell>
          <cell r="C831">
            <v>0</v>
          </cell>
          <cell r="D831">
            <v>5697466.0899999999</v>
          </cell>
          <cell r="E831">
            <v>7337531.4299999997</v>
          </cell>
          <cell r="F831">
            <v>0</v>
          </cell>
          <cell r="G831">
            <v>0</v>
          </cell>
          <cell r="H831">
            <v>0</v>
          </cell>
          <cell r="I831">
            <v>7337531.4299999997</v>
          </cell>
          <cell r="J831">
            <v>0</v>
          </cell>
          <cell r="K831">
            <v>0</v>
          </cell>
          <cell r="L831">
            <v>0</v>
          </cell>
          <cell r="M831">
            <v>0</v>
          </cell>
          <cell r="N831">
            <v>13034997.52</v>
          </cell>
          <cell r="O831">
            <v>0</v>
          </cell>
          <cell r="P831">
            <v>829858.21</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cell r="AF831">
            <v>13864855.73</v>
          </cell>
        </row>
        <row r="832">
          <cell r="A832">
            <v>620200</v>
          </cell>
          <cell r="B832">
            <v>249605.05</v>
          </cell>
          <cell r="C832">
            <v>0</v>
          </cell>
          <cell r="D832">
            <v>249605.05</v>
          </cell>
          <cell r="E832">
            <v>244147.08</v>
          </cell>
          <cell r="F832">
            <v>0</v>
          </cell>
          <cell r="G832">
            <v>0</v>
          </cell>
          <cell r="H832">
            <v>0</v>
          </cell>
          <cell r="I832">
            <v>244147.08</v>
          </cell>
          <cell r="J832">
            <v>0</v>
          </cell>
          <cell r="K832">
            <v>0</v>
          </cell>
          <cell r="L832">
            <v>0</v>
          </cell>
          <cell r="M832">
            <v>0</v>
          </cell>
          <cell r="N832">
            <v>493752.13</v>
          </cell>
          <cell r="O832">
            <v>0</v>
          </cell>
          <cell r="P832">
            <v>2000</v>
          </cell>
          <cell r="Q832">
            <v>0</v>
          </cell>
          <cell r="R832">
            <v>-705.49</v>
          </cell>
          <cell r="S832">
            <v>11720.18</v>
          </cell>
          <cell r="T832">
            <v>0</v>
          </cell>
          <cell r="U832">
            <v>0</v>
          </cell>
          <cell r="V832">
            <v>0</v>
          </cell>
          <cell r="W832">
            <v>0</v>
          </cell>
          <cell r="X832">
            <v>0</v>
          </cell>
          <cell r="Y832">
            <v>0</v>
          </cell>
          <cell r="Z832">
            <v>0</v>
          </cell>
          <cell r="AA832">
            <v>0</v>
          </cell>
          <cell r="AB832">
            <v>0</v>
          </cell>
          <cell r="AC832">
            <v>0</v>
          </cell>
          <cell r="AD832">
            <v>0</v>
          </cell>
          <cell r="AE832">
            <v>0</v>
          </cell>
          <cell r="AF832">
            <v>506766.82</v>
          </cell>
        </row>
        <row r="833">
          <cell r="A833">
            <v>620201</v>
          </cell>
          <cell r="B833">
            <v>1178.02</v>
          </cell>
          <cell r="C833">
            <v>0</v>
          </cell>
          <cell r="D833">
            <v>1178.02</v>
          </cell>
          <cell r="E833">
            <v>3605.82</v>
          </cell>
          <cell r="F833">
            <v>0</v>
          </cell>
          <cell r="G833">
            <v>0</v>
          </cell>
          <cell r="H833">
            <v>0</v>
          </cell>
          <cell r="I833">
            <v>3605.82</v>
          </cell>
          <cell r="J833">
            <v>0</v>
          </cell>
          <cell r="K833">
            <v>0</v>
          </cell>
          <cell r="L833">
            <v>0</v>
          </cell>
          <cell r="M833">
            <v>0</v>
          </cell>
          <cell r="N833">
            <v>4783.84</v>
          </cell>
          <cell r="O833">
            <v>0</v>
          </cell>
          <cell r="P833">
            <v>2900</v>
          </cell>
          <cell r="Q833">
            <v>0</v>
          </cell>
          <cell r="R833">
            <v>696.15</v>
          </cell>
          <cell r="S833">
            <v>0</v>
          </cell>
          <cell r="T833">
            <v>0</v>
          </cell>
          <cell r="U833">
            <v>0</v>
          </cell>
          <cell r="V833">
            <v>0</v>
          </cell>
          <cell r="W833">
            <v>0</v>
          </cell>
          <cell r="X833">
            <v>0</v>
          </cell>
          <cell r="Y833">
            <v>0</v>
          </cell>
          <cell r="Z833">
            <v>0</v>
          </cell>
          <cell r="AA833">
            <v>0</v>
          </cell>
          <cell r="AB833">
            <v>0</v>
          </cell>
          <cell r="AC833">
            <v>0</v>
          </cell>
          <cell r="AD833">
            <v>0</v>
          </cell>
          <cell r="AE833">
            <v>0</v>
          </cell>
          <cell r="AF833">
            <v>8379.99</v>
          </cell>
        </row>
        <row r="834">
          <cell r="A834">
            <v>620206</v>
          </cell>
          <cell r="B834">
            <v>54270.05</v>
          </cell>
          <cell r="C834">
            <v>0</v>
          </cell>
          <cell r="D834">
            <v>54270.05</v>
          </cell>
          <cell r="E834">
            <v>396159.07</v>
          </cell>
          <cell r="F834">
            <v>0</v>
          </cell>
          <cell r="G834">
            <v>0</v>
          </cell>
          <cell r="H834">
            <v>0</v>
          </cell>
          <cell r="I834">
            <v>396159.07</v>
          </cell>
          <cell r="J834">
            <v>0</v>
          </cell>
          <cell r="K834">
            <v>0</v>
          </cell>
          <cell r="L834">
            <v>0</v>
          </cell>
          <cell r="M834">
            <v>0</v>
          </cell>
          <cell r="N834">
            <v>450429.12</v>
          </cell>
          <cell r="O834">
            <v>0</v>
          </cell>
          <cell r="P834">
            <v>0</v>
          </cell>
          <cell r="Q834">
            <v>0</v>
          </cell>
          <cell r="R834">
            <v>0</v>
          </cell>
          <cell r="S834">
            <v>0</v>
          </cell>
          <cell r="T834">
            <v>0</v>
          </cell>
          <cell r="U834">
            <v>0</v>
          </cell>
          <cell r="V834">
            <v>0</v>
          </cell>
          <cell r="W834">
            <v>0</v>
          </cell>
          <cell r="X834">
            <v>0</v>
          </cell>
          <cell r="Y834">
            <v>0</v>
          </cell>
          <cell r="Z834">
            <v>0</v>
          </cell>
          <cell r="AA834">
            <v>0</v>
          </cell>
          <cell r="AB834">
            <v>0</v>
          </cell>
          <cell r="AC834">
            <v>0</v>
          </cell>
          <cell r="AD834">
            <v>0</v>
          </cell>
          <cell r="AE834">
            <v>0</v>
          </cell>
          <cell r="AF834">
            <v>450429.12</v>
          </cell>
        </row>
        <row r="835">
          <cell r="A835">
            <v>620220</v>
          </cell>
          <cell r="B835">
            <v>3521626.79</v>
          </cell>
          <cell r="C835">
            <v>0</v>
          </cell>
          <cell r="D835">
            <v>3521626.79</v>
          </cell>
          <cell r="E835">
            <v>3316031.44</v>
          </cell>
          <cell r="F835">
            <v>0</v>
          </cell>
          <cell r="G835">
            <v>0</v>
          </cell>
          <cell r="H835">
            <v>0</v>
          </cell>
          <cell r="I835">
            <v>3316031.44</v>
          </cell>
          <cell r="J835">
            <v>0</v>
          </cell>
          <cell r="K835">
            <v>0</v>
          </cell>
          <cell r="L835">
            <v>0</v>
          </cell>
          <cell r="M835">
            <v>0</v>
          </cell>
          <cell r="N835">
            <v>6837658.2300000004</v>
          </cell>
          <cell r="O835">
            <v>0</v>
          </cell>
          <cell r="P835">
            <v>0</v>
          </cell>
          <cell r="Q835">
            <v>0</v>
          </cell>
          <cell r="R835">
            <v>313632.46999999997</v>
          </cell>
          <cell r="S835">
            <v>0</v>
          </cell>
          <cell r="T835">
            <v>0</v>
          </cell>
          <cell r="U835">
            <v>0</v>
          </cell>
          <cell r="V835">
            <v>0</v>
          </cell>
          <cell r="W835">
            <v>0</v>
          </cell>
          <cell r="X835">
            <v>0</v>
          </cell>
          <cell r="Y835">
            <v>0</v>
          </cell>
          <cell r="Z835">
            <v>0</v>
          </cell>
          <cell r="AA835">
            <v>0</v>
          </cell>
          <cell r="AB835">
            <v>0</v>
          </cell>
          <cell r="AC835">
            <v>0</v>
          </cell>
          <cell r="AD835">
            <v>0</v>
          </cell>
          <cell r="AE835">
            <v>0</v>
          </cell>
          <cell r="AF835">
            <v>7151290.7000000002</v>
          </cell>
        </row>
        <row r="836">
          <cell r="A836">
            <v>620221</v>
          </cell>
          <cell r="B836">
            <v>5880.13</v>
          </cell>
          <cell r="C836">
            <v>0</v>
          </cell>
          <cell r="D836">
            <v>5880.13</v>
          </cell>
          <cell r="E836">
            <v>9322806.9100000001</v>
          </cell>
          <cell r="F836">
            <v>0</v>
          </cell>
          <cell r="G836">
            <v>0</v>
          </cell>
          <cell r="H836">
            <v>0</v>
          </cell>
          <cell r="I836">
            <v>9322806.9100000001</v>
          </cell>
          <cell r="J836">
            <v>0</v>
          </cell>
          <cell r="K836">
            <v>0</v>
          </cell>
          <cell r="L836">
            <v>0</v>
          </cell>
          <cell r="M836">
            <v>0</v>
          </cell>
          <cell r="N836">
            <v>9328687.0399999991</v>
          </cell>
          <cell r="O836">
            <v>0</v>
          </cell>
          <cell r="P836">
            <v>0</v>
          </cell>
          <cell r="Q836">
            <v>0</v>
          </cell>
          <cell r="R836">
            <v>4047.6</v>
          </cell>
          <cell r="S836">
            <v>0</v>
          </cell>
          <cell r="T836">
            <v>0</v>
          </cell>
          <cell r="U836">
            <v>0</v>
          </cell>
          <cell r="V836">
            <v>0</v>
          </cell>
          <cell r="W836">
            <v>0</v>
          </cell>
          <cell r="X836">
            <v>0</v>
          </cell>
          <cell r="Y836">
            <v>0</v>
          </cell>
          <cell r="Z836">
            <v>0</v>
          </cell>
          <cell r="AA836">
            <v>0</v>
          </cell>
          <cell r="AB836">
            <v>0</v>
          </cell>
          <cell r="AC836">
            <v>0</v>
          </cell>
          <cell r="AD836">
            <v>0</v>
          </cell>
          <cell r="AE836">
            <v>0</v>
          </cell>
          <cell r="AF836">
            <v>9332734.6400000006</v>
          </cell>
        </row>
        <row r="837">
          <cell r="A837">
            <v>620240</v>
          </cell>
          <cell r="B837">
            <v>175681098.30000001</v>
          </cell>
          <cell r="C837">
            <v>0</v>
          </cell>
          <cell r="D837">
            <v>175681098.30000001</v>
          </cell>
          <cell r="E837">
            <v>211966217.90000001</v>
          </cell>
          <cell r="F837">
            <v>0</v>
          </cell>
          <cell r="G837">
            <v>0</v>
          </cell>
          <cell r="H837">
            <v>0</v>
          </cell>
          <cell r="I837">
            <v>211966217.90000001</v>
          </cell>
          <cell r="J837">
            <v>0</v>
          </cell>
          <cell r="K837">
            <v>0</v>
          </cell>
          <cell r="L837">
            <v>0</v>
          </cell>
          <cell r="M837">
            <v>0</v>
          </cell>
          <cell r="N837">
            <v>387647316.19999999</v>
          </cell>
          <cell r="O837">
            <v>18374964.300000001</v>
          </cell>
          <cell r="P837">
            <v>56884.25</v>
          </cell>
          <cell r="Q837">
            <v>6000</v>
          </cell>
          <cell r="R837">
            <v>3776746.8</v>
          </cell>
          <cell r="S837">
            <v>0</v>
          </cell>
          <cell r="T837">
            <v>0</v>
          </cell>
          <cell r="U837">
            <v>0</v>
          </cell>
          <cell r="V837">
            <v>0</v>
          </cell>
          <cell r="W837">
            <v>0</v>
          </cell>
          <cell r="X837">
            <v>0</v>
          </cell>
          <cell r="Y837">
            <v>0</v>
          </cell>
          <cell r="Z837">
            <v>0</v>
          </cell>
          <cell r="AA837">
            <v>0</v>
          </cell>
          <cell r="AB837">
            <v>0</v>
          </cell>
          <cell r="AC837">
            <v>0</v>
          </cell>
          <cell r="AD837">
            <v>0</v>
          </cell>
          <cell r="AE837">
            <v>0</v>
          </cell>
          <cell r="AF837">
            <v>409861911.5</v>
          </cell>
        </row>
        <row r="838">
          <cell r="A838">
            <v>620260</v>
          </cell>
          <cell r="B838">
            <v>249669.38</v>
          </cell>
          <cell r="C838">
            <v>0</v>
          </cell>
          <cell r="D838">
            <v>249669.38</v>
          </cell>
          <cell r="E838">
            <v>128154.6</v>
          </cell>
          <cell r="F838">
            <v>0</v>
          </cell>
          <cell r="G838">
            <v>0</v>
          </cell>
          <cell r="H838">
            <v>0</v>
          </cell>
          <cell r="I838">
            <v>128154.6</v>
          </cell>
          <cell r="J838">
            <v>0</v>
          </cell>
          <cell r="K838">
            <v>0</v>
          </cell>
          <cell r="L838">
            <v>0</v>
          </cell>
          <cell r="M838">
            <v>0</v>
          </cell>
          <cell r="N838">
            <v>377823.98</v>
          </cell>
          <cell r="O838">
            <v>0</v>
          </cell>
          <cell r="P838">
            <v>0</v>
          </cell>
          <cell r="Q838">
            <v>0</v>
          </cell>
          <cell r="R838">
            <v>3454209.3</v>
          </cell>
          <cell r="S838">
            <v>0</v>
          </cell>
          <cell r="T838">
            <v>0</v>
          </cell>
          <cell r="U838">
            <v>0</v>
          </cell>
          <cell r="V838">
            <v>0</v>
          </cell>
          <cell r="W838">
            <v>0</v>
          </cell>
          <cell r="X838">
            <v>0</v>
          </cell>
          <cell r="Y838">
            <v>0</v>
          </cell>
          <cell r="Z838">
            <v>0</v>
          </cell>
          <cell r="AA838">
            <v>0</v>
          </cell>
          <cell r="AB838">
            <v>0</v>
          </cell>
          <cell r="AC838">
            <v>0</v>
          </cell>
          <cell r="AD838">
            <v>0</v>
          </cell>
          <cell r="AE838">
            <v>0</v>
          </cell>
          <cell r="AF838">
            <v>3832033.2799999998</v>
          </cell>
        </row>
        <row r="839">
          <cell r="A839">
            <v>620261</v>
          </cell>
          <cell r="B839">
            <v>398596.65</v>
          </cell>
          <cell r="C839">
            <v>0</v>
          </cell>
          <cell r="D839">
            <v>398596.65</v>
          </cell>
          <cell r="E839">
            <v>369039.18</v>
          </cell>
          <cell r="F839">
            <v>0</v>
          </cell>
          <cell r="G839">
            <v>0</v>
          </cell>
          <cell r="H839">
            <v>0</v>
          </cell>
          <cell r="I839">
            <v>369039.18</v>
          </cell>
          <cell r="J839">
            <v>0</v>
          </cell>
          <cell r="K839">
            <v>0</v>
          </cell>
          <cell r="L839">
            <v>0</v>
          </cell>
          <cell r="M839">
            <v>0</v>
          </cell>
          <cell r="N839">
            <v>767635.83</v>
          </cell>
          <cell r="O839">
            <v>3464.51</v>
          </cell>
          <cell r="P839">
            <v>2084.46</v>
          </cell>
          <cell r="Q839">
            <v>0</v>
          </cell>
          <cell r="R839">
            <v>56626.96</v>
          </cell>
          <cell r="S839">
            <v>0</v>
          </cell>
          <cell r="T839">
            <v>0</v>
          </cell>
          <cell r="U839">
            <v>0</v>
          </cell>
          <cell r="V839">
            <v>0</v>
          </cell>
          <cell r="W839">
            <v>0</v>
          </cell>
          <cell r="X839">
            <v>0</v>
          </cell>
          <cell r="Y839">
            <v>0</v>
          </cell>
          <cell r="Z839">
            <v>0</v>
          </cell>
          <cell r="AA839">
            <v>0</v>
          </cell>
          <cell r="AB839">
            <v>0</v>
          </cell>
          <cell r="AC839">
            <v>0</v>
          </cell>
          <cell r="AD839">
            <v>0</v>
          </cell>
          <cell r="AE839">
            <v>0</v>
          </cell>
          <cell r="AF839">
            <v>829811.76</v>
          </cell>
        </row>
        <row r="840">
          <cell r="A840">
            <v>620262</v>
          </cell>
          <cell r="B840">
            <v>0</v>
          </cell>
          <cell r="C840">
            <v>0</v>
          </cell>
          <cell r="D840">
            <v>0</v>
          </cell>
          <cell r="E840">
            <v>0</v>
          </cell>
          <cell r="F840">
            <v>0</v>
          </cell>
          <cell r="G840">
            <v>0</v>
          </cell>
          <cell r="H840">
            <v>0</v>
          </cell>
          <cell r="I840">
            <v>0</v>
          </cell>
          <cell r="J840">
            <v>0</v>
          </cell>
          <cell r="K840">
            <v>0</v>
          </cell>
          <cell r="L840">
            <v>0</v>
          </cell>
          <cell r="M840">
            <v>0</v>
          </cell>
          <cell r="N840">
            <v>0</v>
          </cell>
          <cell r="O840">
            <v>0</v>
          </cell>
          <cell r="P840">
            <v>0</v>
          </cell>
          <cell r="Q840">
            <v>0</v>
          </cell>
          <cell r="R840">
            <v>206525.76</v>
          </cell>
          <cell r="S840">
            <v>0</v>
          </cell>
          <cell r="T840">
            <v>0</v>
          </cell>
          <cell r="U840">
            <v>0</v>
          </cell>
          <cell r="V840">
            <v>0</v>
          </cell>
          <cell r="W840">
            <v>0</v>
          </cell>
          <cell r="X840">
            <v>0</v>
          </cell>
          <cell r="Y840">
            <v>0</v>
          </cell>
          <cell r="Z840">
            <v>0</v>
          </cell>
          <cell r="AA840">
            <v>0</v>
          </cell>
          <cell r="AB840">
            <v>0</v>
          </cell>
          <cell r="AC840">
            <v>0</v>
          </cell>
          <cell r="AD840">
            <v>0</v>
          </cell>
          <cell r="AE840">
            <v>0</v>
          </cell>
          <cell r="AF840">
            <v>206525.76</v>
          </cell>
        </row>
        <row r="841">
          <cell r="A841">
            <v>620263</v>
          </cell>
          <cell r="B841">
            <v>637371.69999999995</v>
          </cell>
          <cell r="C841">
            <v>0</v>
          </cell>
          <cell r="D841">
            <v>637371.69999999995</v>
          </cell>
          <cell r="E841">
            <v>-657805.38</v>
          </cell>
          <cell r="F841">
            <v>0</v>
          </cell>
          <cell r="G841">
            <v>0</v>
          </cell>
          <cell r="H841">
            <v>0</v>
          </cell>
          <cell r="I841">
            <v>-657805.38</v>
          </cell>
          <cell r="J841">
            <v>0</v>
          </cell>
          <cell r="K841">
            <v>0</v>
          </cell>
          <cell r="L841">
            <v>0</v>
          </cell>
          <cell r="M841">
            <v>0</v>
          </cell>
          <cell r="N841">
            <v>-20433.68</v>
          </cell>
          <cell r="O841">
            <v>0</v>
          </cell>
          <cell r="P841">
            <v>4302.55</v>
          </cell>
          <cell r="Q841">
            <v>0</v>
          </cell>
          <cell r="R841">
            <v>0</v>
          </cell>
          <cell r="S841">
            <v>0</v>
          </cell>
          <cell r="T841">
            <v>0</v>
          </cell>
          <cell r="U841">
            <v>0</v>
          </cell>
          <cell r="V841">
            <v>0</v>
          </cell>
          <cell r="W841">
            <v>0</v>
          </cell>
          <cell r="X841">
            <v>0</v>
          </cell>
          <cell r="Y841">
            <v>0</v>
          </cell>
          <cell r="Z841">
            <v>0</v>
          </cell>
          <cell r="AA841">
            <v>0</v>
          </cell>
          <cell r="AB841">
            <v>0</v>
          </cell>
          <cell r="AC841">
            <v>0</v>
          </cell>
          <cell r="AD841">
            <v>0</v>
          </cell>
          <cell r="AE841">
            <v>0</v>
          </cell>
          <cell r="AF841">
            <v>-16131.13</v>
          </cell>
        </row>
        <row r="842">
          <cell r="A842">
            <v>620264</v>
          </cell>
          <cell r="B842">
            <v>1406958.43</v>
          </cell>
          <cell r="C842">
            <v>0</v>
          </cell>
          <cell r="D842">
            <v>1406958.43</v>
          </cell>
          <cell r="E842">
            <v>1300423.93</v>
          </cell>
          <cell r="F842">
            <v>0</v>
          </cell>
          <cell r="G842">
            <v>0</v>
          </cell>
          <cell r="H842">
            <v>0</v>
          </cell>
          <cell r="I842">
            <v>1300423.93</v>
          </cell>
          <cell r="J842">
            <v>0</v>
          </cell>
          <cell r="K842">
            <v>0</v>
          </cell>
          <cell r="L842">
            <v>0</v>
          </cell>
          <cell r="M842">
            <v>0</v>
          </cell>
          <cell r="N842">
            <v>2707382.36</v>
          </cell>
          <cell r="O842">
            <v>0</v>
          </cell>
          <cell r="P842">
            <v>0</v>
          </cell>
          <cell r="Q842">
            <v>0</v>
          </cell>
          <cell r="R842">
            <v>0</v>
          </cell>
          <cell r="S842">
            <v>0</v>
          </cell>
          <cell r="T842">
            <v>0</v>
          </cell>
          <cell r="U842">
            <v>0</v>
          </cell>
          <cell r="V842">
            <v>0</v>
          </cell>
          <cell r="W842">
            <v>0</v>
          </cell>
          <cell r="X842">
            <v>0</v>
          </cell>
          <cell r="Y842">
            <v>0</v>
          </cell>
          <cell r="Z842">
            <v>0</v>
          </cell>
          <cell r="AA842">
            <v>0</v>
          </cell>
          <cell r="AB842">
            <v>0</v>
          </cell>
          <cell r="AC842">
            <v>0</v>
          </cell>
          <cell r="AD842">
            <v>0</v>
          </cell>
          <cell r="AE842">
            <v>0</v>
          </cell>
          <cell r="AF842">
            <v>2707382.36</v>
          </cell>
        </row>
        <row r="843">
          <cell r="A843">
            <v>620270</v>
          </cell>
          <cell r="B843">
            <v>4125019.97</v>
          </cell>
          <cell r="C843">
            <v>0</v>
          </cell>
          <cell r="D843">
            <v>4125019.97</v>
          </cell>
          <cell r="E843">
            <v>2568227.79</v>
          </cell>
          <cell r="F843">
            <v>0</v>
          </cell>
          <cell r="G843">
            <v>0</v>
          </cell>
          <cell r="H843">
            <v>0</v>
          </cell>
          <cell r="I843">
            <v>2568227.79</v>
          </cell>
          <cell r="J843">
            <v>0</v>
          </cell>
          <cell r="K843">
            <v>0</v>
          </cell>
          <cell r="L843">
            <v>0</v>
          </cell>
          <cell r="M843">
            <v>0</v>
          </cell>
          <cell r="N843">
            <v>6693247.7599999998</v>
          </cell>
          <cell r="O843">
            <v>369.27</v>
          </cell>
          <cell r="P843">
            <v>61105.39</v>
          </cell>
          <cell r="Q843">
            <v>0</v>
          </cell>
          <cell r="R843">
            <v>24123.82</v>
          </cell>
          <cell r="S843">
            <v>0</v>
          </cell>
          <cell r="T843">
            <v>0</v>
          </cell>
          <cell r="U843">
            <v>0</v>
          </cell>
          <cell r="V843">
            <v>0</v>
          </cell>
          <cell r="W843">
            <v>0</v>
          </cell>
          <cell r="X843">
            <v>0</v>
          </cell>
          <cell r="Y843">
            <v>0</v>
          </cell>
          <cell r="Z843">
            <v>0</v>
          </cell>
          <cell r="AA843">
            <v>0</v>
          </cell>
          <cell r="AB843">
            <v>0</v>
          </cell>
          <cell r="AC843">
            <v>0</v>
          </cell>
          <cell r="AD843">
            <v>0</v>
          </cell>
          <cell r="AE843">
            <v>0</v>
          </cell>
          <cell r="AF843">
            <v>6778846.2400000002</v>
          </cell>
        </row>
        <row r="844">
          <cell r="A844">
            <v>620271</v>
          </cell>
          <cell r="B844">
            <v>706297.09</v>
          </cell>
          <cell r="C844">
            <v>0</v>
          </cell>
          <cell r="D844">
            <v>706297.09</v>
          </cell>
          <cell r="E844">
            <v>413505.93</v>
          </cell>
          <cell r="F844">
            <v>0</v>
          </cell>
          <cell r="G844">
            <v>0</v>
          </cell>
          <cell r="H844">
            <v>0</v>
          </cell>
          <cell r="I844">
            <v>413505.93</v>
          </cell>
          <cell r="J844">
            <v>0</v>
          </cell>
          <cell r="K844">
            <v>0</v>
          </cell>
          <cell r="L844">
            <v>0</v>
          </cell>
          <cell r="M844">
            <v>0</v>
          </cell>
          <cell r="N844">
            <v>1119803.02</v>
          </cell>
          <cell r="O844">
            <v>0</v>
          </cell>
          <cell r="P844">
            <v>1481.07</v>
          </cell>
          <cell r="Q844">
            <v>0</v>
          </cell>
          <cell r="R844">
            <v>32043.66</v>
          </cell>
          <cell r="S844">
            <v>0</v>
          </cell>
          <cell r="T844">
            <v>0</v>
          </cell>
          <cell r="U844">
            <v>0</v>
          </cell>
          <cell r="V844">
            <v>0</v>
          </cell>
          <cell r="W844">
            <v>0</v>
          </cell>
          <cell r="X844">
            <v>0</v>
          </cell>
          <cell r="Y844">
            <v>0</v>
          </cell>
          <cell r="Z844">
            <v>0</v>
          </cell>
          <cell r="AA844">
            <v>0</v>
          </cell>
          <cell r="AB844">
            <v>0</v>
          </cell>
          <cell r="AC844">
            <v>0</v>
          </cell>
          <cell r="AD844">
            <v>0</v>
          </cell>
          <cell r="AE844">
            <v>0</v>
          </cell>
          <cell r="AF844">
            <v>1153327.75</v>
          </cell>
        </row>
        <row r="845">
          <cell r="A845">
            <v>620272</v>
          </cell>
          <cell r="B845">
            <v>2059478.16</v>
          </cell>
          <cell r="C845">
            <v>0</v>
          </cell>
          <cell r="D845">
            <v>2059478.16</v>
          </cell>
          <cell r="E845">
            <v>1798509.72</v>
          </cell>
          <cell r="F845">
            <v>0</v>
          </cell>
          <cell r="G845">
            <v>0</v>
          </cell>
          <cell r="H845">
            <v>0</v>
          </cell>
          <cell r="I845">
            <v>1798509.72</v>
          </cell>
          <cell r="J845">
            <v>0</v>
          </cell>
          <cell r="K845">
            <v>0</v>
          </cell>
          <cell r="L845">
            <v>0</v>
          </cell>
          <cell r="M845">
            <v>0</v>
          </cell>
          <cell r="N845">
            <v>3857987.88</v>
          </cell>
          <cell r="O845">
            <v>4671.8</v>
          </cell>
          <cell r="P845">
            <v>40234.07</v>
          </cell>
          <cell r="Q845">
            <v>0</v>
          </cell>
          <cell r="R845">
            <v>2527.52</v>
          </cell>
          <cell r="S845">
            <v>0</v>
          </cell>
          <cell r="T845">
            <v>0</v>
          </cell>
          <cell r="U845">
            <v>0</v>
          </cell>
          <cell r="V845">
            <v>0</v>
          </cell>
          <cell r="W845">
            <v>0</v>
          </cell>
          <cell r="X845">
            <v>0</v>
          </cell>
          <cell r="Y845">
            <v>0</v>
          </cell>
          <cell r="Z845">
            <v>0</v>
          </cell>
          <cell r="AA845">
            <v>0</v>
          </cell>
          <cell r="AB845">
            <v>0</v>
          </cell>
          <cell r="AC845">
            <v>0</v>
          </cell>
          <cell r="AD845">
            <v>0</v>
          </cell>
          <cell r="AE845">
            <v>0</v>
          </cell>
          <cell r="AF845">
            <v>3905421.27</v>
          </cell>
        </row>
        <row r="846">
          <cell r="A846">
            <v>620273</v>
          </cell>
          <cell r="B846">
            <v>7031560.25</v>
          </cell>
          <cell r="C846">
            <v>0</v>
          </cell>
          <cell r="D846">
            <v>7031560.25</v>
          </cell>
          <cell r="E846">
            <v>4144327.9</v>
          </cell>
          <cell r="F846">
            <v>0</v>
          </cell>
          <cell r="G846">
            <v>0</v>
          </cell>
          <cell r="H846">
            <v>0</v>
          </cell>
          <cell r="I846">
            <v>4144327.9</v>
          </cell>
          <cell r="J846">
            <v>0</v>
          </cell>
          <cell r="K846">
            <v>0</v>
          </cell>
          <cell r="L846">
            <v>0</v>
          </cell>
          <cell r="M846">
            <v>0</v>
          </cell>
          <cell r="N846">
            <v>11175888.15</v>
          </cell>
          <cell r="O846">
            <v>98.08</v>
          </cell>
          <cell r="P846">
            <v>16501.330000000002</v>
          </cell>
          <cell r="Q846">
            <v>0</v>
          </cell>
          <cell r="R846">
            <v>565141.18000000005</v>
          </cell>
          <cell r="S846">
            <v>0</v>
          </cell>
          <cell r="T846">
            <v>0</v>
          </cell>
          <cell r="U846">
            <v>0</v>
          </cell>
          <cell r="V846">
            <v>0</v>
          </cell>
          <cell r="W846">
            <v>0</v>
          </cell>
          <cell r="X846">
            <v>0</v>
          </cell>
          <cell r="Y846">
            <v>0</v>
          </cell>
          <cell r="Z846">
            <v>0</v>
          </cell>
          <cell r="AA846">
            <v>0</v>
          </cell>
          <cell r="AB846">
            <v>0</v>
          </cell>
          <cell r="AC846">
            <v>0</v>
          </cell>
          <cell r="AD846">
            <v>0</v>
          </cell>
          <cell r="AE846">
            <v>0</v>
          </cell>
          <cell r="AF846">
            <v>11757628.74</v>
          </cell>
        </row>
        <row r="847">
          <cell r="A847">
            <v>620274</v>
          </cell>
          <cell r="B847">
            <v>21122152.219999999</v>
          </cell>
          <cell r="C847">
            <v>0</v>
          </cell>
          <cell r="D847">
            <v>21122152.219999999</v>
          </cell>
          <cell r="E847">
            <v>8408554.4900000002</v>
          </cell>
          <cell r="F847">
            <v>0</v>
          </cell>
          <cell r="G847">
            <v>0</v>
          </cell>
          <cell r="H847">
            <v>0</v>
          </cell>
          <cell r="I847">
            <v>8408554.4900000002</v>
          </cell>
          <cell r="J847">
            <v>0</v>
          </cell>
          <cell r="K847">
            <v>0</v>
          </cell>
          <cell r="L847">
            <v>0</v>
          </cell>
          <cell r="M847">
            <v>0</v>
          </cell>
          <cell r="N847">
            <v>29530706.710000001</v>
          </cell>
          <cell r="O847">
            <v>11540.23</v>
          </cell>
          <cell r="P847">
            <v>93008.79</v>
          </cell>
          <cell r="Q847">
            <v>0</v>
          </cell>
          <cell r="R847">
            <v>780228.39</v>
          </cell>
          <cell r="S847">
            <v>0</v>
          </cell>
          <cell r="T847">
            <v>0</v>
          </cell>
          <cell r="U847">
            <v>0</v>
          </cell>
          <cell r="V847">
            <v>0</v>
          </cell>
          <cell r="W847">
            <v>0</v>
          </cell>
          <cell r="X847">
            <v>0</v>
          </cell>
          <cell r="Y847">
            <v>0</v>
          </cell>
          <cell r="Z847">
            <v>0</v>
          </cell>
          <cell r="AA847">
            <v>0</v>
          </cell>
          <cell r="AB847">
            <v>0</v>
          </cell>
          <cell r="AC847">
            <v>0</v>
          </cell>
          <cell r="AD847">
            <v>0</v>
          </cell>
          <cell r="AE847">
            <v>0</v>
          </cell>
          <cell r="AF847">
            <v>30415484.120000001</v>
          </cell>
        </row>
        <row r="848">
          <cell r="A848">
            <v>620275</v>
          </cell>
          <cell r="B848">
            <v>726134.23</v>
          </cell>
          <cell r="C848">
            <v>0</v>
          </cell>
          <cell r="D848">
            <v>726134.23</v>
          </cell>
          <cell r="E848">
            <v>404841.1</v>
          </cell>
          <cell r="F848">
            <v>0</v>
          </cell>
          <cell r="G848">
            <v>0</v>
          </cell>
          <cell r="H848">
            <v>0</v>
          </cell>
          <cell r="I848">
            <v>404841.1</v>
          </cell>
          <cell r="J848">
            <v>0</v>
          </cell>
          <cell r="K848">
            <v>0</v>
          </cell>
          <cell r="L848">
            <v>0</v>
          </cell>
          <cell r="M848">
            <v>0</v>
          </cell>
          <cell r="N848">
            <v>1130975.33</v>
          </cell>
          <cell r="O848">
            <v>3173.15</v>
          </cell>
          <cell r="P848">
            <v>20329.349999999999</v>
          </cell>
          <cell r="Q848">
            <v>0</v>
          </cell>
          <cell r="R848">
            <v>11083.39</v>
          </cell>
          <cell r="S848">
            <v>0</v>
          </cell>
          <cell r="T848">
            <v>0</v>
          </cell>
          <cell r="U848">
            <v>0</v>
          </cell>
          <cell r="V848">
            <v>0</v>
          </cell>
          <cell r="W848">
            <v>0</v>
          </cell>
          <cell r="X848">
            <v>0</v>
          </cell>
          <cell r="Y848">
            <v>0</v>
          </cell>
          <cell r="Z848">
            <v>0</v>
          </cell>
          <cell r="AA848">
            <v>0</v>
          </cell>
          <cell r="AB848">
            <v>0</v>
          </cell>
          <cell r="AC848">
            <v>0</v>
          </cell>
          <cell r="AD848">
            <v>0</v>
          </cell>
          <cell r="AE848">
            <v>0</v>
          </cell>
          <cell r="AF848">
            <v>1165561.22</v>
          </cell>
        </row>
        <row r="849">
          <cell r="A849">
            <v>620276</v>
          </cell>
          <cell r="B849">
            <v>3372420.75</v>
          </cell>
          <cell r="C849">
            <v>0</v>
          </cell>
          <cell r="D849">
            <v>3372420.75</v>
          </cell>
          <cell r="E849">
            <v>2090206.98</v>
          </cell>
          <cell r="F849">
            <v>0</v>
          </cell>
          <cell r="G849">
            <v>0</v>
          </cell>
          <cell r="H849">
            <v>0</v>
          </cell>
          <cell r="I849">
            <v>2090206.98</v>
          </cell>
          <cell r="J849">
            <v>0</v>
          </cell>
          <cell r="K849">
            <v>0</v>
          </cell>
          <cell r="L849">
            <v>0</v>
          </cell>
          <cell r="M849">
            <v>0</v>
          </cell>
          <cell r="N849">
            <v>5462627.7300000004</v>
          </cell>
          <cell r="O849">
            <v>11765.43</v>
          </cell>
          <cell r="P849">
            <v>47441.57</v>
          </cell>
          <cell r="Q849">
            <v>0</v>
          </cell>
          <cell r="R849">
            <v>61316.480000000003</v>
          </cell>
          <cell r="S849">
            <v>0</v>
          </cell>
          <cell r="T849">
            <v>0</v>
          </cell>
          <cell r="U849">
            <v>0</v>
          </cell>
          <cell r="V849">
            <v>0</v>
          </cell>
          <cell r="W849">
            <v>0</v>
          </cell>
          <cell r="X849">
            <v>0</v>
          </cell>
          <cell r="Y849">
            <v>0</v>
          </cell>
          <cell r="Z849">
            <v>0</v>
          </cell>
          <cell r="AA849">
            <v>0</v>
          </cell>
          <cell r="AB849">
            <v>0</v>
          </cell>
          <cell r="AC849">
            <v>0</v>
          </cell>
          <cell r="AD849">
            <v>0</v>
          </cell>
          <cell r="AE849">
            <v>0</v>
          </cell>
          <cell r="AF849">
            <v>5583151.21</v>
          </cell>
        </row>
        <row r="850">
          <cell r="A850">
            <v>620277</v>
          </cell>
          <cell r="B850">
            <v>10730406.380000001</v>
          </cell>
          <cell r="C850">
            <v>0</v>
          </cell>
          <cell r="D850">
            <v>10730406.380000001</v>
          </cell>
          <cell r="E850">
            <v>8715223.3000000007</v>
          </cell>
          <cell r="F850">
            <v>0</v>
          </cell>
          <cell r="G850">
            <v>0</v>
          </cell>
          <cell r="H850">
            <v>0</v>
          </cell>
          <cell r="I850">
            <v>8715223.3000000007</v>
          </cell>
          <cell r="J850">
            <v>0</v>
          </cell>
          <cell r="K850">
            <v>0</v>
          </cell>
          <cell r="L850">
            <v>0</v>
          </cell>
          <cell r="M850">
            <v>0</v>
          </cell>
          <cell r="N850">
            <v>19445629.68</v>
          </cell>
          <cell r="O850">
            <v>17524.57</v>
          </cell>
          <cell r="P850">
            <v>41071.050000000003</v>
          </cell>
          <cell r="Q850">
            <v>0</v>
          </cell>
          <cell r="R850">
            <v>248394.37</v>
          </cell>
          <cell r="S850">
            <v>0</v>
          </cell>
          <cell r="T850">
            <v>0</v>
          </cell>
          <cell r="U850">
            <v>0</v>
          </cell>
          <cell r="V850">
            <v>0</v>
          </cell>
          <cell r="W850">
            <v>0</v>
          </cell>
          <cell r="X850">
            <v>0</v>
          </cell>
          <cell r="Y850">
            <v>0</v>
          </cell>
          <cell r="Z850">
            <v>0</v>
          </cell>
          <cell r="AA850">
            <v>0</v>
          </cell>
          <cell r="AB850">
            <v>0</v>
          </cell>
          <cell r="AC850">
            <v>0</v>
          </cell>
          <cell r="AD850">
            <v>0</v>
          </cell>
          <cell r="AE850">
            <v>0</v>
          </cell>
          <cell r="AF850">
            <v>19752619.670000002</v>
          </cell>
        </row>
        <row r="851">
          <cell r="A851">
            <v>620279</v>
          </cell>
          <cell r="B851">
            <v>23874.46</v>
          </cell>
          <cell r="C851">
            <v>0</v>
          </cell>
          <cell r="D851">
            <v>23874.46</v>
          </cell>
          <cell r="E851">
            <v>-48182.39</v>
          </cell>
          <cell r="F851">
            <v>0</v>
          </cell>
          <cell r="G851">
            <v>0</v>
          </cell>
          <cell r="H851">
            <v>0</v>
          </cell>
          <cell r="I851">
            <v>-48182.39</v>
          </cell>
          <cell r="J851">
            <v>0</v>
          </cell>
          <cell r="K851">
            <v>0</v>
          </cell>
          <cell r="L851">
            <v>0</v>
          </cell>
          <cell r="M851">
            <v>0</v>
          </cell>
          <cell r="N851">
            <v>-24307.93</v>
          </cell>
          <cell r="O851">
            <v>-143.38999999999999</v>
          </cell>
          <cell r="P851">
            <v>-3425.04</v>
          </cell>
          <cell r="Q851">
            <v>0</v>
          </cell>
          <cell r="R851">
            <v>-10422.92</v>
          </cell>
          <cell r="S851">
            <v>0</v>
          </cell>
          <cell r="T851">
            <v>0</v>
          </cell>
          <cell r="U851">
            <v>0</v>
          </cell>
          <cell r="V851">
            <v>0</v>
          </cell>
          <cell r="W851">
            <v>0</v>
          </cell>
          <cell r="X851">
            <v>0</v>
          </cell>
          <cell r="Y851">
            <v>0</v>
          </cell>
          <cell r="Z851">
            <v>0</v>
          </cell>
          <cell r="AA851">
            <v>0</v>
          </cell>
          <cell r="AB851">
            <v>0</v>
          </cell>
          <cell r="AC851">
            <v>0</v>
          </cell>
          <cell r="AD851">
            <v>0</v>
          </cell>
          <cell r="AE851">
            <v>0</v>
          </cell>
          <cell r="AF851">
            <v>-38299.279999999999</v>
          </cell>
        </row>
        <row r="852">
          <cell r="A852">
            <v>620280</v>
          </cell>
          <cell r="B852">
            <v>22526.83</v>
          </cell>
          <cell r="C852">
            <v>0</v>
          </cell>
          <cell r="D852">
            <v>22526.83</v>
          </cell>
          <cell r="E852">
            <v>20618.03</v>
          </cell>
          <cell r="F852">
            <v>0</v>
          </cell>
          <cell r="G852">
            <v>0</v>
          </cell>
          <cell r="H852">
            <v>0</v>
          </cell>
          <cell r="I852">
            <v>20618.03</v>
          </cell>
          <cell r="J852">
            <v>0</v>
          </cell>
          <cell r="K852">
            <v>0</v>
          </cell>
          <cell r="L852">
            <v>0</v>
          </cell>
          <cell r="M852">
            <v>0</v>
          </cell>
          <cell r="N852">
            <v>43144.86</v>
          </cell>
          <cell r="O852">
            <v>6226.79</v>
          </cell>
          <cell r="P852">
            <v>2096.0500000000002</v>
          </cell>
          <cell r="Q852">
            <v>0</v>
          </cell>
          <cell r="R852">
            <v>14673.06</v>
          </cell>
          <cell r="S852">
            <v>0</v>
          </cell>
          <cell r="T852">
            <v>0</v>
          </cell>
          <cell r="U852">
            <v>0</v>
          </cell>
          <cell r="V852">
            <v>0</v>
          </cell>
          <cell r="W852">
            <v>0</v>
          </cell>
          <cell r="X852">
            <v>0</v>
          </cell>
          <cell r="Y852">
            <v>0</v>
          </cell>
          <cell r="Z852">
            <v>0</v>
          </cell>
          <cell r="AA852">
            <v>0</v>
          </cell>
          <cell r="AB852">
            <v>0</v>
          </cell>
          <cell r="AC852">
            <v>0</v>
          </cell>
          <cell r="AD852">
            <v>0</v>
          </cell>
          <cell r="AE852">
            <v>0</v>
          </cell>
          <cell r="AF852">
            <v>66140.759999999995</v>
          </cell>
        </row>
        <row r="853">
          <cell r="A853">
            <v>620300</v>
          </cell>
          <cell r="B853">
            <v>374125.81</v>
          </cell>
          <cell r="C853">
            <v>0</v>
          </cell>
          <cell r="D853">
            <v>374125.81</v>
          </cell>
          <cell r="E853">
            <v>322242.67</v>
          </cell>
          <cell r="F853">
            <v>0</v>
          </cell>
          <cell r="G853">
            <v>0</v>
          </cell>
          <cell r="H853">
            <v>0</v>
          </cell>
          <cell r="I853">
            <v>322242.67</v>
          </cell>
          <cell r="J853">
            <v>0</v>
          </cell>
          <cell r="K853">
            <v>0</v>
          </cell>
          <cell r="L853">
            <v>0</v>
          </cell>
          <cell r="M853">
            <v>0</v>
          </cell>
          <cell r="N853">
            <v>696368.48</v>
          </cell>
          <cell r="O853">
            <v>0</v>
          </cell>
          <cell r="P853">
            <v>0</v>
          </cell>
          <cell r="Q853">
            <v>0</v>
          </cell>
          <cell r="R853">
            <v>48873.74</v>
          </cell>
          <cell r="S853">
            <v>0</v>
          </cell>
          <cell r="T853">
            <v>0</v>
          </cell>
          <cell r="U853">
            <v>0</v>
          </cell>
          <cell r="V853">
            <v>0</v>
          </cell>
          <cell r="W853">
            <v>0</v>
          </cell>
          <cell r="X853">
            <v>0</v>
          </cell>
          <cell r="Y853">
            <v>0</v>
          </cell>
          <cell r="Z853">
            <v>0</v>
          </cell>
          <cell r="AA853">
            <v>0</v>
          </cell>
          <cell r="AB853">
            <v>0</v>
          </cell>
          <cell r="AC853">
            <v>0</v>
          </cell>
          <cell r="AD853">
            <v>0</v>
          </cell>
          <cell r="AE853">
            <v>0</v>
          </cell>
          <cell r="AF853">
            <v>745242.22</v>
          </cell>
        </row>
        <row r="854">
          <cell r="A854">
            <v>620320</v>
          </cell>
          <cell r="B854">
            <v>86998.3</v>
          </cell>
          <cell r="C854">
            <v>0</v>
          </cell>
          <cell r="D854">
            <v>86998.3</v>
          </cell>
          <cell r="E854">
            <v>63954.58</v>
          </cell>
          <cell r="F854">
            <v>0</v>
          </cell>
          <cell r="G854">
            <v>0</v>
          </cell>
          <cell r="H854">
            <v>0</v>
          </cell>
          <cell r="I854">
            <v>63954.58</v>
          </cell>
          <cell r="J854">
            <v>0</v>
          </cell>
          <cell r="K854">
            <v>0</v>
          </cell>
          <cell r="L854">
            <v>0</v>
          </cell>
          <cell r="M854">
            <v>0</v>
          </cell>
          <cell r="N854">
            <v>150952.88</v>
          </cell>
          <cell r="O854">
            <v>0</v>
          </cell>
          <cell r="P854">
            <v>0</v>
          </cell>
          <cell r="Q854">
            <v>0</v>
          </cell>
          <cell r="R854">
            <v>1700</v>
          </cell>
          <cell r="S854">
            <v>0</v>
          </cell>
          <cell r="T854">
            <v>0</v>
          </cell>
          <cell r="U854">
            <v>0</v>
          </cell>
          <cell r="V854">
            <v>0</v>
          </cell>
          <cell r="W854">
            <v>0</v>
          </cell>
          <cell r="X854">
            <v>0</v>
          </cell>
          <cell r="Y854">
            <v>0</v>
          </cell>
          <cell r="Z854">
            <v>0</v>
          </cell>
          <cell r="AA854">
            <v>0</v>
          </cell>
          <cell r="AB854">
            <v>0</v>
          </cell>
          <cell r="AC854">
            <v>0</v>
          </cell>
          <cell r="AD854">
            <v>0</v>
          </cell>
          <cell r="AE854">
            <v>0</v>
          </cell>
          <cell r="AF854">
            <v>152652.88</v>
          </cell>
        </row>
        <row r="855">
          <cell r="A855">
            <v>620321</v>
          </cell>
          <cell r="B855">
            <v>149664.76999999999</v>
          </cell>
          <cell r="C855">
            <v>0</v>
          </cell>
          <cell r="D855">
            <v>149664.76999999999</v>
          </cell>
          <cell r="E855">
            <v>133380.65</v>
          </cell>
          <cell r="F855">
            <v>0</v>
          </cell>
          <cell r="G855">
            <v>0</v>
          </cell>
          <cell r="H855">
            <v>0</v>
          </cell>
          <cell r="I855">
            <v>133380.65</v>
          </cell>
          <cell r="J855">
            <v>0</v>
          </cell>
          <cell r="K855">
            <v>0</v>
          </cell>
          <cell r="L855">
            <v>0</v>
          </cell>
          <cell r="M855">
            <v>0</v>
          </cell>
          <cell r="N855">
            <v>283045.42</v>
          </cell>
          <cell r="O855">
            <v>0</v>
          </cell>
          <cell r="P855">
            <v>23853.42</v>
          </cell>
          <cell r="Q855">
            <v>0</v>
          </cell>
          <cell r="R855">
            <v>0</v>
          </cell>
          <cell r="S855">
            <v>0</v>
          </cell>
          <cell r="T855">
            <v>0</v>
          </cell>
          <cell r="U855">
            <v>0</v>
          </cell>
          <cell r="V855">
            <v>0</v>
          </cell>
          <cell r="W855">
            <v>0</v>
          </cell>
          <cell r="X855">
            <v>0</v>
          </cell>
          <cell r="Y855">
            <v>0</v>
          </cell>
          <cell r="Z855">
            <v>0</v>
          </cell>
          <cell r="AA855">
            <v>0</v>
          </cell>
          <cell r="AB855">
            <v>0</v>
          </cell>
          <cell r="AC855">
            <v>0</v>
          </cell>
          <cell r="AD855">
            <v>0</v>
          </cell>
          <cell r="AE855">
            <v>0</v>
          </cell>
          <cell r="AF855">
            <v>306898.84000000003</v>
          </cell>
        </row>
        <row r="856">
          <cell r="A856">
            <v>620330</v>
          </cell>
          <cell r="B856">
            <v>3904671.45</v>
          </cell>
          <cell r="C856">
            <v>0</v>
          </cell>
          <cell r="D856">
            <v>3904671.45</v>
          </cell>
          <cell r="E856">
            <v>3392689.22</v>
          </cell>
          <cell r="F856">
            <v>0</v>
          </cell>
          <cell r="G856">
            <v>0</v>
          </cell>
          <cell r="H856">
            <v>0</v>
          </cell>
          <cell r="I856">
            <v>3392689.22</v>
          </cell>
          <cell r="J856">
            <v>0</v>
          </cell>
          <cell r="K856">
            <v>0</v>
          </cell>
          <cell r="L856">
            <v>0</v>
          </cell>
          <cell r="M856">
            <v>0</v>
          </cell>
          <cell r="N856">
            <v>7297360.6699999999</v>
          </cell>
          <cell r="O856">
            <v>0</v>
          </cell>
          <cell r="P856">
            <v>0</v>
          </cell>
          <cell r="Q856">
            <v>0</v>
          </cell>
          <cell r="R856">
            <v>0</v>
          </cell>
          <cell r="S856">
            <v>0</v>
          </cell>
          <cell r="T856">
            <v>0</v>
          </cell>
          <cell r="U856">
            <v>0</v>
          </cell>
          <cell r="V856">
            <v>0</v>
          </cell>
          <cell r="W856">
            <v>0</v>
          </cell>
          <cell r="X856">
            <v>0</v>
          </cell>
          <cell r="Y856">
            <v>0</v>
          </cell>
          <cell r="Z856">
            <v>0</v>
          </cell>
          <cell r="AA856">
            <v>0</v>
          </cell>
          <cell r="AB856">
            <v>0</v>
          </cell>
          <cell r="AC856">
            <v>0</v>
          </cell>
          <cell r="AD856">
            <v>0</v>
          </cell>
          <cell r="AE856">
            <v>0</v>
          </cell>
          <cell r="AF856">
            <v>7297360.6699999999</v>
          </cell>
        </row>
        <row r="857">
          <cell r="A857">
            <v>620331</v>
          </cell>
          <cell r="B857">
            <v>0</v>
          </cell>
          <cell r="C857">
            <v>0</v>
          </cell>
          <cell r="D857">
            <v>0</v>
          </cell>
          <cell r="E857">
            <v>0</v>
          </cell>
          <cell r="F857">
            <v>0</v>
          </cell>
          <cell r="G857">
            <v>0</v>
          </cell>
          <cell r="H857">
            <v>0</v>
          </cell>
          <cell r="I857">
            <v>0</v>
          </cell>
          <cell r="J857">
            <v>0</v>
          </cell>
          <cell r="K857">
            <v>0</v>
          </cell>
          <cell r="L857">
            <v>0</v>
          </cell>
          <cell r="M857">
            <v>0</v>
          </cell>
          <cell r="N857">
            <v>0</v>
          </cell>
          <cell r="O857">
            <v>0</v>
          </cell>
          <cell r="P857">
            <v>182294.27</v>
          </cell>
          <cell r="Q857">
            <v>0</v>
          </cell>
          <cell r="R857">
            <v>0</v>
          </cell>
          <cell r="S857">
            <v>0</v>
          </cell>
          <cell r="T857">
            <v>0</v>
          </cell>
          <cell r="U857">
            <v>0</v>
          </cell>
          <cell r="V857">
            <v>0</v>
          </cell>
          <cell r="W857">
            <v>0</v>
          </cell>
          <cell r="X857">
            <v>0</v>
          </cell>
          <cell r="Y857">
            <v>0</v>
          </cell>
          <cell r="Z857">
            <v>0</v>
          </cell>
          <cell r="AA857">
            <v>0</v>
          </cell>
          <cell r="AB857">
            <v>0</v>
          </cell>
          <cell r="AC857">
            <v>0</v>
          </cell>
          <cell r="AD857">
            <v>0</v>
          </cell>
          <cell r="AE857">
            <v>0</v>
          </cell>
          <cell r="AF857">
            <v>182294.27</v>
          </cell>
        </row>
        <row r="858">
          <cell r="A858">
            <v>620340</v>
          </cell>
          <cell r="B858">
            <v>555465.02</v>
          </cell>
          <cell r="C858">
            <v>0</v>
          </cell>
          <cell r="D858">
            <v>555465.02</v>
          </cell>
          <cell r="E858">
            <v>394534.98</v>
          </cell>
          <cell r="F858">
            <v>0</v>
          </cell>
          <cell r="G858">
            <v>0</v>
          </cell>
          <cell r="H858">
            <v>0</v>
          </cell>
          <cell r="I858">
            <v>394534.98</v>
          </cell>
          <cell r="J858">
            <v>0</v>
          </cell>
          <cell r="K858">
            <v>0</v>
          </cell>
          <cell r="L858">
            <v>0</v>
          </cell>
          <cell r="M858">
            <v>0</v>
          </cell>
          <cell r="N858">
            <v>950000</v>
          </cell>
          <cell r="O858">
            <v>1192594.76</v>
          </cell>
          <cell r="P858">
            <v>0</v>
          </cell>
          <cell r="Q858">
            <v>0</v>
          </cell>
          <cell r="R858">
            <v>0</v>
          </cell>
          <cell r="S858">
            <v>502545.32</v>
          </cell>
          <cell r="T858">
            <v>0</v>
          </cell>
          <cell r="U858">
            <v>0</v>
          </cell>
          <cell r="V858">
            <v>0</v>
          </cell>
          <cell r="W858">
            <v>0</v>
          </cell>
          <cell r="X858">
            <v>0</v>
          </cell>
          <cell r="Y858">
            <v>0</v>
          </cell>
          <cell r="Z858">
            <v>0</v>
          </cell>
          <cell r="AA858">
            <v>0</v>
          </cell>
          <cell r="AB858">
            <v>0</v>
          </cell>
          <cell r="AC858">
            <v>0</v>
          </cell>
          <cell r="AD858">
            <v>0</v>
          </cell>
          <cell r="AE858">
            <v>0</v>
          </cell>
          <cell r="AF858">
            <v>2645140.08</v>
          </cell>
        </row>
        <row r="859">
          <cell r="A859">
            <v>620350</v>
          </cell>
          <cell r="B859">
            <v>137167.79</v>
          </cell>
          <cell r="C859">
            <v>0</v>
          </cell>
          <cell r="D859">
            <v>137167.79</v>
          </cell>
          <cell r="E859">
            <v>240602.83</v>
          </cell>
          <cell r="F859">
            <v>0</v>
          </cell>
          <cell r="G859">
            <v>0</v>
          </cell>
          <cell r="H859">
            <v>0</v>
          </cell>
          <cell r="I859">
            <v>240602.83</v>
          </cell>
          <cell r="J859">
            <v>0</v>
          </cell>
          <cell r="K859">
            <v>0</v>
          </cell>
          <cell r="L859">
            <v>0</v>
          </cell>
          <cell r="M859">
            <v>0</v>
          </cell>
          <cell r="N859">
            <v>377770.62</v>
          </cell>
          <cell r="O859">
            <v>0</v>
          </cell>
          <cell r="P859">
            <v>0</v>
          </cell>
          <cell r="Q859">
            <v>0</v>
          </cell>
          <cell r="R859">
            <v>5822.47</v>
          </cell>
          <cell r="S859">
            <v>0</v>
          </cell>
          <cell r="T859">
            <v>0</v>
          </cell>
          <cell r="U859">
            <v>0</v>
          </cell>
          <cell r="V859">
            <v>0</v>
          </cell>
          <cell r="W859">
            <v>0</v>
          </cell>
          <cell r="X859">
            <v>0</v>
          </cell>
          <cell r="Y859">
            <v>0</v>
          </cell>
          <cell r="Z859">
            <v>0</v>
          </cell>
          <cell r="AA859">
            <v>0</v>
          </cell>
          <cell r="AB859">
            <v>0</v>
          </cell>
          <cell r="AC859">
            <v>0</v>
          </cell>
          <cell r="AD859">
            <v>0</v>
          </cell>
          <cell r="AE859">
            <v>0</v>
          </cell>
          <cell r="AF859">
            <v>383593.09</v>
          </cell>
        </row>
        <row r="860">
          <cell r="A860">
            <v>620360</v>
          </cell>
          <cell r="B860">
            <v>370213.86</v>
          </cell>
          <cell r="C860">
            <v>0</v>
          </cell>
          <cell r="D860">
            <v>370213.86</v>
          </cell>
          <cell r="E860">
            <v>271475.01</v>
          </cell>
          <cell r="F860">
            <v>0</v>
          </cell>
          <cell r="G860">
            <v>0</v>
          </cell>
          <cell r="H860">
            <v>0</v>
          </cell>
          <cell r="I860">
            <v>271475.01</v>
          </cell>
          <cell r="J860">
            <v>0</v>
          </cell>
          <cell r="K860">
            <v>0</v>
          </cell>
          <cell r="L860">
            <v>0</v>
          </cell>
          <cell r="M860">
            <v>0</v>
          </cell>
          <cell r="N860">
            <v>641688.87</v>
          </cell>
          <cell r="O860">
            <v>1185</v>
          </cell>
          <cell r="P860">
            <v>28758.34</v>
          </cell>
          <cell r="Q860">
            <v>0</v>
          </cell>
          <cell r="R860">
            <v>0</v>
          </cell>
          <cell r="S860">
            <v>0</v>
          </cell>
          <cell r="T860">
            <v>0</v>
          </cell>
          <cell r="U860">
            <v>0</v>
          </cell>
          <cell r="V860">
            <v>0</v>
          </cell>
          <cell r="W860">
            <v>0</v>
          </cell>
          <cell r="X860">
            <v>0</v>
          </cell>
          <cell r="Y860">
            <v>0</v>
          </cell>
          <cell r="Z860">
            <v>0</v>
          </cell>
          <cell r="AA860">
            <v>0</v>
          </cell>
          <cell r="AB860">
            <v>0</v>
          </cell>
          <cell r="AC860">
            <v>0</v>
          </cell>
          <cell r="AD860">
            <v>0</v>
          </cell>
          <cell r="AE860">
            <v>0</v>
          </cell>
          <cell r="AF860">
            <v>671632.21</v>
          </cell>
        </row>
        <row r="861">
          <cell r="A861">
            <v>620380</v>
          </cell>
          <cell r="B861">
            <v>41574.019999999997</v>
          </cell>
          <cell r="C861">
            <v>0</v>
          </cell>
          <cell r="D861">
            <v>41574.019999999997</v>
          </cell>
          <cell r="E861">
            <v>4490.8500000000004</v>
          </cell>
          <cell r="F861">
            <v>0</v>
          </cell>
          <cell r="G861">
            <v>0</v>
          </cell>
          <cell r="H861">
            <v>0</v>
          </cell>
          <cell r="I861">
            <v>4490.8500000000004</v>
          </cell>
          <cell r="J861">
            <v>0</v>
          </cell>
          <cell r="K861">
            <v>0</v>
          </cell>
          <cell r="L861">
            <v>0</v>
          </cell>
          <cell r="M861">
            <v>0</v>
          </cell>
          <cell r="N861">
            <v>46064.87</v>
          </cell>
          <cell r="O861">
            <v>0</v>
          </cell>
          <cell r="P861">
            <v>0</v>
          </cell>
          <cell r="Q861">
            <v>0</v>
          </cell>
          <cell r="R861">
            <v>2174.15</v>
          </cell>
          <cell r="S861">
            <v>0</v>
          </cell>
          <cell r="T861">
            <v>0</v>
          </cell>
          <cell r="U861">
            <v>0</v>
          </cell>
          <cell r="V861">
            <v>0</v>
          </cell>
          <cell r="W861">
            <v>0</v>
          </cell>
          <cell r="X861">
            <v>0</v>
          </cell>
          <cell r="Y861">
            <v>0</v>
          </cell>
          <cell r="Z861">
            <v>0</v>
          </cell>
          <cell r="AA861">
            <v>0</v>
          </cell>
          <cell r="AB861">
            <v>0</v>
          </cell>
          <cell r="AC861">
            <v>0</v>
          </cell>
          <cell r="AD861">
            <v>0</v>
          </cell>
          <cell r="AE861">
            <v>0</v>
          </cell>
          <cell r="AF861">
            <v>48239.02</v>
          </cell>
        </row>
        <row r="862">
          <cell r="A862">
            <v>620490</v>
          </cell>
          <cell r="B862">
            <v>38505857.539999999</v>
          </cell>
          <cell r="C862">
            <v>0</v>
          </cell>
          <cell r="D862">
            <v>38505857.539999999</v>
          </cell>
          <cell r="E862">
            <v>34006350.259999998</v>
          </cell>
          <cell r="F862">
            <v>0</v>
          </cell>
          <cell r="G862">
            <v>0</v>
          </cell>
          <cell r="H862">
            <v>-969539.43</v>
          </cell>
          <cell r="I862">
            <v>33036810.829999998</v>
          </cell>
          <cell r="J862">
            <v>0</v>
          </cell>
          <cell r="K862">
            <v>0</v>
          </cell>
          <cell r="L862">
            <v>0</v>
          </cell>
          <cell r="M862">
            <v>0</v>
          </cell>
          <cell r="N862">
            <v>71542668.370000005</v>
          </cell>
          <cell r="O862">
            <v>58419.58</v>
          </cell>
          <cell r="P862">
            <v>80971.45</v>
          </cell>
          <cell r="Q862">
            <v>0</v>
          </cell>
          <cell r="R862">
            <v>223499.21</v>
          </cell>
          <cell r="S862">
            <v>0</v>
          </cell>
          <cell r="T862">
            <v>0</v>
          </cell>
          <cell r="U862">
            <v>0</v>
          </cell>
          <cell r="V862">
            <v>0</v>
          </cell>
          <cell r="W862">
            <v>0</v>
          </cell>
          <cell r="X862">
            <v>0</v>
          </cell>
          <cell r="Y862">
            <v>0</v>
          </cell>
          <cell r="Z862">
            <v>0</v>
          </cell>
          <cell r="AA862">
            <v>0</v>
          </cell>
          <cell r="AB862">
            <v>0</v>
          </cell>
          <cell r="AC862">
            <v>0</v>
          </cell>
          <cell r="AD862">
            <v>0</v>
          </cell>
          <cell r="AE862">
            <v>0</v>
          </cell>
          <cell r="AF862">
            <v>71905558.609999999</v>
          </cell>
        </row>
        <row r="863">
          <cell r="A863">
            <v>620494</v>
          </cell>
          <cell r="B863">
            <v>599279.19999999995</v>
          </cell>
          <cell r="C863">
            <v>0</v>
          </cell>
          <cell r="D863">
            <v>599279.19999999995</v>
          </cell>
          <cell r="E863">
            <v>35110387.240000002</v>
          </cell>
          <cell r="F863">
            <v>0</v>
          </cell>
          <cell r="G863">
            <v>0</v>
          </cell>
          <cell r="H863">
            <v>0</v>
          </cell>
          <cell r="I863">
            <v>35110387.240000002</v>
          </cell>
          <cell r="J863">
            <v>0</v>
          </cell>
          <cell r="K863">
            <v>0</v>
          </cell>
          <cell r="L863">
            <v>0</v>
          </cell>
          <cell r="M863">
            <v>0</v>
          </cell>
          <cell r="N863">
            <v>35709666.439999998</v>
          </cell>
          <cell r="O863">
            <v>0</v>
          </cell>
          <cell r="P863">
            <v>40803.300000000003</v>
          </cell>
          <cell r="Q863">
            <v>0</v>
          </cell>
          <cell r="R863">
            <v>219864.71</v>
          </cell>
          <cell r="S863">
            <v>564133.25</v>
          </cell>
          <cell r="T863">
            <v>0</v>
          </cell>
          <cell r="U863">
            <v>0</v>
          </cell>
          <cell r="V863">
            <v>0</v>
          </cell>
          <cell r="W863">
            <v>0</v>
          </cell>
          <cell r="X863">
            <v>0</v>
          </cell>
          <cell r="Y863">
            <v>0</v>
          </cell>
          <cell r="Z863">
            <v>0</v>
          </cell>
          <cell r="AA863">
            <v>0</v>
          </cell>
          <cell r="AB863">
            <v>0</v>
          </cell>
          <cell r="AC863">
            <v>0</v>
          </cell>
          <cell r="AD863">
            <v>0</v>
          </cell>
          <cell r="AE863">
            <v>0</v>
          </cell>
          <cell r="AF863">
            <v>36534467.700000003</v>
          </cell>
        </row>
        <row r="864">
          <cell r="A864">
            <v>620495</v>
          </cell>
          <cell r="B864">
            <v>0</v>
          </cell>
          <cell r="C864">
            <v>0</v>
          </cell>
          <cell r="D864">
            <v>0</v>
          </cell>
          <cell r="E864">
            <v>0</v>
          </cell>
          <cell r="F864">
            <v>0</v>
          </cell>
          <cell r="G864">
            <v>0</v>
          </cell>
          <cell r="H864">
            <v>0</v>
          </cell>
          <cell r="I864">
            <v>0</v>
          </cell>
          <cell r="J864">
            <v>0</v>
          </cell>
          <cell r="K864">
            <v>0</v>
          </cell>
          <cell r="L864">
            <v>0</v>
          </cell>
          <cell r="M864">
            <v>0</v>
          </cell>
          <cell r="N864">
            <v>0</v>
          </cell>
          <cell r="O864">
            <v>0</v>
          </cell>
          <cell r="P864">
            <v>0</v>
          </cell>
          <cell r="Q864">
            <v>0</v>
          </cell>
          <cell r="R864">
            <v>0</v>
          </cell>
          <cell r="S864">
            <v>966079.76</v>
          </cell>
          <cell r="T864">
            <v>0</v>
          </cell>
          <cell r="U864">
            <v>0</v>
          </cell>
          <cell r="V864">
            <v>0</v>
          </cell>
          <cell r="W864">
            <v>0</v>
          </cell>
          <cell r="X864">
            <v>0</v>
          </cell>
          <cell r="Y864">
            <v>0</v>
          </cell>
          <cell r="Z864">
            <v>0</v>
          </cell>
          <cell r="AA864">
            <v>0</v>
          </cell>
          <cell r="AB864">
            <v>0</v>
          </cell>
          <cell r="AC864">
            <v>0</v>
          </cell>
          <cell r="AD864">
            <v>0</v>
          </cell>
          <cell r="AE864">
            <v>0</v>
          </cell>
          <cell r="AF864">
            <v>966079.76</v>
          </cell>
        </row>
        <row r="865">
          <cell r="A865">
            <v>620496</v>
          </cell>
          <cell r="B865">
            <v>73284.639999999999</v>
          </cell>
          <cell r="C865">
            <v>0</v>
          </cell>
          <cell r="D865">
            <v>73284.639999999999</v>
          </cell>
          <cell r="E865">
            <v>71099.649999999994</v>
          </cell>
          <cell r="F865">
            <v>0</v>
          </cell>
          <cell r="G865">
            <v>0</v>
          </cell>
          <cell r="H865">
            <v>0</v>
          </cell>
          <cell r="I865">
            <v>71099.649999999994</v>
          </cell>
          <cell r="J865">
            <v>0</v>
          </cell>
          <cell r="K865">
            <v>0</v>
          </cell>
          <cell r="L865">
            <v>0</v>
          </cell>
          <cell r="M865">
            <v>0</v>
          </cell>
          <cell r="N865">
            <v>144384.29</v>
          </cell>
          <cell r="O865">
            <v>145579</v>
          </cell>
          <cell r="P865">
            <v>0</v>
          </cell>
          <cell r="Q865">
            <v>0</v>
          </cell>
          <cell r="R865">
            <v>-1583124.97</v>
          </cell>
          <cell r="S865">
            <v>0</v>
          </cell>
          <cell r="T865">
            <v>0</v>
          </cell>
          <cell r="U865">
            <v>0</v>
          </cell>
          <cell r="V865">
            <v>0</v>
          </cell>
          <cell r="W865">
            <v>0</v>
          </cell>
          <cell r="X865">
            <v>0</v>
          </cell>
          <cell r="Y865">
            <v>0</v>
          </cell>
          <cell r="Z865">
            <v>0</v>
          </cell>
          <cell r="AA865">
            <v>0</v>
          </cell>
          <cell r="AB865">
            <v>0</v>
          </cell>
          <cell r="AC865">
            <v>0</v>
          </cell>
          <cell r="AD865">
            <v>0</v>
          </cell>
          <cell r="AE865">
            <v>0</v>
          </cell>
          <cell r="AF865">
            <v>-1293161.68</v>
          </cell>
        </row>
        <row r="866">
          <cell r="A866">
            <v>620497</v>
          </cell>
          <cell r="B866">
            <v>17506.419999999998</v>
          </cell>
          <cell r="C866">
            <v>0</v>
          </cell>
          <cell r="D866">
            <v>17506.419999999998</v>
          </cell>
          <cell r="E866">
            <v>23291.58</v>
          </cell>
          <cell r="F866">
            <v>0</v>
          </cell>
          <cell r="G866">
            <v>0</v>
          </cell>
          <cell r="H866">
            <v>0</v>
          </cell>
          <cell r="I866">
            <v>23291.58</v>
          </cell>
          <cell r="J866">
            <v>0</v>
          </cell>
          <cell r="K866">
            <v>0</v>
          </cell>
          <cell r="L866">
            <v>0</v>
          </cell>
          <cell r="M866">
            <v>0</v>
          </cell>
          <cell r="N866">
            <v>40798</v>
          </cell>
          <cell r="O866">
            <v>0</v>
          </cell>
          <cell r="P866">
            <v>0</v>
          </cell>
          <cell r="Q866">
            <v>0</v>
          </cell>
          <cell r="R866">
            <v>0</v>
          </cell>
          <cell r="S866">
            <v>0</v>
          </cell>
          <cell r="T866">
            <v>0</v>
          </cell>
          <cell r="U866">
            <v>0</v>
          </cell>
          <cell r="V866">
            <v>0</v>
          </cell>
          <cell r="W866">
            <v>0</v>
          </cell>
          <cell r="X866">
            <v>0</v>
          </cell>
          <cell r="Y866">
            <v>0</v>
          </cell>
          <cell r="Z866">
            <v>0</v>
          </cell>
          <cell r="AA866">
            <v>0</v>
          </cell>
          <cell r="AB866">
            <v>0</v>
          </cell>
          <cell r="AC866">
            <v>0</v>
          </cell>
          <cell r="AD866">
            <v>0</v>
          </cell>
          <cell r="AE866">
            <v>0</v>
          </cell>
          <cell r="AF866">
            <v>40798</v>
          </cell>
        </row>
        <row r="867">
          <cell r="A867">
            <v>620498</v>
          </cell>
          <cell r="B867">
            <v>95281.06</v>
          </cell>
          <cell r="C867">
            <v>0</v>
          </cell>
          <cell r="D867">
            <v>95281.06</v>
          </cell>
          <cell r="E867">
            <v>62469.03</v>
          </cell>
          <cell r="F867">
            <v>0</v>
          </cell>
          <cell r="G867">
            <v>0</v>
          </cell>
          <cell r="H867">
            <v>0</v>
          </cell>
          <cell r="I867">
            <v>62469.03</v>
          </cell>
          <cell r="J867">
            <v>0</v>
          </cell>
          <cell r="K867">
            <v>0</v>
          </cell>
          <cell r="L867">
            <v>0</v>
          </cell>
          <cell r="M867">
            <v>0</v>
          </cell>
          <cell r="N867">
            <v>157750.09</v>
          </cell>
          <cell r="O867">
            <v>0</v>
          </cell>
          <cell r="P867">
            <v>0</v>
          </cell>
          <cell r="Q867">
            <v>0</v>
          </cell>
          <cell r="R867">
            <v>0</v>
          </cell>
          <cell r="S867">
            <v>74897.42</v>
          </cell>
          <cell r="T867">
            <v>0</v>
          </cell>
          <cell r="U867">
            <v>0</v>
          </cell>
          <cell r="V867">
            <v>0</v>
          </cell>
          <cell r="W867">
            <v>0</v>
          </cell>
          <cell r="X867">
            <v>0</v>
          </cell>
          <cell r="Y867">
            <v>0</v>
          </cell>
          <cell r="Z867">
            <v>0</v>
          </cell>
          <cell r="AA867">
            <v>0</v>
          </cell>
          <cell r="AB867">
            <v>0</v>
          </cell>
          <cell r="AC867">
            <v>0</v>
          </cell>
          <cell r="AD867">
            <v>0</v>
          </cell>
          <cell r="AE867">
            <v>0</v>
          </cell>
          <cell r="AF867">
            <v>232647.51</v>
          </cell>
        </row>
        <row r="868">
          <cell r="A868">
            <v>620500</v>
          </cell>
          <cell r="B868">
            <v>0</v>
          </cell>
          <cell r="C868">
            <v>0</v>
          </cell>
          <cell r="D868">
            <v>0</v>
          </cell>
          <cell r="E868">
            <v>-1749761.86</v>
          </cell>
          <cell r="F868">
            <v>0</v>
          </cell>
          <cell r="G868">
            <v>0</v>
          </cell>
          <cell r="H868">
            <v>0</v>
          </cell>
          <cell r="I868">
            <v>-1749761.86</v>
          </cell>
          <cell r="J868">
            <v>0</v>
          </cell>
          <cell r="K868">
            <v>0</v>
          </cell>
          <cell r="L868">
            <v>0</v>
          </cell>
          <cell r="M868">
            <v>0</v>
          </cell>
          <cell r="N868">
            <v>-1749761.86</v>
          </cell>
          <cell r="O868">
            <v>0</v>
          </cell>
          <cell r="P868">
            <v>0</v>
          </cell>
          <cell r="Q868">
            <v>0</v>
          </cell>
          <cell r="R868">
            <v>0</v>
          </cell>
          <cell r="S868">
            <v>0</v>
          </cell>
          <cell r="T868">
            <v>0</v>
          </cell>
          <cell r="U868">
            <v>0</v>
          </cell>
          <cell r="V868">
            <v>0</v>
          </cell>
          <cell r="W868">
            <v>0</v>
          </cell>
          <cell r="X868">
            <v>0</v>
          </cell>
          <cell r="Y868">
            <v>0</v>
          </cell>
          <cell r="Z868">
            <v>0</v>
          </cell>
          <cell r="AA868">
            <v>0</v>
          </cell>
          <cell r="AB868">
            <v>0</v>
          </cell>
          <cell r="AC868">
            <v>0</v>
          </cell>
          <cell r="AD868">
            <v>0</v>
          </cell>
          <cell r="AE868">
            <v>0</v>
          </cell>
          <cell r="AF868">
            <v>-1749761.86</v>
          </cell>
        </row>
        <row r="869">
          <cell r="A869">
            <v>620510</v>
          </cell>
          <cell r="B869">
            <v>231583.61</v>
          </cell>
          <cell r="C869">
            <v>0</v>
          </cell>
          <cell r="D869">
            <v>231583.61</v>
          </cell>
          <cell r="E869">
            <v>201018.51</v>
          </cell>
          <cell r="F869">
            <v>0</v>
          </cell>
          <cell r="G869">
            <v>0</v>
          </cell>
          <cell r="H869">
            <v>0</v>
          </cell>
          <cell r="I869">
            <v>201018.51</v>
          </cell>
          <cell r="J869">
            <v>0</v>
          </cell>
          <cell r="K869">
            <v>0</v>
          </cell>
          <cell r="L869">
            <v>0</v>
          </cell>
          <cell r="M869">
            <v>0</v>
          </cell>
          <cell r="N869">
            <v>432602.12</v>
          </cell>
          <cell r="O869">
            <v>0</v>
          </cell>
          <cell r="P869">
            <v>1427.21</v>
          </cell>
          <cell r="Q869">
            <v>0</v>
          </cell>
          <cell r="R869">
            <v>687.57</v>
          </cell>
          <cell r="S869">
            <v>0</v>
          </cell>
          <cell r="T869">
            <v>0</v>
          </cell>
          <cell r="U869">
            <v>0</v>
          </cell>
          <cell r="V869">
            <v>0</v>
          </cell>
          <cell r="W869">
            <v>0</v>
          </cell>
          <cell r="X869">
            <v>0</v>
          </cell>
          <cell r="Y869">
            <v>0</v>
          </cell>
          <cell r="Z869">
            <v>0</v>
          </cell>
          <cell r="AA869">
            <v>0</v>
          </cell>
          <cell r="AB869">
            <v>0</v>
          </cell>
          <cell r="AC869">
            <v>0</v>
          </cell>
          <cell r="AD869">
            <v>0</v>
          </cell>
          <cell r="AE869">
            <v>0</v>
          </cell>
          <cell r="AF869">
            <v>434716.9</v>
          </cell>
        </row>
        <row r="870">
          <cell r="A870">
            <v>620520</v>
          </cell>
          <cell r="B870">
            <v>2746713.68</v>
          </cell>
          <cell r="C870">
            <v>0</v>
          </cell>
          <cell r="D870">
            <v>2746713.68</v>
          </cell>
          <cell r="E870">
            <v>2509479.5099999998</v>
          </cell>
          <cell r="F870">
            <v>0</v>
          </cell>
          <cell r="G870">
            <v>0</v>
          </cell>
          <cell r="H870">
            <v>0</v>
          </cell>
          <cell r="I870">
            <v>2509479.5099999998</v>
          </cell>
          <cell r="J870">
            <v>0</v>
          </cell>
          <cell r="K870">
            <v>0</v>
          </cell>
          <cell r="L870">
            <v>0</v>
          </cell>
          <cell r="M870">
            <v>0</v>
          </cell>
          <cell r="N870">
            <v>5256193.1900000004</v>
          </cell>
          <cell r="O870">
            <v>0</v>
          </cell>
          <cell r="P870">
            <v>0</v>
          </cell>
          <cell r="Q870">
            <v>0</v>
          </cell>
          <cell r="R870">
            <v>3300</v>
          </cell>
          <cell r="S870">
            <v>0</v>
          </cell>
          <cell r="T870">
            <v>0</v>
          </cell>
          <cell r="U870">
            <v>0</v>
          </cell>
          <cell r="V870">
            <v>0</v>
          </cell>
          <cell r="W870">
            <v>0</v>
          </cell>
          <cell r="X870">
            <v>0</v>
          </cell>
          <cell r="Y870">
            <v>0</v>
          </cell>
          <cell r="Z870">
            <v>0</v>
          </cell>
          <cell r="AA870">
            <v>0</v>
          </cell>
          <cell r="AB870">
            <v>0</v>
          </cell>
          <cell r="AC870">
            <v>0</v>
          </cell>
          <cell r="AD870">
            <v>0</v>
          </cell>
          <cell r="AE870">
            <v>0</v>
          </cell>
          <cell r="AF870">
            <v>5259493.1900000004</v>
          </cell>
        </row>
        <row r="871">
          <cell r="A871">
            <v>620521</v>
          </cell>
          <cell r="B871">
            <v>1920</v>
          </cell>
          <cell r="C871">
            <v>0</v>
          </cell>
          <cell r="D871">
            <v>1920</v>
          </cell>
          <cell r="E871">
            <v>320</v>
          </cell>
          <cell r="F871">
            <v>0</v>
          </cell>
          <cell r="G871">
            <v>0</v>
          </cell>
          <cell r="H871">
            <v>0</v>
          </cell>
          <cell r="I871">
            <v>320</v>
          </cell>
          <cell r="J871">
            <v>0</v>
          </cell>
          <cell r="K871">
            <v>0</v>
          </cell>
          <cell r="L871">
            <v>0</v>
          </cell>
          <cell r="M871">
            <v>0</v>
          </cell>
          <cell r="N871">
            <v>2240</v>
          </cell>
          <cell r="O871">
            <v>0</v>
          </cell>
          <cell r="P871">
            <v>0</v>
          </cell>
          <cell r="Q871">
            <v>0</v>
          </cell>
          <cell r="R871">
            <v>0</v>
          </cell>
          <cell r="S871">
            <v>0</v>
          </cell>
          <cell r="T871">
            <v>0</v>
          </cell>
          <cell r="U871">
            <v>0</v>
          </cell>
          <cell r="V871">
            <v>0</v>
          </cell>
          <cell r="W871">
            <v>0</v>
          </cell>
          <cell r="X871">
            <v>0</v>
          </cell>
          <cell r="Y871">
            <v>0</v>
          </cell>
          <cell r="Z871">
            <v>0</v>
          </cell>
          <cell r="AA871">
            <v>0</v>
          </cell>
          <cell r="AB871">
            <v>0</v>
          </cell>
          <cell r="AC871">
            <v>0</v>
          </cell>
          <cell r="AD871">
            <v>0</v>
          </cell>
          <cell r="AE871">
            <v>0</v>
          </cell>
          <cell r="AF871">
            <v>2240</v>
          </cell>
        </row>
        <row r="872">
          <cell r="A872">
            <v>620522</v>
          </cell>
          <cell r="B872">
            <v>66476.850000000006</v>
          </cell>
          <cell r="C872">
            <v>0</v>
          </cell>
          <cell r="D872">
            <v>66476.850000000006</v>
          </cell>
          <cell r="E872">
            <v>61363.27</v>
          </cell>
          <cell r="F872">
            <v>0</v>
          </cell>
          <cell r="G872">
            <v>0</v>
          </cell>
          <cell r="H872">
            <v>0</v>
          </cell>
          <cell r="I872">
            <v>61363.27</v>
          </cell>
          <cell r="J872">
            <v>0</v>
          </cell>
          <cell r="K872">
            <v>0</v>
          </cell>
          <cell r="L872">
            <v>0</v>
          </cell>
          <cell r="M872">
            <v>0</v>
          </cell>
          <cell r="N872">
            <v>127840.12</v>
          </cell>
          <cell r="O872">
            <v>0</v>
          </cell>
          <cell r="P872">
            <v>0</v>
          </cell>
          <cell r="Q872">
            <v>0</v>
          </cell>
          <cell r="R872">
            <v>0</v>
          </cell>
          <cell r="S872">
            <v>0</v>
          </cell>
          <cell r="T872">
            <v>0</v>
          </cell>
          <cell r="U872">
            <v>0</v>
          </cell>
          <cell r="V872">
            <v>0</v>
          </cell>
          <cell r="W872">
            <v>0</v>
          </cell>
          <cell r="X872">
            <v>0</v>
          </cell>
          <cell r="Y872">
            <v>0</v>
          </cell>
          <cell r="Z872">
            <v>0</v>
          </cell>
          <cell r="AA872">
            <v>0</v>
          </cell>
          <cell r="AB872">
            <v>0</v>
          </cell>
          <cell r="AC872">
            <v>0</v>
          </cell>
          <cell r="AD872">
            <v>0</v>
          </cell>
          <cell r="AE872">
            <v>0</v>
          </cell>
          <cell r="AF872">
            <v>127840.12</v>
          </cell>
        </row>
        <row r="873">
          <cell r="A873">
            <v>620524</v>
          </cell>
          <cell r="B873">
            <v>16915.72</v>
          </cell>
          <cell r="C873">
            <v>0</v>
          </cell>
          <cell r="D873">
            <v>16915.72</v>
          </cell>
          <cell r="E873">
            <v>6625.81</v>
          </cell>
          <cell r="F873">
            <v>0</v>
          </cell>
          <cell r="G873">
            <v>0</v>
          </cell>
          <cell r="H873">
            <v>0</v>
          </cell>
          <cell r="I873">
            <v>6625.81</v>
          </cell>
          <cell r="J873">
            <v>0</v>
          </cell>
          <cell r="K873">
            <v>0</v>
          </cell>
          <cell r="L873">
            <v>0</v>
          </cell>
          <cell r="M873">
            <v>0</v>
          </cell>
          <cell r="N873">
            <v>23541.53</v>
          </cell>
          <cell r="O873">
            <v>0</v>
          </cell>
          <cell r="P873">
            <v>0</v>
          </cell>
          <cell r="Q873">
            <v>0</v>
          </cell>
          <cell r="R873">
            <v>0</v>
          </cell>
          <cell r="S873">
            <v>0</v>
          </cell>
          <cell r="T873">
            <v>0</v>
          </cell>
          <cell r="U873">
            <v>0</v>
          </cell>
          <cell r="V873">
            <v>0</v>
          </cell>
          <cell r="W873">
            <v>0</v>
          </cell>
          <cell r="X873">
            <v>0</v>
          </cell>
          <cell r="Y873">
            <v>0</v>
          </cell>
          <cell r="Z873">
            <v>0</v>
          </cell>
          <cell r="AA873">
            <v>0</v>
          </cell>
          <cell r="AB873">
            <v>0</v>
          </cell>
          <cell r="AC873">
            <v>0</v>
          </cell>
          <cell r="AD873">
            <v>0</v>
          </cell>
          <cell r="AE873">
            <v>0</v>
          </cell>
          <cell r="AF873">
            <v>23541.53</v>
          </cell>
        </row>
        <row r="874">
          <cell r="A874">
            <v>620525</v>
          </cell>
          <cell r="B874">
            <v>2210637.86</v>
          </cell>
          <cell r="C874">
            <v>0</v>
          </cell>
          <cell r="D874">
            <v>2210637.86</v>
          </cell>
          <cell r="E874">
            <v>72842.84</v>
          </cell>
          <cell r="F874">
            <v>0</v>
          </cell>
          <cell r="G874">
            <v>0</v>
          </cell>
          <cell r="H874">
            <v>0</v>
          </cell>
          <cell r="I874">
            <v>72842.84</v>
          </cell>
          <cell r="J874">
            <v>0</v>
          </cell>
          <cell r="K874">
            <v>0</v>
          </cell>
          <cell r="L874">
            <v>0</v>
          </cell>
          <cell r="M874">
            <v>0</v>
          </cell>
          <cell r="N874">
            <v>2283480.7000000002</v>
          </cell>
          <cell r="O874">
            <v>0</v>
          </cell>
          <cell r="P874">
            <v>0</v>
          </cell>
          <cell r="Q874">
            <v>0</v>
          </cell>
          <cell r="R874">
            <v>4321</v>
          </cell>
          <cell r="S874">
            <v>0</v>
          </cell>
          <cell r="T874">
            <v>0</v>
          </cell>
          <cell r="U874">
            <v>0</v>
          </cell>
          <cell r="V874">
            <v>0</v>
          </cell>
          <cell r="W874">
            <v>0</v>
          </cell>
          <cell r="X874">
            <v>0</v>
          </cell>
          <cell r="Y874">
            <v>0</v>
          </cell>
          <cell r="Z874">
            <v>0</v>
          </cell>
          <cell r="AA874">
            <v>0</v>
          </cell>
          <cell r="AB874">
            <v>0</v>
          </cell>
          <cell r="AC874">
            <v>0</v>
          </cell>
          <cell r="AD874">
            <v>0</v>
          </cell>
          <cell r="AE874">
            <v>0</v>
          </cell>
          <cell r="AF874">
            <v>2287801.7000000002</v>
          </cell>
        </row>
        <row r="875">
          <cell r="A875">
            <v>620526</v>
          </cell>
          <cell r="B875">
            <v>15596119.210000001</v>
          </cell>
          <cell r="C875">
            <v>0</v>
          </cell>
          <cell r="D875">
            <v>15596119.210000001</v>
          </cell>
          <cell r="E875">
            <v>14395187.49</v>
          </cell>
          <cell r="F875">
            <v>0</v>
          </cell>
          <cell r="G875">
            <v>0</v>
          </cell>
          <cell r="H875">
            <v>0</v>
          </cell>
          <cell r="I875">
            <v>14395187.49</v>
          </cell>
          <cell r="J875">
            <v>0</v>
          </cell>
          <cell r="K875">
            <v>0</v>
          </cell>
          <cell r="L875">
            <v>0</v>
          </cell>
          <cell r="M875">
            <v>0</v>
          </cell>
          <cell r="N875">
            <v>29991306.699999999</v>
          </cell>
          <cell r="O875">
            <v>0</v>
          </cell>
          <cell r="P875">
            <v>0</v>
          </cell>
          <cell r="Q875">
            <v>0</v>
          </cell>
          <cell r="R875">
            <v>0</v>
          </cell>
          <cell r="S875">
            <v>0</v>
          </cell>
          <cell r="T875">
            <v>0</v>
          </cell>
          <cell r="U875">
            <v>0</v>
          </cell>
          <cell r="V875">
            <v>0</v>
          </cell>
          <cell r="W875">
            <v>0</v>
          </cell>
          <cell r="X875">
            <v>0</v>
          </cell>
          <cell r="Y875">
            <v>0</v>
          </cell>
          <cell r="Z875">
            <v>0</v>
          </cell>
          <cell r="AA875">
            <v>0</v>
          </cell>
          <cell r="AB875">
            <v>0</v>
          </cell>
          <cell r="AC875">
            <v>0</v>
          </cell>
          <cell r="AD875">
            <v>0</v>
          </cell>
          <cell r="AE875">
            <v>0</v>
          </cell>
          <cell r="AF875">
            <v>29991306.699999999</v>
          </cell>
        </row>
        <row r="876">
          <cell r="A876">
            <v>620528</v>
          </cell>
          <cell r="B876">
            <v>469825.2</v>
          </cell>
          <cell r="C876">
            <v>0</v>
          </cell>
          <cell r="D876">
            <v>469825.2</v>
          </cell>
          <cell r="E876">
            <v>436026.96</v>
          </cell>
          <cell r="F876">
            <v>0</v>
          </cell>
          <cell r="G876">
            <v>0</v>
          </cell>
          <cell r="H876">
            <v>0</v>
          </cell>
          <cell r="I876">
            <v>436026.96</v>
          </cell>
          <cell r="J876">
            <v>0</v>
          </cell>
          <cell r="K876">
            <v>0</v>
          </cell>
          <cell r="L876">
            <v>0</v>
          </cell>
          <cell r="M876">
            <v>0</v>
          </cell>
          <cell r="N876">
            <v>905852.16</v>
          </cell>
          <cell r="O876">
            <v>0</v>
          </cell>
          <cell r="P876">
            <v>0</v>
          </cell>
          <cell r="Q876">
            <v>0</v>
          </cell>
          <cell r="R876">
            <v>0</v>
          </cell>
          <cell r="S876">
            <v>0</v>
          </cell>
          <cell r="T876">
            <v>0</v>
          </cell>
          <cell r="U876">
            <v>0</v>
          </cell>
          <cell r="V876">
            <v>0</v>
          </cell>
          <cell r="W876">
            <v>0</v>
          </cell>
          <cell r="X876">
            <v>0</v>
          </cell>
          <cell r="Y876">
            <v>0</v>
          </cell>
          <cell r="Z876">
            <v>0</v>
          </cell>
          <cell r="AA876">
            <v>0</v>
          </cell>
          <cell r="AB876">
            <v>0</v>
          </cell>
          <cell r="AC876">
            <v>0</v>
          </cell>
          <cell r="AD876">
            <v>0</v>
          </cell>
          <cell r="AE876">
            <v>0</v>
          </cell>
          <cell r="AF876">
            <v>905852.16</v>
          </cell>
        </row>
        <row r="877">
          <cell r="A877">
            <v>620529</v>
          </cell>
          <cell r="B877">
            <v>367170.61</v>
          </cell>
          <cell r="C877">
            <v>0</v>
          </cell>
          <cell r="D877">
            <v>367170.61</v>
          </cell>
          <cell r="E877">
            <v>338926.69</v>
          </cell>
          <cell r="F877">
            <v>0</v>
          </cell>
          <cell r="G877">
            <v>0</v>
          </cell>
          <cell r="H877">
            <v>0</v>
          </cell>
          <cell r="I877">
            <v>338926.69</v>
          </cell>
          <cell r="J877">
            <v>0</v>
          </cell>
          <cell r="K877">
            <v>0</v>
          </cell>
          <cell r="L877">
            <v>0</v>
          </cell>
          <cell r="M877">
            <v>0</v>
          </cell>
          <cell r="N877">
            <v>706097.3</v>
          </cell>
          <cell r="O877">
            <v>0</v>
          </cell>
          <cell r="P877">
            <v>0</v>
          </cell>
          <cell r="Q877">
            <v>0</v>
          </cell>
          <cell r="R877">
            <v>0</v>
          </cell>
          <cell r="S877">
            <v>0</v>
          </cell>
          <cell r="T877">
            <v>0</v>
          </cell>
          <cell r="U877">
            <v>0</v>
          </cell>
          <cell r="V877">
            <v>0</v>
          </cell>
          <cell r="W877">
            <v>0</v>
          </cell>
          <cell r="X877">
            <v>0</v>
          </cell>
          <cell r="Y877">
            <v>0</v>
          </cell>
          <cell r="Z877">
            <v>0</v>
          </cell>
          <cell r="AA877">
            <v>0</v>
          </cell>
          <cell r="AB877">
            <v>0</v>
          </cell>
          <cell r="AC877">
            <v>0</v>
          </cell>
          <cell r="AD877">
            <v>0</v>
          </cell>
          <cell r="AE877">
            <v>0</v>
          </cell>
          <cell r="AF877">
            <v>706097.3</v>
          </cell>
        </row>
        <row r="878">
          <cell r="A878">
            <v>620530</v>
          </cell>
          <cell r="B878">
            <v>916529.25</v>
          </cell>
          <cell r="C878">
            <v>0</v>
          </cell>
          <cell r="D878">
            <v>916529.25</v>
          </cell>
          <cell r="E878">
            <v>846027</v>
          </cell>
          <cell r="F878">
            <v>0</v>
          </cell>
          <cell r="G878">
            <v>0</v>
          </cell>
          <cell r="H878">
            <v>0</v>
          </cell>
          <cell r="I878">
            <v>846027</v>
          </cell>
          <cell r="J878">
            <v>0</v>
          </cell>
          <cell r="K878">
            <v>0</v>
          </cell>
          <cell r="L878">
            <v>0</v>
          </cell>
          <cell r="M878">
            <v>0</v>
          </cell>
          <cell r="N878">
            <v>1762556.25</v>
          </cell>
          <cell r="O878">
            <v>0</v>
          </cell>
          <cell r="P878">
            <v>0</v>
          </cell>
          <cell r="Q878">
            <v>0</v>
          </cell>
          <cell r="R878">
            <v>0</v>
          </cell>
          <cell r="S878">
            <v>0</v>
          </cell>
          <cell r="T878">
            <v>0</v>
          </cell>
          <cell r="U878">
            <v>0</v>
          </cell>
          <cell r="V878">
            <v>0</v>
          </cell>
          <cell r="W878">
            <v>0</v>
          </cell>
          <cell r="X878">
            <v>0</v>
          </cell>
          <cell r="Y878">
            <v>0</v>
          </cell>
          <cell r="Z878">
            <v>0</v>
          </cell>
          <cell r="AA878">
            <v>0</v>
          </cell>
          <cell r="AB878">
            <v>0</v>
          </cell>
          <cell r="AC878">
            <v>0</v>
          </cell>
          <cell r="AD878">
            <v>0</v>
          </cell>
          <cell r="AE878">
            <v>0</v>
          </cell>
          <cell r="AF878">
            <v>1762556.25</v>
          </cell>
        </row>
        <row r="879">
          <cell r="A879">
            <v>620532</v>
          </cell>
          <cell r="B879">
            <v>208444.17</v>
          </cell>
          <cell r="C879">
            <v>0</v>
          </cell>
          <cell r="D879">
            <v>208444.17</v>
          </cell>
          <cell r="E879">
            <v>192410.02</v>
          </cell>
          <cell r="F879">
            <v>0</v>
          </cell>
          <cell r="G879">
            <v>0</v>
          </cell>
          <cell r="H879">
            <v>0</v>
          </cell>
          <cell r="I879">
            <v>192410.02</v>
          </cell>
          <cell r="J879">
            <v>0</v>
          </cell>
          <cell r="K879">
            <v>0</v>
          </cell>
          <cell r="L879">
            <v>0</v>
          </cell>
          <cell r="M879">
            <v>0</v>
          </cell>
          <cell r="N879">
            <v>400854.19</v>
          </cell>
          <cell r="O879">
            <v>0</v>
          </cell>
          <cell r="P879">
            <v>0</v>
          </cell>
          <cell r="Q879">
            <v>0</v>
          </cell>
          <cell r="R879">
            <v>0</v>
          </cell>
          <cell r="S879">
            <v>0</v>
          </cell>
          <cell r="T879">
            <v>0</v>
          </cell>
          <cell r="U879">
            <v>0</v>
          </cell>
          <cell r="V879">
            <v>0</v>
          </cell>
          <cell r="W879">
            <v>0</v>
          </cell>
          <cell r="X879">
            <v>0</v>
          </cell>
          <cell r="Y879">
            <v>0</v>
          </cell>
          <cell r="Z879">
            <v>0</v>
          </cell>
          <cell r="AA879">
            <v>0</v>
          </cell>
          <cell r="AB879">
            <v>0</v>
          </cell>
          <cell r="AC879">
            <v>0</v>
          </cell>
          <cell r="AD879">
            <v>0</v>
          </cell>
          <cell r="AE879">
            <v>0</v>
          </cell>
          <cell r="AF879">
            <v>400854.19</v>
          </cell>
        </row>
        <row r="880">
          <cell r="A880">
            <v>620590</v>
          </cell>
          <cell r="B880">
            <v>70112.899999999994</v>
          </cell>
          <cell r="C880">
            <v>0</v>
          </cell>
          <cell r="D880">
            <v>70112.899999999994</v>
          </cell>
          <cell r="E880">
            <v>59896.21</v>
          </cell>
          <cell r="F880">
            <v>0</v>
          </cell>
          <cell r="G880">
            <v>0</v>
          </cell>
          <cell r="H880">
            <v>0</v>
          </cell>
          <cell r="I880">
            <v>59896.21</v>
          </cell>
          <cell r="J880">
            <v>0</v>
          </cell>
          <cell r="K880">
            <v>0</v>
          </cell>
          <cell r="L880">
            <v>0</v>
          </cell>
          <cell r="M880">
            <v>0</v>
          </cell>
          <cell r="N880">
            <v>130009.11</v>
          </cell>
          <cell r="O880">
            <v>0</v>
          </cell>
          <cell r="P880">
            <v>0</v>
          </cell>
          <cell r="Q880">
            <v>0</v>
          </cell>
          <cell r="R880">
            <v>9010.35</v>
          </cell>
          <cell r="S880">
            <v>0</v>
          </cell>
          <cell r="T880">
            <v>0</v>
          </cell>
          <cell r="U880">
            <v>0</v>
          </cell>
          <cell r="V880">
            <v>0</v>
          </cell>
          <cell r="W880">
            <v>0</v>
          </cell>
          <cell r="X880">
            <v>0</v>
          </cell>
          <cell r="Y880">
            <v>0</v>
          </cell>
          <cell r="Z880">
            <v>0</v>
          </cell>
          <cell r="AA880">
            <v>0</v>
          </cell>
          <cell r="AB880">
            <v>0</v>
          </cell>
          <cell r="AC880">
            <v>0</v>
          </cell>
          <cell r="AD880">
            <v>0</v>
          </cell>
          <cell r="AE880">
            <v>0</v>
          </cell>
          <cell r="AF880">
            <v>139019.46</v>
          </cell>
        </row>
        <row r="881">
          <cell r="A881">
            <v>620611</v>
          </cell>
          <cell r="B881">
            <v>382.24</v>
          </cell>
          <cell r="C881">
            <v>0</v>
          </cell>
          <cell r="D881">
            <v>382.24</v>
          </cell>
          <cell r="E881">
            <v>512433.48</v>
          </cell>
          <cell r="F881">
            <v>0</v>
          </cell>
          <cell r="G881">
            <v>0</v>
          </cell>
          <cell r="H881">
            <v>0</v>
          </cell>
          <cell r="I881">
            <v>512433.48</v>
          </cell>
          <cell r="J881">
            <v>0</v>
          </cell>
          <cell r="K881">
            <v>0</v>
          </cell>
          <cell r="L881">
            <v>0</v>
          </cell>
          <cell r="M881">
            <v>0</v>
          </cell>
          <cell r="N881">
            <v>512815.72</v>
          </cell>
          <cell r="O881">
            <v>0</v>
          </cell>
          <cell r="P881">
            <v>12982.57</v>
          </cell>
          <cell r="Q881">
            <v>0</v>
          </cell>
          <cell r="R881">
            <v>0</v>
          </cell>
          <cell r="S881">
            <v>0</v>
          </cell>
          <cell r="T881">
            <v>0</v>
          </cell>
          <cell r="U881">
            <v>0</v>
          </cell>
          <cell r="V881">
            <v>0</v>
          </cell>
          <cell r="W881">
            <v>0</v>
          </cell>
          <cell r="X881">
            <v>0</v>
          </cell>
          <cell r="Y881">
            <v>0</v>
          </cell>
          <cell r="Z881">
            <v>0</v>
          </cell>
          <cell r="AA881">
            <v>0</v>
          </cell>
          <cell r="AB881">
            <v>0</v>
          </cell>
          <cell r="AC881">
            <v>0</v>
          </cell>
          <cell r="AD881">
            <v>0</v>
          </cell>
          <cell r="AE881">
            <v>0</v>
          </cell>
          <cell r="AF881">
            <v>525798.29</v>
          </cell>
        </row>
        <row r="882">
          <cell r="A882">
            <v>620612</v>
          </cell>
          <cell r="B882">
            <v>-2487832.21</v>
          </cell>
          <cell r="C882">
            <v>0</v>
          </cell>
          <cell r="D882">
            <v>-2487832.21</v>
          </cell>
          <cell r="E882">
            <v>3013333.65</v>
          </cell>
          <cell r="F882">
            <v>0</v>
          </cell>
          <cell r="G882">
            <v>0</v>
          </cell>
          <cell r="H882">
            <v>0</v>
          </cell>
          <cell r="I882">
            <v>3013333.65</v>
          </cell>
          <cell r="J882">
            <v>0</v>
          </cell>
          <cell r="K882">
            <v>0</v>
          </cell>
          <cell r="L882">
            <v>0</v>
          </cell>
          <cell r="M882">
            <v>0</v>
          </cell>
          <cell r="N882">
            <v>525501.43999999994</v>
          </cell>
          <cell r="O882">
            <v>0</v>
          </cell>
          <cell r="P882">
            <v>0</v>
          </cell>
          <cell r="Q882">
            <v>0</v>
          </cell>
          <cell r="R882">
            <v>0</v>
          </cell>
          <cell r="S882">
            <v>0</v>
          </cell>
          <cell r="T882">
            <v>0</v>
          </cell>
          <cell r="U882">
            <v>0</v>
          </cell>
          <cell r="V882">
            <v>0</v>
          </cell>
          <cell r="W882">
            <v>0</v>
          </cell>
          <cell r="X882">
            <v>0</v>
          </cell>
          <cell r="Y882">
            <v>0</v>
          </cell>
          <cell r="Z882">
            <v>0</v>
          </cell>
          <cell r="AA882">
            <v>0</v>
          </cell>
          <cell r="AB882">
            <v>0</v>
          </cell>
          <cell r="AC882">
            <v>0</v>
          </cell>
          <cell r="AD882">
            <v>0</v>
          </cell>
          <cell r="AE882">
            <v>0</v>
          </cell>
          <cell r="AF882">
            <v>525501.43999999994</v>
          </cell>
        </row>
        <row r="883">
          <cell r="A883">
            <v>620620</v>
          </cell>
          <cell r="B883">
            <v>25342136.289999999</v>
          </cell>
          <cell r="C883">
            <v>0</v>
          </cell>
          <cell r="D883">
            <v>25342136.289999999</v>
          </cell>
          <cell r="E883">
            <v>26590560.66</v>
          </cell>
          <cell r="F883">
            <v>0</v>
          </cell>
          <cell r="G883">
            <v>0</v>
          </cell>
          <cell r="H883">
            <v>0</v>
          </cell>
          <cell r="I883">
            <v>26590560.66</v>
          </cell>
          <cell r="J883">
            <v>0</v>
          </cell>
          <cell r="K883">
            <v>0</v>
          </cell>
          <cell r="L883">
            <v>0</v>
          </cell>
          <cell r="M883">
            <v>0</v>
          </cell>
          <cell r="N883">
            <v>51932696.950000003</v>
          </cell>
          <cell r="O883">
            <v>0</v>
          </cell>
          <cell r="P883">
            <v>180023.84</v>
          </cell>
          <cell r="Q883">
            <v>0</v>
          </cell>
          <cell r="R883">
            <v>19886.7</v>
          </cell>
          <cell r="S883">
            <v>0</v>
          </cell>
          <cell r="T883">
            <v>0</v>
          </cell>
          <cell r="U883">
            <v>0</v>
          </cell>
          <cell r="V883">
            <v>0</v>
          </cell>
          <cell r="W883">
            <v>0</v>
          </cell>
          <cell r="X883">
            <v>0</v>
          </cell>
          <cell r="Y883">
            <v>0</v>
          </cell>
          <cell r="Z883">
            <v>0</v>
          </cell>
          <cell r="AA883">
            <v>0</v>
          </cell>
          <cell r="AB883">
            <v>0</v>
          </cell>
          <cell r="AC883">
            <v>0</v>
          </cell>
          <cell r="AD883">
            <v>0</v>
          </cell>
          <cell r="AE883">
            <v>0</v>
          </cell>
          <cell r="AF883">
            <v>52132607.490000002</v>
          </cell>
        </row>
        <row r="884">
          <cell r="A884">
            <v>620630</v>
          </cell>
          <cell r="B884">
            <v>3600</v>
          </cell>
          <cell r="C884">
            <v>0</v>
          </cell>
          <cell r="D884">
            <v>3600</v>
          </cell>
          <cell r="E884">
            <v>11500</v>
          </cell>
          <cell r="F884">
            <v>0</v>
          </cell>
          <cell r="G884">
            <v>0</v>
          </cell>
          <cell r="H884">
            <v>0</v>
          </cell>
          <cell r="I884">
            <v>11500</v>
          </cell>
          <cell r="J884">
            <v>0</v>
          </cell>
          <cell r="K884">
            <v>0</v>
          </cell>
          <cell r="L884">
            <v>0</v>
          </cell>
          <cell r="M884">
            <v>0</v>
          </cell>
          <cell r="N884">
            <v>15100</v>
          </cell>
          <cell r="O884">
            <v>0</v>
          </cell>
          <cell r="P884">
            <v>667397.56999999995</v>
          </cell>
          <cell r="Q884">
            <v>258711.39</v>
          </cell>
          <cell r="R884">
            <v>0</v>
          </cell>
          <cell r="S884">
            <v>0</v>
          </cell>
          <cell r="T884">
            <v>0</v>
          </cell>
          <cell r="U884">
            <v>0</v>
          </cell>
          <cell r="V884">
            <v>0</v>
          </cell>
          <cell r="W884">
            <v>0</v>
          </cell>
          <cell r="X884">
            <v>0</v>
          </cell>
          <cell r="Y884">
            <v>0</v>
          </cell>
          <cell r="Z884">
            <v>0</v>
          </cell>
          <cell r="AA884">
            <v>0</v>
          </cell>
          <cell r="AB884">
            <v>0</v>
          </cell>
          <cell r="AC884">
            <v>0</v>
          </cell>
          <cell r="AD884">
            <v>0</v>
          </cell>
          <cell r="AE884">
            <v>-367905.12</v>
          </cell>
          <cell r="AF884">
            <v>573303.84</v>
          </cell>
        </row>
        <row r="885">
          <cell r="A885">
            <v>620640</v>
          </cell>
          <cell r="B885">
            <v>1469.14</v>
          </cell>
          <cell r="C885">
            <v>0</v>
          </cell>
          <cell r="D885">
            <v>1469.14</v>
          </cell>
          <cell r="E885">
            <v>1298.4100000000001</v>
          </cell>
          <cell r="F885">
            <v>0</v>
          </cell>
          <cell r="G885">
            <v>0</v>
          </cell>
          <cell r="H885">
            <v>0</v>
          </cell>
          <cell r="I885">
            <v>1298.4100000000001</v>
          </cell>
          <cell r="J885">
            <v>0</v>
          </cell>
          <cell r="K885">
            <v>0</v>
          </cell>
          <cell r="L885">
            <v>0</v>
          </cell>
          <cell r="M885">
            <v>0</v>
          </cell>
          <cell r="N885">
            <v>2767.55</v>
          </cell>
          <cell r="O885">
            <v>0</v>
          </cell>
          <cell r="P885">
            <v>155975.94</v>
          </cell>
          <cell r="Q885">
            <v>0</v>
          </cell>
          <cell r="R885">
            <v>38743.21</v>
          </cell>
          <cell r="S885">
            <v>0</v>
          </cell>
          <cell r="T885">
            <v>0</v>
          </cell>
          <cell r="U885">
            <v>0</v>
          </cell>
          <cell r="V885">
            <v>0</v>
          </cell>
          <cell r="W885">
            <v>0</v>
          </cell>
          <cell r="X885">
            <v>0</v>
          </cell>
          <cell r="Y885">
            <v>0</v>
          </cell>
          <cell r="Z885">
            <v>0</v>
          </cell>
          <cell r="AA885">
            <v>0</v>
          </cell>
          <cell r="AB885">
            <v>0</v>
          </cell>
          <cell r="AC885">
            <v>0</v>
          </cell>
          <cell r="AD885">
            <v>0</v>
          </cell>
          <cell r="AE885">
            <v>0</v>
          </cell>
          <cell r="AF885">
            <v>197486.7</v>
          </cell>
        </row>
        <row r="886">
          <cell r="A886">
            <v>620700</v>
          </cell>
          <cell r="B886">
            <v>0</v>
          </cell>
          <cell r="C886">
            <v>0</v>
          </cell>
          <cell r="D886">
            <v>0</v>
          </cell>
          <cell r="E886">
            <v>0</v>
          </cell>
          <cell r="F886">
            <v>0</v>
          </cell>
          <cell r="G886">
            <v>0</v>
          </cell>
          <cell r="H886">
            <v>0</v>
          </cell>
          <cell r="I886">
            <v>0</v>
          </cell>
          <cell r="J886">
            <v>0</v>
          </cell>
          <cell r="K886">
            <v>0</v>
          </cell>
          <cell r="L886">
            <v>0</v>
          </cell>
          <cell r="M886">
            <v>0</v>
          </cell>
          <cell r="N886">
            <v>0</v>
          </cell>
          <cell r="O886">
            <v>0</v>
          </cell>
          <cell r="P886">
            <v>121283.41</v>
          </cell>
          <cell r="Q886">
            <v>0</v>
          </cell>
          <cell r="R886">
            <v>0</v>
          </cell>
          <cell r="S886">
            <v>0</v>
          </cell>
          <cell r="T886">
            <v>0</v>
          </cell>
          <cell r="U886">
            <v>0</v>
          </cell>
          <cell r="V886">
            <v>0</v>
          </cell>
          <cell r="W886">
            <v>0</v>
          </cell>
          <cell r="X886">
            <v>0</v>
          </cell>
          <cell r="Y886">
            <v>0</v>
          </cell>
          <cell r="Z886">
            <v>0</v>
          </cell>
          <cell r="AA886">
            <v>0</v>
          </cell>
          <cell r="AB886">
            <v>0</v>
          </cell>
          <cell r="AC886">
            <v>0</v>
          </cell>
          <cell r="AD886">
            <v>0</v>
          </cell>
          <cell r="AE886">
            <v>0</v>
          </cell>
          <cell r="AF886">
            <v>121283.41</v>
          </cell>
        </row>
        <row r="887">
          <cell r="A887">
            <v>620720</v>
          </cell>
          <cell r="B887">
            <v>0</v>
          </cell>
          <cell r="C887">
            <v>0</v>
          </cell>
          <cell r="D887">
            <v>0</v>
          </cell>
          <cell r="E887">
            <v>0</v>
          </cell>
          <cell r="F887">
            <v>0</v>
          </cell>
          <cell r="G887">
            <v>0</v>
          </cell>
          <cell r="H887">
            <v>0</v>
          </cell>
          <cell r="I887">
            <v>0</v>
          </cell>
          <cell r="J887">
            <v>0</v>
          </cell>
          <cell r="K887">
            <v>0</v>
          </cell>
          <cell r="L887">
            <v>0</v>
          </cell>
          <cell r="M887">
            <v>0</v>
          </cell>
          <cell r="N887">
            <v>0</v>
          </cell>
          <cell r="O887">
            <v>0</v>
          </cell>
          <cell r="P887">
            <v>200004</v>
          </cell>
          <cell r="Q887">
            <v>0</v>
          </cell>
          <cell r="R887">
            <v>0</v>
          </cell>
          <cell r="S887">
            <v>0</v>
          </cell>
          <cell r="T887">
            <v>0</v>
          </cell>
          <cell r="U887">
            <v>0</v>
          </cell>
          <cell r="V887">
            <v>0</v>
          </cell>
          <cell r="W887">
            <v>0</v>
          </cell>
          <cell r="X887">
            <v>0</v>
          </cell>
          <cell r="Y887">
            <v>0</v>
          </cell>
          <cell r="Z887">
            <v>0</v>
          </cell>
          <cell r="AA887">
            <v>0</v>
          </cell>
          <cell r="AB887">
            <v>0</v>
          </cell>
          <cell r="AC887">
            <v>0</v>
          </cell>
          <cell r="AD887">
            <v>0</v>
          </cell>
          <cell r="AE887">
            <v>0</v>
          </cell>
          <cell r="AF887">
            <v>200004</v>
          </cell>
        </row>
        <row r="888">
          <cell r="A888">
            <v>620730</v>
          </cell>
          <cell r="B888">
            <v>0</v>
          </cell>
          <cell r="C888">
            <v>0</v>
          </cell>
          <cell r="D888">
            <v>0</v>
          </cell>
          <cell r="E888">
            <v>0</v>
          </cell>
          <cell r="F888">
            <v>0</v>
          </cell>
          <cell r="G888">
            <v>0</v>
          </cell>
          <cell r="H888">
            <v>0</v>
          </cell>
          <cell r="I888">
            <v>0</v>
          </cell>
          <cell r="J888">
            <v>0</v>
          </cell>
          <cell r="K888">
            <v>0</v>
          </cell>
          <cell r="L888">
            <v>0</v>
          </cell>
          <cell r="M888">
            <v>0</v>
          </cell>
          <cell r="N888">
            <v>0</v>
          </cell>
          <cell r="O888">
            <v>0</v>
          </cell>
          <cell r="P888">
            <v>619258.77</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cell r="AF888">
            <v>619258.77</v>
          </cell>
        </row>
        <row r="889">
          <cell r="A889">
            <v>620900</v>
          </cell>
          <cell r="B889">
            <v>1084819.5900000001</v>
          </cell>
          <cell r="C889">
            <v>0</v>
          </cell>
          <cell r="D889">
            <v>1084819.5900000001</v>
          </cell>
          <cell r="E889">
            <v>11635561.58</v>
          </cell>
          <cell r="F889">
            <v>0</v>
          </cell>
          <cell r="G889">
            <v>0</v>
          </cell>
          <cell r="H889">
            <v>0</v>
          </cell>
          <cell r="I889">
            <v>11635561.58</v>
          </cell>
          <cell r="J889">
            <v>0</v>
          </cell>
          <cell r="K889">
            <v>0</v>
          </cell>
          <cell r="L889">
            <v>0</v>
          </cell>
          <cell r="M889">
            <v>0</v>
          </cell>
          <cell r="N889">
            <v>12720381.17</v>
          </cell>
          <cell r="O889">
            <v>0</v>
          </cell>
          <cell r="P889">
            <v>0</v>
          </cell>
          <cell r="Q889">
            <v>0</v>
          </cell>
          <cell r="R889">
            <v>0</v>
          </cell>
          <cell r="S889">
            <v>0</v>
          </cell>
          <cell r="T889">
            <v>0</v>
          </cell>
          <cell r="U889">
            <v>0</v>
          </cell>
          <cell r="V889">
            <v>0</v>
          </cell>
          <cell r="W889">
            <v>0</v>
          </cell>
          <cell r="X889">
            <v>0</v>
          </cell>
          <cell r="Y889">
            <v>0</v>
          </cell>
          <cell r="Z889">
            <v>0</v>
          </cell>
          <cell r="AA889">
            <v>0</v>
          </cell>
          <cell r="AB889">
            <v>0</v>
          </cell>
          <cell r="AC889">
            <v>0</v>
          </cell>
          <cell r="AD889">
            <v>0</v>
          </cell>
          <cell r="AE889">
            <v>0</v>
          </cell>
          <cell r="AF889">
            <v>12720381.17</v>
          </cell>
        </row>
        <row r="890">
          <cell r="A890">
            <v>620901</v>
          </cell>
          <cell r="B890">
            <v>6571106.3499999996</v>
          </cell>
          <cell r="C890">
            <v>0</v>
          </cell>
          <cell r="D890">
            <v>6571106.3499999996</v>
          </cell>
          <cell r="E890">
            <v>-1928178.05</v>
          </cell>
          <cell r="F890">
            <v>0</v>
          </cell>
          <cell r="G890">
            <v>0</v>
          </cell>
          <cell r="H890">
            <v>0</v>
          </cell>
          <cell r="I890">
            <v>-1928178.05</v>
          </cell>
          <cell r="J890">
            <v>0</v>
          </cell>
          <cell r="K890">
            <v>0</v>
          </cell>
          <cell r="L890">
            <v>0</v>
          </cell>
          <cell r="M890">
            <v>0</v>
          </cell>
          <cell r="N890">
            <v>4642928.3</v>
          </cell>
          <cell r="O890">
            <v>0</v>
          </cell>
          <cell r="P890">
            <v>0</v>
          </cell>
          <cell r="Q890">
            <v>0</v>
          </cell>
          <cell r="R890">
            <v>0</v>
          </cell>
          <cell r="S890">
            <v>0</v>
          </cell>
          <cell r="T890">
            <v>0</v>
          </cell>
          <cell r="U890">
            <v>0</v>
          </cell>
          <cell r="V890">
            <v>0</v>
          </cell>
          <cell r="W890">
            <v>0</v>
          </cell>
          <cell r="X890">
            <v>0</v>
          </cell>
          <cell r="Y890">
            <v>0</v>
          </cell>
          <cell r="Z890">
            <v>0</v>
          </cell>
          <cell r="AA890">
            <v>0</v>
          </cell>
          <cell r="AB890">
            <v>0</v>
          </cell>
          <cell r="AC890">
            <v>0</v>
          </cell>
          <cell r="AD890">
            <v>0</v>
          </cell>
          <cell r="AE890">
            <v>0</v>
          </cell>
          <cell r="AF890">
            <v>4642928.3</v>
          </cell>
        </row>
        <row r="891">
          <cell r="A891">
            <v>620920</v>
          </cell>
          <cell r="B891">
            <v>0</v>
          </cell>
          <cell r="C891">
            <v>0</v>
          </cell>
          <cell r="D891">
            <v>0</v>
          </cell>
          <cell r="E891">
            <v>7481.16</v>
          </cell>
          <cell r="F891">
            <v>0</v>
          </cell>
          <cell r="G891">
            <v>0</v>
          </cell>
          <cell r="H891">
            <v>0</v>
          </cell>
          <cell r="I891">
            <v>7481.16</v>
          </cell>
          <cell r="J891">
            <v>0</v>
          </cell>
          <cell r="K891">
            <v>0</v>
          </cell>
          <cell r="L891">
            <v>0</v>
          </cell>
          <cell r="M891">
            <v>0</v>
          </cell>
          <cell r="N891">
            <v>7481.16</v>
          </cell>
          <cell r="O891">
            <v>0</v>
          </cell>
          <cell r="P891">
            <v>0</v>
          </cell>
          <cell r="Q891">
            <v>0</v>
          </cell>
          <cell r="R891">
            <v>0</v>
          </cell>
          <cell r="S891">
            <v>465056.94</v>
          </cell>
          <cell r="T891">
            <v>0</v>
          </cell>
          <cell r="U891">
            <v>0</v>
          </cell>
          <cell r="V891">
            <v>0</v>
          </cell>
          <cell r="W891">
            <v>0</v>
          </cell>
          <cell r="X891">
            <v>0</v>
          </cell>
          <cell r="Y891">
            <v>0</v>
          </cell>
          <cell r="Z891">
            <v>0</v>
          </cell>
          <cell r="AA891">
            <v>0</v>
          </cell>
          <cell r="AB891">
            <v>0</v>
          </cell>
          <cell r="AC891">
            <v>0</v>
          </cell>
          <cell r="AD891">
            <v>0</v>
          </cell>
          <cell r="AE891">
            <v>0</v>
          </cell>
          <cell r="AF891">
            <v>472538.1</v>
          </cell>
        </row>
        <row r="892">
          <cell r="A892">
            <v>620991</v>
          </cell>
          <cell r="B892">
            <v>361</v>
          </cell>
          <cell r="C892">
            <v>0</v>
          </cell>
          <cell r="D892">
            <v>361</v>
          </cell>
          <cell r="E892">
            <v>487.17</v>
          </cell>
          <cell r="F892">
            <v>0</v>
          </cell>
          <cell r="G892">
            <v>0</v>
          </cell>
          <cell r="H892">
            <v>0</v>
          </cell>
          <cell r="I892">
            <v>487.17</v>
          </cell>
          <cell r="J892">
            <v>0</v>
          </cell>
          <cell r="K892">
            <v>0</v>
          </cell>
          <cell r="L892">
            <v>0</v>
          </cell>
          <cell r="M892">
            <v>0</v>
          </cell>
          <cell r="N892">
            <v>848.17</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cell r="AF892">
            <v>848.17</v>
          </cell>
        </row>
        <row r="893">
          <cell r="A893">
            <v>645000</v>
          </cell>
          <cell r="B893">
            <v>760164.09</v>
          </cell>
          <cell r="C893">
            <v>0</v>
          </cell>
          <cell r="D893">
            <v>760164.09</v>
          </cell>
          <cell r="E893">
            <v>382432.25</v>
          </cell>
          <cell r="F893">
            <v>0</v>
          </cell>
          <cell r="G893">
            <v>0</v>
          </cell>
          <cell r="H893">
            <v>0</v>
          </cell>
          <cell r="I893">
            <v>382432.25</v>
          </cell>
          <cell r="J893">
            <v>0</v>
          </cell>
          <cell r="K893">
            <v>0</v>
          </cell>
          <cell r="L893">
            <v>0</v>
          </cell>
          <cell r="M893">
            <v>0</v>
          </cell>
          <cell r="N893">
            <v>1142596.3400000001</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cell r="AF893">
            <v>1142596.3400000001</v>
          </cell>
        </row>
        <row r="894">
          <cell r="A894">
            <v>660000</v>
          </cell>
          <cell r="B894">
            <v>55948463.640000001</v>
          </cell>
          <cell r="C894">
            <v>0</v>
          </cell>
          <cell r="D894">
            <v>55948463.640000001</v>
          </cell>
          <cell r="E894">
            <v>3654634.2</v>
          </cell>
          <cell r="F894">
            <v>0</v>
          </cell>
          <cell r="G894">
            <v>0</v>
          </cell>
          <cell r="H894">
            <v>0</v>
          </cell>
          <cell r="I894">
            <v>3654634.2</v>
          </cell>
          <cell r="J894">
            <v>0</v>
          </cell>
          <cell r="K894">
            <v>0</v>
          </cell>
          <cell r="L894">
            <v>0</v>
          </cell>
          <cell r="M894">
            <v>0</v>
          </cell>
          <cell r="N894">
            <v>59603097.840000004</v>
          </cell>
          <cell r="O894">
            <v>0</v>
          </cell>
          <cell r="P894">
            <v>9900.14</v>
          </cell>
          <cell r="Q894">
            <v>0</v>
          </cell>
          <cell r="R894">
            <v>50763.32</v>
          </cell>
          <cell r="S894">
            <v>685276.8</v>
          </cell>
          <cell r="T894">
            <v>0</v>
          </cell>
          <cell r="U894">
            <v>0</v>
          </cell>
          <cell r="V894">
            <v>0</v>
          </cell>
          <cell r="W894">
            <v>0</v>
          </cell>
          <cell r="X894">
            <v>0</v>
          </cell>
          <cell r="Y894">
            <v>0</v>
          </cell>
          <cell r="Z894">
            <v>0</v>
          </cell>
          <cell r="AA894">
            <v>0</v>
          </cell>
          <cell r="AB894">
            <v>0</v>
          </cell>
          <cell r="AC894">
            <v>0</v>
          </cell>
          <cell r="AD894">
            <v>0</v>
          </cell>
          <cell r="AE894">
            <v>0</v>
          </cell>
          <cell r="AF894">
            <v>60349038.100000001</v>
          </cell>
        </row>
        <row r="895">
          <cell r="A895">
            <v>660002</v>
          </cell>
          <cell r="B895">
            <v>1955145.63</v>
          </cell>
          <cell r="C895">
            <v>0</v>
          </cell>
          <cell r="D895">
            <v>1955145.63</v>
          </cell>
          <cell r="E895">
            <v>28733.3</v>
          </cell>
          <cell r="F895">
            <v>0</v>
          </cell>
          <cell r="G895">
            <v>0</v>
          </cell>
          <cell r="H895">
            <v>0</v>
          </cell>
          <cell r="I895">
            <v>28733.3</v>
          </cell>
          <cell r="J895">
            <v>0</v>
          </cell>
          <cell r="K895">
            <v>0</v>
          </cell>
          <cell r="L895">
            <v>0</v>
          </cell>
          <cell r="M895">
            <v>0</v>
          </cell>
          <cell r="N895">
            <v>1983878.93</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cell r="AF895">
            <v>1983878.93</v>
          </cell>
        </row>
        <row r="896">
          <cell r="A896">
            <v>660003</v>
          </cell>
          <cell r="B896">
            <v>1757903.34</v>
          </cell>
          <cell r="C896">
            <v>0</v>
          </cell>
          <cell r="D896">
            <v>1757903.34</v>
          </cell>
          <cell r="E896">
            <v>201902.06</v>
          </cell>
          <cell r="F896">
            <v>0</v>
          </cell>
          <cell r="G896">
            <v>0</v>
          </cell>
          <cell r="H896">
            <v>0</v>
          </cell>
          <cell r="I896">
            <v>201902.06</v>
          </cell>
          <cell r="J896">
            <v>0</v>
          </cell>
          <cell r="K896">
            <v>0</v>
          </cell>
          <cell r="L896">
            <v>0</v>
          </cell>
          <cell r="M896">
            <v>0</v>
          </cell>
          <cell r="N896">
            <v>1959805.4</v>
          </cell>
          <cell r="O896">
            <v>0</v>
          </cell>
          <cell r="P896">
            <v>0</v>
          </cell>
          <cell r="Q896">
            <v>0</v>
          </cell>
          <cell r="R896">
            <v>0</v>
          </cell>
          <cell r="S896">
            <v>0</v>
          </cell>
          <cell r="T896">
            <v>0</v>
          </cell>
          <cell r="U896">
            <v>0</v>
          </cell>
          <cell r="V896">
            <v>0</v>
          </cell>
          <cell r="W896">
            <v>0</v>
          </cell>
          <cell r="X896">
            <v>0</v>
          </cell>
          <cell r="Y896">
            <v>0</v>
          </cell>
          <cell r="Z896">
            <v>0</v>
          </cell>
          <cell r="AA896">
            <v>0</v>
          </cell>
          <cell r="AB896">
            <v>0</v>
          </cell>
          <cell r="AC896">
            <v>0</v>
          </cell>
          <cell r="AD896">
            <v>0</v>
          </cell>
          <cell r="AE896">
            <v>0</v>
          </cell>
          <cell r="AF896">
            <v>1959805.4</v>
          </cell>
        </row>
        <row r="897">
          <cell r="A897">
            <v>660004</v>
          </cell>
          <cell r="B897">
            <v>4500000</v>
          </cell>
          <cell r="C897">
            <v>0</v>
          </cell>
          <cell r="D897">
            <v>4500000</v>
          </cell>
          <cell r="E897">
            <v>500004</v>
          </cell>
          <cell r="F897">
            <v>0</v>
          </cell>
          <cell r="G897">
            <v>0</v>
          </cell>
          <cell r="H897">
            <v>0</v>
          </cell>
          <cell r="I897">
            <v>500004</v>
          </cell>
          <cell r="J897">
            <v>0</v>
          </cell>
          <cell r="K897">
            <v>0</v>
          </cell>
          <cell r="L897">
            <v>0</v>
          </cell>
          <cell r="M897">
            <v>0</v>
          </cell>
          <cell r="N897">
            <v>5000004</v>
          </cell>
          <cell r="O897">
            <v>0</v>
          </cell>
          <cell r="P897">
            <v>0</v>
          </cell>
          <cell r="Q897">
            <v>0</v>
          </cell>
          <cell r="R897">
            <v>0</v>
          </cell>
          <cell r="S897">
            <v>0</v>
          </cell>
          <cell r="T897">
            <v>0</v>
          </cell>
          <cell r="U897">
            <v>0</v>
          </cell>
          <cell r="V897">
            <v>0</v>
          </cell>
          <cell r="W897">
            <v>0</v>
          </cell>
          <cell r="X897">
            <v>0</v>
          </cell>
          <cell r="Y897">
            <v>0</v>
          </cell>
          <cell r="Z897">
            <v>0</v>
          </cell>
          <cell r="AA897">
            <v>0</v>
          </cell>
          <cell r="AB897">
            <v>0</v>
          </cell>
          <cell r="AC897">
            <v>0</v>
          </cell>
          <cell r="AD897">
            <v>0</v>
          </cell>
          <cell r="AE897">
            <v>0</v>
          </cell>
          <cell r="AF897">
            <v>5000004</v>
          </cell>
        </row>
        <row r="898">
          <cell r="A898">
            <v>660600</v>
          </cell>
          <cell r="B898">
            <v>0</v>
          </cell>
          <cell r="C898">
            <v>0</v>
          </cell>
          <cell r="D898">
            <v>0</v>
          </cell>
          <cell r="E898">
            <v>0</v>
          </cell>
          <cell r="F898">
            <v>0</v>
          </cell>
          <cell r="G898">
            <v>0</v>
          </cell>
          <cell r="H898">
            <v>0</v>
          </cell>
          <cell r="I898">
            <v>0</v>
          </cell>
          <cell r="J898">
            <v>0</v>
          </cell>
          <cell r="K898">
            <v>0</v>
          </cell>
          <cell r="L898">
            <v>0</v>
          </cell>
          <cell r="M898">
            <v>0</v>
          </cell>
          <cell r="N898">
            <v>0</v>
          </cell>
          <cell r="O898">
            <v>0</v>
          </cell>
          <cell r="P898">
            <v>0</v>
          </cell>
          <cell r="Q898">
            <v>0</v>
          </cell>
          <cell r="R898">
            <v>5671.42</v>
          </cell>
          <cell r="S898">
            <v>0</v>
          </cell>
          <cell r="T898">
            <v>0</v>
          </cell>
          <cell r="U898">
            <v>0</v>
          </cell>
          <cell r="V898">
            <v>0</v>
          </cell>
          <cell r="W898">
            <v>0</v>
          </cell>
          <cell r="X898">
            <v>0</v>
          </cell>
          <cell r="Y898">
            <v>0</v>
          </cell>
          <cell r="Z898">
            <v>0</v>
          </cell>
          <cell r="AA898">
            <v>0</v>
          </cell>
          <cell r="AB898">
            <v>0</v>
          </cell>
          <cell r="AC898">
            <v>0</v>
          </cell>
          <cell r="AD898">
            <v>0</v>
          </cell>
          <cell r="AE898">
            <v>0</v>
          </cell>
          <cell r="AF898">
            <v>5671.42</v>
          </cell>
        </row>
        <row r="899">
          <cell r="A899">
            <v>670000</v>
          </cell>
          <cell r="B899">
            <v>9012528.5199999996</v>
          </cell>
          <cell r="C899">
            <v>0</v>
          </cell>
          <cell r="D899">
            <v>9012528.5199999996</v>
          </cell>
          <cell r="E899">
            <v>552548.34</v>
          </cell>
          <cell r="F899">
            <v>0</v>
          </cell>
          <cell r="G899">
            <v>0</v>
          </cell>
          <cell r="H899">
            <v>0</v>
          </cell>
          <cell r="I899">
            <v>552548.34</v>
          </cell>
          <cell r="J899">
            <v>0</v>
          </cell>
          <cell r="K899">
            <v>0</v>
          </cell>
          <cell r="L899">
            <v>0</v>
          </cell>
          <cell r="M899">
            <v>0</v>
          </cell>
          <cell r="N899">
            <v>9565076.8599999994</v>
          </cell>
          <cell r="O899">
            <v>0</v>
          </cell>
          <cell r="P899">
            <v>0</v>
          </cell>
          <cell r="Q899">
            <v>0</v>
          </cell>
          <cell r="R899">
            <v>-28.38</v>
          </cell>
          <cell r="S899">
            <v>0</v>
          </cell>
          <cell r="T899">
            <v>0</v>
          </cell>
          <cell r="U899">
            <v>0</v>
          </cell>
          <cell r="V899">
            <v>0</v>
          </cell>
          <cell r="W899">
            <v>0</v>
          </cell>
          <cell r="X899">
            <v>0</v>
          </cell>
          <cell r="Y899">
            <v>0</v>
          </cell>
          <cell r="Z899">
            <v>0</v>
          </cell>
          <cell r="AA899">
            <v>0</v>
          </cell>
          <cell r="AB899">
            <v>0</v>
          </cell>
          <cell r="AC899">
            <v>0</v>
          </cell>
          <cell r="AD899">
            <v>0</v>
          </cell>
          <cell r="AE899">
            <v>0</v>
          </cell>
          <cell r="AF899">
            <v>9565048.4800000004</v>
          </cell>
        </row>
        <row r="900">
          <cell r="A900">
            <v>670002</v>
          </cell>
          <cell r="B900">
            <v>1907334.11</v>
          </cell>
          <cell r="C900">
            <v>0</v>
          </cell>
          <cell r="D900">
            <v>1907334.11</v>
          </cell>
          <cell r="E900">
            <v>0</v>
          </cell>
          <cell r="F900">
            <v>0</v>
          </cell>
          <cell r="G900">
            <v>0</v>
          </cell>
          <cell r="H900">
            <v>0</v>
          </cell>
          <cell r="I900">
            <v>0</v>
          </cell>
          <cell r="J900">
            <v>0</v>
          </cell>
          <cell r="K900">
            <v>0</v>
          </cell>
          <cell r="L900">
            <v>0</v>
          </cell>
          <cell r="M900">
            <v>0</v>
          </cell>
          <cell r="N900">
            <v>1907334.11</v>
          </cell>
          <cell r="O900">
            <v>0</v>
          </cell>
          <cell r="P900">
            <v>0</v>
          </cell>
          <cell r="Q900">
            <v>0</v>
          </cell>
          <cell r="R900">
            <v>0</v>
          </cell>
          <cell r="S900">
            <v>0</v>
          </cell>
          <cell r="T900">
            <v>0</v>
          </cell>
          <cell r="U900">
            <v>0</v>
          </cell>
          <cell r="V900">
            <v>0</v>
          </cell>
          <cell r="W900">
            <v>0</v>
          </cell>
          <cell r="X900">
            <v>0</v>
          </cell>
          <cell r="Y900">
            <v>0</v>
          </cell>
          <cell r="Z900">
            <v>0</v>
          </cell>
          <cell r="AA900">
            <v>0</v>
          </cell>
          <cell r="AB900">
            <v>0</v>
          </cell>
          <cell r="AC900">
            <v>0</v>
          </cell>
          <cell r="AD900">
            <v>0</v>
          </cell>
          <cell r="AE900">
            <v>0</v>
          </cell>
          <cell r="AF900">
            <v>1907334.11</v>
          </cell>
        </row>
        <row r="901">
          <cell r="A901">
            <v>675000</v>
          </cell>
          <cell r="B901">
            <v>-1141339.79</v>
          </cell>
          <cell r="C901">
            <v>0</v>
          </cell>
          <cell r="D901">
            <v>-1141339.79</v>
          </cell>
          <cell r="E901">
            <v>-748312.56</v>
          </cell>
          <cell r="F901">
            <v>0</v>
          </cell>
          <cell r="G901">
            <v>0</v>
          </cell>
          <cell r="H901">
            <v>0</v>
          </cell>
          <cell r="I901">
            <v>-748312.56</v>
          </cell>
          <cell r="J901">
            <v>0</v>
          </cell>
          <cell r="K901">
            <v>0</v>
          </cell>
          <cell r="L901">
            <v>0</v>
          </cell>
          <cell r="M901">
            <v>0</v>
          </cell>
          <cell r="N901">
            <v>-1889652.35</v>
          </cell>
          <cell r="O901">
            <v>-387563.11</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cell r="AF901">
            <v>-2277215.46</v>
          </cell>
        </row>
        <row r="902">
          <cell r="A902">
            <v>676010</v>
          </cell>
          <cell r="B902">
            <v>1022.02</v>
          </cell>
          <cell r="C902">
            <v>0</v>
          </cell>
          <cell r="D902">
            <v>1022.02</v>
          </cell>
          <cell r="E902">
            <v>110178.66</v>
          </cell>
          <cell r="F902">
            <v>0</v>
          </cell>
          <cell r="G902">
            <v>0</v>
          </cell>
          <cell r="H902">
            <v>0</v>
          </cell>
          <cell r="I902">
            <v>110178.66</v>
          </cell>
          <cell r="J902">
            <v>0</v>
          </cell>
          <cell r="K902">
            <v>0</v>
          </cell>
          <cell r="L902">
            <v>0</v>
          </cell>
          <cell r="M902">
            <v>0</v>
          </cell>
          <cell r="N902">
            <v>111200.68</v>
          </cell>
          <cell r="O902">
            <v>0</v>
          </cell>
          <cell r="P902">
            <v>0</v>
          </cell>
          <cell r="Q902">
            <v>0</v>
          </cell>
          <cell r="R902">
            <v>0</v>
          </cell>
          <cell r="S902">
            <v>0</v>
          </cell>
          <cell r="T902">
            <v>0</v>
          </cell>
          <cell r="U902">
            <v>0</v>
          </cell>
          <cell r="V902">
            <v>0</v>
          </cell>
          <cell r="W902">
            <v>0</v>
          </cell>
          <cell r="X902">
            <v>0</v>
          </cell>
          <cell r="Y902">
            <v>0</v>
          </cell>
          <cell r="Z902">
            <v>0</v>
          </cell>
          <cell r="AA902">
            <v>0</v>
          </cell>
          <cell r="AB902">
            <v>0</v>
          </cell>
          <cell r="AC902">
            <v>0</v>
          </cell>
          <cell r="AD902">
            <v>0</v>
          </cell>
          <cell r="AE902">
            <v>0</v>
          </cell>
          <cell r="AF902">
            <v>111200.68</v>
          </cell>
        </row>
        <row r="903">
          <cell r="A903">
            <v>683010</v>
          </cell>
          <cell r="B903">
            <v>0</v>
          </cell>
          <cell r="C903">
            <v>0</v>
          </cell>
          <cell r="D903">
            <v>0</v>
          </cell>
          <cell r="E903">
            <v>0</v>
          </cell>
          <cell r="F903">
            <v>0</v>
          </cell>
          <cell r="G903">
            <v>0</v>
          </cell>
          <cell r="H903">
            <v>0</v>
          </cell>
          <cell r="I903">
            <v>0</v>
          </cell>
          <cell r="J903">
            <v>0</v>
          </cell>
          <cell r="K903">
            <v>0</v>
          </cell>
          <cell r="L903">
            <v>0</v>
          </cell>
          <cell r="M903">
            <v>0</v>
          </cell>
          <cell r="N903">
            <v>0</v>
          </cell>
          <cell r="O903">
            <v>0</v>
          </cell>
          <cell r="P903">
            <v>0</v>
          </cell>
          <cell r="Q903">
            <v>0</v>
          </cell>
          <cell r="R903">
            <v>0</v>
          </cell>
          <cell r="S903">
            <v>55477</v>
          </cell>
          <cell r="T903">
            <v>0</v>
          </cell>
          <cell r="U903">
            <v>0</v>
          </cell>
          <cell r="V903">
            <v>0</v>
          </cell>
          <cell r="W903">
            <v>0</v>
          </cell>
          <cell r="X903">
            <v>0</v>
          </cell>
          <cell r="Y903">
            <v>0</v>
          </cell>
          <cell r="Z903">
            <v>0</v>
          </cell>
          <cell r="AA903">
            <v>0</v>
          </cell>
          <cell r="AB903">
            <v>0</v>
          </cell>
          <cell r="AC903">
            <v>0</v>
          </cell>
          <cell r="AD903">
            <v>0</v>
          </cell>
          <cell r="AE903">
            <v>0</v>
          </cell>
          <cell r="AF903">
            <v>55477</v>
          </cell>
        </row>
        <row r="904">
          <cell r="A904">
            <v>688000</v>
          </cell>
          <cell r="B904">
            <v>-4190699.99</v>
          </cell>
          <cell r="C904">
            <v>0</v>
          </cell>
          <cell r="D904">
            <v>-4190699.99</v>
          </cell>
          <cell r="E904">
            <v>-5696310.2800000003</v>
          </cell>
          <cell r="F904">
            <v>0</v>
          </cell>
          <cell r="G904">
            <v>0</v>
          </cell>
          <cell r="H904">
            <v>0</v>
          </cell>
          <cell r="I904">
            <v>-5696310.2800000003</v>
          </cell>
          <cell r="J904">
            <v>0</v>
          </cell>
          <cell r="K904">
            <v>0</v>
          </cell>
          <cell r="L904">
            <v>0</v>
          </cell>
          <cell r="M904">
            <v>0</v>
          </cell>
          <cell r="N904">
            <v>-9887010.2699999996</v>
          </cell>
          <cell r="O904">
            <v>9509.93</v>
          </cell>
          <cell r="P904">
            <v>-52272.86</v>
          </cell>
          <cell r="Q904">
            <v>0</v>
          </cell>
          <cell r="R904">
            <v>-17960.689999999999</v>
          </cell>
          <cell r="S904">
            <v>0</v>
          </cell>
          <cell r="T904">
            <v>0</v>
          </cell>
          <cell r="U904">
            <v>0</v>
          </cell>
          <cell r="V904">
            <v>0</v>
          </cell>
          <cell r="W904">
            <v>0</v>
          </cell>
          <cell r="X904">
            <v>0</v>
          </cell>
          <cell r="Y904">
            <v>0</v>
          </cell>
          <cell r="Z904">
            <v>0</v>
          </cell>
          <cell r="AA904">
            <v>0</v>
          </cell>
          <cell r="AB904">
            <v>0</v>
          </cell>
          <cell r="AC904">
            <v>0</v>
          </cell>
          <cell r="AD904">
            <v>0</v>
          </cell>
          <cell r="AE904">
            <v>0</v>
          </cell>
          <cell r="AF904">
            <v>-9947733.8900000006</v>
          </cell>
        </row>
        <row r="905">
          <cell r="A905">
            <v>690005</v>
          </cell>
          <cell r="B905">
            <v>-1383753.37</v>
          </cell>
          <cell r="C905">
            <v>0</v>
          </cell>
          <cell r="D905">
            <v>-1383753.37</v>
          </cell>
          <cell r="E905">
            <v>-1284539.75</v>
          </cell>
          <cell r="F905">
            <v>0</v>
          </cell>
          <cell r="G905">
            <v>0</v>
          </cell>
          <cell r="H905">
            <v>0</v>
          </cell>
          <cell r="I905">
            <v>-1284539.75</v>
          </cell>
          <cell r="J905">
            <v>0</v>
          </cell>
          <cell r="K905">
            <v>0</v>
          </cell>
          <cell r="L905">
            <v>0</v>
          </cell>
          <cell r="M905">
            <v>0</v>
          </cell>
          <cell r="N905">
            <v>-2668293.1200000001</v>
          </cell>
          <cell r="O905">
            <v>-18890581.469999999</v>
          </cell>
          <cell r="P905">
            <v>0</v>
          </cell>
          <cell r="Q905">
            <v>0</v>
          </cell>
          <cell r="R905">
            <v>-17410.439999999999</v>
          </cell>
          <cell r="S905">
            <v>0</v>
          </cell>
          <cell r="T905">
            <v>0</v>
          </cell>
          <cell r="U905">
            <v>0</v>
          </cell>
          <cell r="V905">
            <v>0</v>
          </cell>
          <cell r="W905">
            <v>0</v>
          </cell>
          <cell r="X905">
            <v>0</v>
          </cell>
          <cell r="Y905">
            <v>0</v>
          </cell>
          <cell r="Z905">
            <v>0</v>
          </cell>
          <cell r="AA905">
            <v>0</v>
          </cell>
          <cell r="AB905">
            <v>0</v>
          </cell>
          <cell r="AC905">
            <v>0</v>
          </cell>
          <cell r="AD905">
            <v>0</v>
          </cell>
          <cell r="AE905">
            <v>0</v>
          </cell>
          <cell r="AF905">
            <v>-21576285.030000001</v>
          </cell>
        </row>
        <row r="906">
          <cell r="A906">
            <v>690010</v>
          </cell>
          <cell r="B906">
            <v>0</v>
          </cell>
          <cell r="C906">
            <v>0</v>
          </cell>
          <cell r="D906">
            <v>0</v>
          </cell>
          <cell r="E906">
            <v>0</v>
          </cell>
          <cell r="F906">
            <v>0</v>
          </cell>
          <cell r="G906">
            <v>0</v>
          </cell>
          <cell r="H906">
            <v>0</v>
          </cell>
          <cell r="I906">
            <v>0</v>
          </cell>
          <cell r="J906">
            <v>0</v>
          </cell>
          <cell r="K906">
            <v>0</v>
          </cell>
          <cell r="L906">
            <v>0</v>
          </cell>
          <cell r="M906">
            <v>0</v>
          </cell>
          <cell r="N906">
            <v>0</v>
          </cell>
          <cell r="O906">
            <v>0</v>
          </cell>
          <cell r="P906">
            <v>0</v>
          </cell>
          <cell r="Q906">
            <v>0</v>
          </cell>
          <cell r="R906">
            <v>0</v>
          </cell>
          <cell r="S906">
            <v>0</v>
          </cell>
          <cell r="T906">
            <v>0</v>
          </cell>
          <cell r="U906">
            <v>0</v>
          </cell>
          <cell r="V906">
            <v>0</v>
          </cell>
          <cell r="W906">
            <v>0</v>
          </cell>
          <cell r="X906">
            <v>0</v>
          </cell>
          <cell r="Y906">
            <v>0</v>
          </cell>
          <cell r="Z906">
            <v>0</v>
          </cell>
          <cell r="AA906">
            <v>0</v>
          </cell>
          <cell r="AB906">
            <v>0</v>
          </cell>
          <cell r="AC906">
            <v>0</v>
          </cell>
          <cell r="AD906">
            <v>0</v>
          </cell>
          <cell r="AE906">
            <v>0</v>
          </cell>
          <cell r="AF906">
            <v>0</v>
          </cell>
        </row>
        <row r="907">
          <cell r="A907">
            <v>690012</v>
          </cell>
          <cell r="B907">
            <v>-14303796.42</v>
          </cell>
          <cell r="C907">
            <v>0</v>
          </cell>
          <cell r="D907">
            <v>-14303796.42</v>
          </cell>
          <cell r="E907">
            <v>-13346176.550000001</v>
          </cell>
          <cell r="F907">
            <v>0</v>
          </cell>
          <cell r="G907">
            <v>0</v>
          </cell>
          <cell r="H907">
            <v>0</v>
          </cell>
          <cell r="I907">
            <v>-13346176.550000001</v>
          </cell>
          <cell r="J907">
            <v>0</v>
          </cell>
          <cell r="K907">
            <v>0</v>
          </cell>
          <cell r="L907">
            <v>0</v>
          </cell>
          <cell r="M907">
            <v>0</v>
          </cell>
          <cell r="N907">
            <v>-27649972.969999999</v>
          </cell>
          <cell r="O907">
            <v>0</v>
          </cell>
          <cell r="P907">
            <v>0</v>
          </cell>
          <cell r="Q907">
            <v>0</v>
          </cell>
          <cell r="R907">
            <v>-56311.92</v>
          </cell>
          <cell r="S907">
            <v>0</v>
          </cell>
          <cell r="T907">
            <v>0</v>
          </cell>
          <cell r="U907">
            <v>0</v>
          </cell>
          <cell r="V907">
            <v>0</v>
          </cell>
          <cell r="W907">
            <v>0</v>
          </cell>
          <cell r="X907">
            <v>0</v>
          </cell>
          <cell r="Y907">
            <v>0</v>
          </cell>
          <cell r="Z907">
            <v>0</v>
          </cell>
          <cell r="AA907">
            <v>0</v>
          </cell>
          <cell r="AB907">
            <v>0</v>
          </cell>
          <cell r="AC907">
            <v>0</v>
          </cell>
          <cell r="AD907">
            <v>0</v>
          </cell>
          <cell r="AE907">
            <v>0</v>
          </cell>
          <cell r="AF907">
            <v>-27706284.890000001</v>
          </cell>
        </row>
        <row r="908">
          <cell r="A908">
            <v>690013</v>
          </cell>
          <cell r="B908">
            <v>-1185.47</v>
          </cell>
          <cell r="C908">
            <v>0</v>
          </cell>
          <cell r="D908">
            <v>-1185.47</v>
          </cell>
          <cell r="E908">
            <v>1185.47</v>
          </cell>
          <cell r="F908">
            <v>0</v>
          </cell>
          <cell r="G908">
            <v>0</v>
          </cell>
          <cell r="H908">
            <v>0</v>
          </cell>
          <cell r="I908">
            <v>1185.47</v>
          </cell>
          <cell r="J908">
            <v>0</v>
          </cell>
          <cell r="K908">
            <v>0</v>
          </cell>
          <cell r="L908">
            <v>0</v>
          </cell>
          <cell r="M908">
            <v>0</v>
          </cell>
          <cell r="N908">
            <v>0</v>
          </cell>
          <cell r="O908">
            <v>0</v>
          </cell>
          <cell r="P908">
            <v>0</v>
          </cell>
          <cell r="Q908">
            <v>0</v>
          </cell>
          <cell r="R908">
            <v>0</v>
          </cell>
          <cell r="S908">
            <v>0</v>
          </cell>
          <cell r="T908">
            <v>0</v>
          </cell>
          <cell r="U908">
            <v>0</v>
          </cell>
          <cell r="V908">
            <v>0</v>
          </cell>
          <cell r="W908">
            <v>0</v>
          </cell>
          <cell r="X908">
            <v>0</v>
          </cell>
          <cell r="Y908">
            <v>0</v>
          </cell>
          <cell r="Z908">
            <v>0</v>
          </cell>
          <cell r="AA908">
            <v>0</v>
          </cell>
          <cell r="AB908">
            <v>0</v>
          </cell>
          <cell r="AC908">
            <v>0</v>
          </cell>
          <cell r="AD908">
            <v>0</v>
          </cell>
          <cell r="AE908">
            <v>0</v>
          </cell>
          <cell r="AF908">
            <v>0</v>
          </cell>
        </row>
        <row r="909">
          <cell r="A909">
            <v>690015</v>
          </cell>
          <cell r="B909">
            <v>0</v>
          </cell>
          <cell r="C909">
            <v>0</v>
          </cell>
          <cell r="D909">
            <v>0</v>
          </cell>
          <cell r="E909">
            <v>0</v>
          </cell>
          <cell r="F909">
            <v>0</v>
          </cell>
          <cell r="G909">
            <v>0</v>
          </cell>
          <cell r="H909">
            <v>0</v>
          </cell>
          <cell r="I909">
            <v>0</v>
          </cell>
          <cell r="J909">
            <v>0</v>
          </cell>
          <cell r="K909">
            <v>0</v>
          </cell>
          <cell r="L909">
            <v>0</v>
          </cell>
          <cell r="M909">
            <v>0</v>
          </cell>
          <cell r="N909">
            <v>0</v>
          </cell>
          <cell r="O909">
            <v>0</v>
          </cell>
          <cell r="P909">
            <v>0</v>
          </cell>
          <cell r="Q909">
            <v>0</v>
          </cell>
          <cell r="R909">
            <v>0</v>
          </cell>
          <cell r="S909">
            <v>0</v>
          </cell>
          <cell r="T909">
            <v>0</v>
          </cell>
          <cell r="U909">
            <v>0</v>
          </cell>
          <cell r="V909">
            <v>0</v>
          </cell>
          <cell r="W909">
            <v>0</v>
          </cell>
          <cell r="X909">
            <v>0</v>
          </cell>
          <cell r="Y909">
            <v>0</v>
          </cell>
          <cell r="Z909">
            <v>0</v>
          </cell>
          <cell r="AA909">
            <v>0</v>
          </cell>
          <cell r="AB909">
            <v>0</v>
          </cell>
          <cell r="AC909">
            <v>0</v>
          </cell>
          <cell r="AD909">
            <v>0</v>
          </cell>
          <cell r="AE909">
            <v>0</v>
          </cell>
          <cell r="AF909">
            <v>0</v>
          </cell>
        </row>
        <row r="910">
          <cell r="A910">
            <v>690017</v>
          </cell>
          <cell r="B910">
            <v>26903976.440000001</v>
          </cell>
          <cell r="C910">
            <v>0</v>
          </cell>
          <cell r="D910">
            <v>26903976.440000001</v>
          </cell>
          <cell r="E910">
            <v>12565365.1</v>
          </cell>
          <cell r="F910">
            <v>0</v>
          </cell>
          <cell r="G910">
            <v>0</v>
          </cell>
          <cell r="H910">
            <v>0</v>
          </cell>
          <cell r="I910">
            <v>12565365.1</v>
          </cell>
          <cell r="J910">
            <v>0</v>
          </cell>
          <cell r="K910">
            <v>0</v>
          </cell>
          <cell r="L910">
            <v>0</v>
          </cell>
          <cell r="M910">
            <v>0</v>
          </cell>
          <cell r="N910">
            <v>39469341.539999999</v>
          </cell>
          <cell r="O910">
            <v>0</v>
          </cell>
          <cell r="P910">
            <v>71786.990000000005</v>
          </cell>
          <cell r="Q910">
            <v>0</v>
          </cell>
          <cell r="R910">
            <v>311523.15000000002</v>
          </cell>
          <cell r="S910">
            <v>0</v>
          </cell>
          <cell r="T910">
            <v>0</v>
          </cell>
          <cell r="U910">
            <v>0</v>
          </cell>
          <cell r="V910">
            <v>0</v>
          </cell>
          <cell r="W910">
            <v>0</v>
          </cell>
          <cell r="X910">
            <v>0</v>
          </cell>
          <cell r="Y910">
            <v>0</v>
          </cell>
          <cell r="Z910">
            <v>0</v>
          </cell>
          <cell r="AA910">
            <v>0</v>
          </cell>
          <cell r="AB910">
            <v>0</v>
          </cell>
          <cell r="AC910">
            <v>0</v>
          </cell>
          <cell r="AD910">
            <v>0</v>
          </cell>
          <cell r="AE910">
            <v>0</v>
          </cell>
          <cell r="AF910">
            <v>39852651.68</v>
          </cell>
        </row>
        <row r="911">
          <cell r="A911">
            <v>690018</v>
          </cell>
          <cell r="B911">
            <v>5308498.43</v>
          </cell>
          <cell r="C911">
            <v>0</v>
          </cell>
          <cell r="D911">
            <v>5308498.43</v>
          </cell>
          <cell r="E911">
            <v>3799654.15</v>
          </cell>
          <cell r="F911">
            <v>0</v>
          </cell>
          <cell r="G911">
            <v>0</v>
          </cell>
          <cell r="H911">
            <v>0</v>
          </cell>
          <cell r="I911">
            <v>3799654.15</v>
          </cell>
          <cell r="J911">
            <v>0</v>
          </cell>
          <cell r="K911">
            <v>0</v>
          </cell>
          <cell r="L911">
            <v>0</v>
          </cell>
          <cell r="M911">
            <v>0</v>
          </cell>
          <cell r="N911">
            <v>9108152.5800000001</v>
          </cell>
          <cell r="O911">
            <v>0</v>
          </cell>
          <cell r="P911">
            <v>237.33</v>
          </cell>
          <cell r="Q911">
            <v>0</v>
          </cell>
          <cell r="R911">
            <v>64741.31</v>
          </cell>
          <cell r="S911">
            <v>0</v>
          </cell>
          <cell r="T911">
            <v>0</v>
          </cell>
          <cell r="U911">
            <v>0</v>
          </cell>
          <cell r="V911">
            <v>0</v>
          </cell>
          <cell r="W911">
            <v>0</v>
          </cell>
          <cell r="X911">
            <v>0</v>
          </cell>
          <cell r="Y911">
            <v>0</v>
          </cell>
          <cell r="Z911">
            <v>0</v>
          </cell>
          <cell r="AA911">
            <v>0</v>
          </cell>
          <cell r="AB911">
            <v>0</v>
          </cell>
          <cell r="AC911">
            <v>0</v>
          </cell>
          <cell r="AD911">
            <v>0</v>
          </cell>
          <cell r="AE911">
            <v>0</v>
          </cell>
          <cell r="AF911">
            <v>9173131.2200000007</v>
          </cell>
        </row>
        <row r="912">
          <cell r="A912">
            <v>690020</v>
          </cell>
          <cell r="B912">
            <v>-244682376.40000001</v>
          </cell>
          <cell r="C912">
            <v>0</v>
          </cell>
          <cell r="D912">
            <v>-244682376.40000001</v>
          </cell>
          <cell r="E912">
            <v>-247160806.40000001</v>
          </cell>
          <cell r="F912">
            <v>0</v>
          </cell>
          <cell r="G912">
            <v>0</v>
          </cell>
          <cell r="H912">
            <v>0</v>
          </cell>
          <cell r="I912">
            <v>-247160806.40000001</v>
          </cell>
          <cell r="J912">
            <v>0</v>
          </cell>
          <cell r="K912">
            <v>0</v>
          </cell>
          <cell r="L912">
            <v>0</v>
          </cell>
          <cell r="M912">
            <v>0</v>
          </cell>
          <cell r="N912">
            <v>-491843182.80000001</v>
          </cell>
          <cell r="O912">
            <v>0</v>
          </cell>
          <cell r="P912">
            <v>-55570.5</v>
          </cell>
          <cell r="Q912">
            <v>0</v>
          </cell>
          <cell r="R912">
            <v>-2001527.42</v>
          </cell>
          <cell r="S912">
            <v>0</v>
          </cell>
          <cell r="T912">
            <v>0</v>
          </cell>
          <cell r="U912">
            <v>0</v>
          </cell>
          <cell r="V912">
            <v>0</v>
          </cell>
          <cell r="W912">
            <v>0</v>
          </cell>
          <cell r="X912">
            <v>0</v>
          </cell>
          <cell r="Y912">
            <v>0</v>
          </cell>
          <cell r="Z912">
            <v>0</v>
          </cell>
          <cell r="AA912">
            <v>0</v>
          </cell>
          <cell r="AB912">
            <v>0</v>
          </cell>
          <cell r="AC912">
            <v>0</v>
          </cell>
          <cell r="AD912">
            <v>0</v>
          </cell>
          <cell r="AE912">
            <v>0</v>
          </cell>
          <cell r="AF912">
            <v>-493900280.69999999</v>
          </cell>
        </row>
        <row r="913">
          <cell r="A913">
            <v>690025</v>
          </cell>
          <cell r="B913">
            <v>-48324679.649999999</v>
          </cell>
          <cell r="C913">
            <v>0</v>
          </cell>
          <cell r="D913">
            <v>-48324679.649999999</v>
          </cell>
          <cell r="E913">
            <v>-55495839.119999997</v>
          </cell>
          <cell r="F913">
            <v>0</v>
          </cell>
          <cell r="G913">
            <v>0</v>
          </cell>
          <cell r="H913">
            <v>0</v>
          </cell>
          <cell r="I913">
            <v>-55495839.119999997</v>
          </cell>
          <cell r="J913">
            <v>0</v>
          </cell>
          <cell r="K913">
            <v>0</v>
          </cell>
          <cell r="L913">
            <v>0</v>
          </cell>
          <cell r="M913">
            <v>0</v>
          </cell>
          <cell r="N913">
            <v>-103820518.8</v>
          </cell>
          <cell r="O913">
            <v>0</v>
          </cell>
          <cell r="P913">
            <v>0</v>
          </cell>
          <cell r="Q913">
            <v>0</v>
          </cell>
          <cell r="R913">
            <v>-939992.28</v>
          </cell>
          <cell r="S913">
            <v>0</v>
          </cell>
          <cell r="T913">
            <v>0</v>
          </cell>
          <cell r="U913">
            <v>0</v>
          </cell>
          <cell r="V913">
            <v>0</v>
          </cell>
          <cell r="W913">
            <v>0</v>
          </cell>
          <cell r="X913">
            <v>0</v>
          </cell>
          <cell r="Y913">
            <v>0</v>
          </cell>
          <cell r="Z913">
            <v>0</v>
          </cell>
          <cell r="AA913">
            <v>0</v>
          </cell>
          <cell r="AB913">
            <v>0</v>
          </cell>
          <cell r="AC913">
            <v>0</v>
          </cell>
          <cell r="AD913">
            <v>0</v>
          </cell>
          <cell r="AE913">
            <v>0</v>
          </cell>
          <cell r="AF913">
            <v>-104760511.09999999</v>
          </cell>
        </row>
        <row r="914">
          <cell r="A914">
            <v>690040</v>
          </cell>
          <cell r="B914">
            <v>-22083315.829999998</v>
          </cell>
          <cell r="C914">
            <v>0</v>
          </cell>
          <cell r="D914">
            <v>-22083315.829999998</v>
          </cell>
          <cell r="E914">
            <v>-57621737.090000004</v>
          </cell>
          <cell r="F914">
            <v>0</v>
          </cell>
          <cell r="G914">
            <v>0</v>
          </cell>
          <cell r="H914">
            <v>0</v>
          </cell>
          <cell r="I914">
            <v>-57621737.090000004</v>
          </cell>
          <cell r="J914">
            <v>0</v>
          </cell>
          <cell r="K914">
            <v>0</v>
          </cell>
          <cell r="L914">
            <v>0</v>
          </cell>
          <cell r="M914">
            <v>0</v>
          </cell>
          <cell r="N914">
            <v>-79705052.920000002</v>
          </cell>
          <cell r="O914">
            <v>0</v>
          </cell>
          <cell r="P914">
            <v>0</v>
          </cell>
          <cell r="Q914">
            <v>0</v>
          </cell>
          <cell r="R914">
            <v>-345509.61</v>
          </cell>
          <cell r="S914">
            <v>0</v>
          </cell>
          <cell r="T914">
            <v>0</v>
          </cell>
          <cell r="U914">
            <v>0</v>
          </cell>
          <cell r="V914">
            <v>0</v>
          </cell>
          <cell r="W914">
            <v>0</v>
          </cell>
          <cell r="X914">
            <v>0</v>
          </cell>
          <cell r="Y914">
            <v>0</v>
          </cell>
          <cell r="Z914">
            <v>0</v>
          </cell>
          <cell r="AA914">
            <v>0</v>
          </cell>
          <cell r="AB914">
            <v>0</v>
          </cell>
          <cell r="AC914">
            <v>0</v>
          </cell>
          <cell r="AD914">
            <v>0</v>
          </cell>
          <cell r="AE914">
            <v>0</v>
          </cell>
          <cell r="AF914">
            <v>-80050562.530000001</v>
          </cell>
        </row>
        <row r="915">
          <cell r="A915">
            <v>690045</v>
          </cell>
          <cell r="B915">
            <v>-1310705.53</v>
          </cell>
          <cell r="C915">
            <v>0</v>
          </cell>
          <cell r="D915">
            <v>-1310705.53</v>
          </cell>
          <cell r="E915">
            <v>4598541.5999999996</v>
          </cell>
          <cell r="F915">
            <v>0</v>
          </cell>
          <cell r="G915">
            <v>0</v>
          </cell>
          <cell r="H915">
            <v>0</v>
          </cell>
          <cell r="I915">
            <v>4598541.5999999996</v>
          </cell>
          <cell r="J915">
            <v>0</v>
          </cell>
          <cell r="K915">
            <v>0</v>
          </cell>
          <cell r="L915">
            <v>0</v>
          </cell>
          <cell r="M915">
            <v>0</v>
          </cell>
          <cell r="N915">
            <v>3287836.07</v>
          </cell>
          <cell r="O915">
            <v>0</v>
          </cell>
          <cell r="P915">
            <v>0</v>
          </cell>
          <cell r="Q915">
            <v>0</v>
          </cell>
          <cell r="R915">
            <v>-120909.92</v>
          </cell>
          <cell r="S915">
            <v>0</v>
          </cell>
          <cell r="T915">
            <v>0</v>
          </cell>
          <cell r="U915">
            <v>0</v>
          </cell>
          <cell r="V915">
            <v>0</v>
          </cell>
          <cell r="W915">
            <v>0</v>
          </cell>
          <cell r="X915">
            <v>0</v>
          </cell>
          <cell r="Y915">
            <v>0</v>
          </cell>
          <cell r="Z915">
            <v>0</v>
          </cell>
          <cell r="AA915">
            <v>0</v>
          </cell>
          <cell r="AB915">
            <v>0</v>
          </cell>
          <cell r="AC915">
            <v>0</v>
          </cell>
          <cell r="AD915">
            <v>0</v>
          </cell>
          <cell r="AE915">
            <v>0</v>
          </cell>
          <cell r="AF915">
            <v>3166926.15</v>
          </cell>
        </row>
        <row r="916">
          <cell r="A916">
            <v>690046</v>
          </cell>
          <cell r="B916">
            <v>-2095844.91</v>
          </cell>
          <cell r="C916">
            <v>0</v>
          </cell>
          <cell r="D916">
            <v>-2095844.91</v>
          </cell>
          <cell r="E916">
            <v>-1339307.08</v>
          </cell>
          <cell r="F916">
            <v>0</v>
          </cell>
          <cell r="G916">
            <v>0</v>
          </cell>
          <cell r="H916">
            <v>0</v>
          </cell>
          <cell r="I916">
            <v>-1339307.08</v>
          </cell>
          <cell r="J916">
            <v>0</v>
          </cell>
          <cell r="K916">
            <v>0</v>
          </cell>
          <cell r="L916">
            <v>0</v>
          </cell>
          <cell r="M916">
            <v>0</v>
          </cell>
          <cell r="N916">
            <v>-3435151.99</v>
          </cell>
          <cell r="O916">
            <v>0</v>
          </cell>
          <cell r="P916">
            <v>0</v>
          </cell>
          <cell r="Q916">
            <v>0</v>
          </cell>
          <cell r="R916">
            <v>-8937.4</v>
          </cell>
          <cell r="S916">
            <v>0</v>
          </cell>
          <cell r="T916">
            <v>0</v>
          </cell>
          <cell r="U916">
            <v>0</v>
          </cell>
          <cell r="V916">
            <v>0</v>
          </cell>
          <cell r="W916">
            <v>0</v>
          </cell>
          <cell r="X916">
            <v>0</v>
          </cell>
          <cell r="Y916">
            <v>0</v>
          </cell>
          <cell r="Z916">
            <v>0</v>
          </cell>
          <cell r="AA916">
            <v>0</v>
          </cell>
          <cell r="AB916">
            <v>0</v>
          </cell>
          <cell r="AC916">
            <v>0</v>
          </cell>
          <cell r="AD916">
            <v>0</v>
          </cell>
          <cell r="AE916">
            <v>0</v>
          </cell>
          <cell r="AF916">
            <v>-3444089.39</v>
          </cell>
        </row>
        <row r="917">
          <cell r="A917">
            <v>690047</v>
          </cell>
          <cell r="B917">
            <v>-112491176.7</v>
          </cell>
          <cell r="C917">
            <v>0</v>
          </cell>
          <cell r="D917">
            <v>-112491176.7</v>
          </cell>
          <cell r="E917">
            <v>-79853279.909999996</v>
          </cell>
          <cell r="F917">
            <v>0</v>
          </cell>
          <cell r="G917">
            <v>0</v>
          </cell>
          <cell r="H917">
            <v>0</v>
          </cell>
          <cell r="I917">
            <v>-79853279.909999996</v>
          </cell>
          <cell r="J917">
            <v>0</v>
          </cell>
          <cell r="K917">
            <v>0</v>
          </cell>
          <cell r="L917">
            <v>0</v>
          </cell>
          <cell r="M917">
            <v>0</v>
          </cell>
          <cell r="N917">
            <v>-192344456.59999999</v>
          </cell>
          <cell r="O917">
            <v>0</v>
          </cell>
          <cell r="P917">
            <v>0</v>
          </cell>
          <cell r="Q917">
            <v>0</v>
          </cell>
          <cell r="R917">
            <v>-319668.68</v>
          </cell>
          <cell r="S917">
            <v>0</v>
          </cell>
          <cell r="T917">
            <v>0</v>
          </cell>
          <cell r="U917">
            <v>0</v>
          </cell>
          <cell r="V917">
            <v>0</v>
          </cell>
          <cell r="W917">
            <v>0</v>
          </cell>
          <cell r="X917">
            <v>0</v>
          </cell>
          <cell r="Y917">
            <v>0</v>
          </cell>
          <cell r="Z917">
            <v>0</v>
          </cell>
          <cell r="AA917">
            <v>0</v>
          </cell>
          <cell r="AB917">
            <v>0</v>
          </cell>
          <cell r="AC917">
            <v>0</v>
          </cell>
          <cell r="AD917">
            <v>0</v>
          </cell>
          <cell r="AE917">
            <v>0</v>
          </cell>
          <cell r="AF917">
            <v>-192664125.30000001</v>
          </cell>
        </row>
        <row r="918">
          <cell r="A918">
            <v>690050</v>
          </cell>
          <cell r="B918">
            <v>-4276367.68</v>
          </cell>
          <cell r="C918">
            <v>47619</v>
          </cell>
          <cell r="D918">
            <v>-4228748.68</v>
          </cell>
          <cell r="E918">
            <v>-188901.33</v>
          </cell>
          <cell r="F918">
            <v>0</v>
          </cell>
          <cell r="G918">
            <v>0</v>
          </cell>
          <cell r="H918">
            <v>0</v>
          </cell>
          <cell r="I918">
            <v>-188901.33</v>
          </cell>
          <cell r="J918">
            <v>0</v>
          </cell>
          <cell r="K918">
            <v>0</v>
          </cell>
          <cell r="L918">
            <v>0</v>
          </cell>
          <cell r="M918">
            <v>0</v>
          </cell>
          <cell r="N918">
            <v>-4417650.01</v>
          </cell>
          <cell r="O918">
            <v>0</v>
          </cell>
          <cell r="P918">
            <v>-619279.55000000005</v>
          </cell>
          <cell r="Q918">
            <v>0</v>
          </cell>
          <cell r="R918">
            <v>-37627.199999999997</v>
          </cell>
          <cell r="S918">
            <v>0</v>
          </cell>
          <cell r="T918">
            <v>0</v>
          </cell>
          <cell r="U918">
            <v>0</v>
          </cell>
          <cell r="V918">
            <v>0</v>
          </cell>
          <cell r="W918">
            <v>0</v>
          </cell>
          <cell r="X918">
            <v>0</v>
          </cell>
          <cell r="Y918">
            <v>0</v>
          </cell>
          <cell r="Z918">
            <v>0</v>
          </cell>
          <cell r="AA918">
            <v>0</v>
          </cell>
          <cell r="AB918">
            <v>0</v>
          </cell>
          <cell r="AC918">
            <v>0</v>
          </cell>
          <cell r="AD918">
            <v>0</v>
          </cell>
          <cell r="AE918">
            <v>0</v>
          </cell>
          <cell r="AF918">
            <v>-5074556.76</v>
          </cell>
        </row>
        <row r="919">
          <cell r="A919">
            <v>690051</v>
          </cell>
          <cell r="B919">
            <v>229835044.19999999</v>
          </cell>
          <cell r="C919">
            <v>0</v>
          </cell>
          <cell r="D919">
            <v>229835044.19999999</v>
          </cell>
          <cell r="E919">
            <v>113651784.90000001</v>
          </cell>
          <cell r="F919">
            <v>0</v>
          </cell>
          <cell r="G919">
            <v>0</v>
          </cell>
          <cell r="H919">
            <v>0</v>
          </cell>
          <cell r="I919">
            <v>113651784.90000001</v>
          </cell>
          <cell r="J919">
            <v>0</v>
          </cell>
          <cell r="K919">
            <v>0</v>
          </cell>
          <cell r="L919">
            <v>0</v>
          </cell>
          <cell r="M919">
            <v>0</v>
          </cell>
          <cell r="N919">
            <v>343486829.10000002</v>
          </cell>
          <cell r="O919">
            <v>0</v>
          </cell>
          <cell r="P919">
            <v>5900515.4000000004</v>
          </cell>
          <cell r="Q919">
            <v>0</v>
          </cell>
          <cell r="R919">
            <v>2796758.51</v>
          </cell>
          <cell r="S919">
            <v>0</v>
          </cell>
          <cell r="T919">
            <v>0</v>
          </cell>
          <cell r="U919">
            <v>0</v>
          </cell>
          <cell r="V919">
            <v>0</v>
          </cell>
          <cell r="W919">
            <v>0</v>
          </cell>
          <cell r="X919">
            <v>0</v>
          </cell>
          <cell r="Y919">
            <v>0</v>
          </cell>
          <cell r="Z919">
            <v>0</v>
          </cell>
          <cell r="AA919">
            <v>0</v>
          </cell>
          <cell r="AB919">
            <v>0</v>
          </cell>
          <cell r="AC919">
            <v>0</v>
          </cell>
          <cell r="AD919">
            <v>0</v>
          </cell>
          <cell r="AE919">
            <v>0</v>
          </cell>
          <cell r="AF919">
            <v>352184103</v>
          </cell>
        </row>
        <row r="920">
          <cell r="A920">
            <v>690052</v>
          </cell>
          <cell r="B920">
            <v>-9827868.5800000001</v>
          </cell>
          <cell r="C920">
            <v>0</v>
          </cell>
          <cell r="D920">
            <v>-9827868.5800000001</v>
          </cell>
          <cell r="E920">
            <v>602866.04</v>
          </cell>
          <cell r="F920">
            <v>0</v>
          </cell>
          <cell r="G920">
            <v>0</v>
          </cell>
          <cell r="H920">
            <v>0</v>
          </cell>
          <cell r="I920">
            <v>602866.04</v>
          </cell>
          <cell r="J920">
            <v>0</v>
          </cell>
          <cell r="K920">
            <v>0</v>
          </cell>
          <cell r="L920">
            <v>0</v>
          </cell>
          <cell r="M920">
            <v>0</v>
          </cell>
          <cell r="N920">
            <v>-9225002.5399999991</v>
          </cell>
          <cell r="O920">
            <v>0</v>
          </cell>
          <cell r="P920">
            <v>-48146.67</v>
          </cell>
          <cell r="Q920">
            <v>0</v>
          </cell>
          <cell r="R920">
            <v>5332.23</v>
          </cell>
          <cell r="S920">
            <v>0</v>
          </cell>
          <cell r="T920">
            <v>0</v>
          </cell>
          <cell r="U920">
            <v>0</v>
          </cell>
          <cell r="V920">
            <v>0</v>
          </cell>
          <cell r="W920">
            <v>0</v>
          </cell>
          <cell r="X920">
            <v>0</v>
          </cell>
          <cell r="Y920">
            <v>0</v>
          </cell>
          <cell r="Z920">
            <v>0</v>
          </cell>
          <cell r="AA920">
            <v>0</v>
          </cell>
          <cell r="AB920">
            <v>0</v>
          </cell>
          <cell r="AC920">
            <v>0</v>
          </cell>
          <cell r="AD920">
            <v>0</v>
          </cell>
          <cell r="AE920">
            <v>0</v>
          </cell>
          <cell r="AF920">
            <v>-9267816.9800000004</v>
          </cell>
        </row>
        <row r="921">
          <cell r="A921">
            <v>690053</v>
          </cell>
          <cell r="B921">
            <v>3775883.82</v>
          </cell>
          <cell r="C921">
            <v>0</v>
          </cell>
          <cell r="D921">
            <v>3775883.82</v>
          </cell>
          <cell r="E921">
            <v>5725426.2999999998</v>
          </cell>
          <cell r="F921">
            <v>0</v>
          </cell>
          <cell r="G921">
            <v>0</v>
          </cell>
          <cell r="H921">
            <v>0</v>
          </cell>
          <cell r="I921">
            <v>5725426.2999999998</v>
          </cell>
          <cell r="J921">
            <v>0</v>
          </cell>
          <cell r="K921">
            <v>0</v>
          </cell>
          <cell r="L921">
            <v>0</v>
          </cell>
          <cell r="M921">
            <v>0</v>
          </cell>
          <cell r="N921">
            <v>9501310.1199999992</v>
          </cell>
          <cell r="O921">
            <v>0</v>
          </cell>
          <cell r="P921">
            <v>0</v>
          </cell>
          <cell r="Q921">
            <v>0</v>
          </cell>
          <cell r="R921">
            <v>0</v>
          </cell>
          <cell r="S921">
            <v>0</v>
          </cell>
          <cell r="T921">
            <v>0</v>
          </cell>
          <cell r="U921">
            <v>0</v>
          </cell>
          <cell r="V921">
            <v>0</v>
          </cell>
          <cell r="W921">
            <v>0</v>
          </cell>
          <cell r="X921">
            <v>0</v>
          </cell>
          <cell r="Y921">
            <v>0</v>
          </cell>
          <cell r="Z921">
            <v>0</v>
          </cell>
          <cell r="AA921">
            <v>0</v>
          </cell>
          <cell r="AB921">
            <v>0</v>
          </cell>
          <cell r="AC921">
            <v>0</v>
          </cell>
          <cell r="AD921">
            <v>0</v>
          </cell>
          <cell r="AE921">
            <v>0</v>
          </cell>
          <cell r="AF921">
            <v>9501310.1199999992</v>
          </cell>
        </row>
        <row r="922">
          <cell r="A922">
            <v>690054</v>
          </cell>
          <cell r="B922">
            <v>-2399603.9700000002</v>
          </cell>
          <cell r="C922">
            <v>0</v>
          </cell>
          <cell r="D922">
            <v>-2399603.9700000002</v>
          </cell>
          <cell r="E922">
            <v>-1307944.3700000001</v>
          </cell>
          <cell r="F922">
            <v>0</v>
          </cell>
          <cell r="G922">
            <v>0</v>
          </cell>
          <cell r="H922">
            <v>0</v>
          </cell>
          <cell r="I922">
            <v>-1307944.3700000001</v>
          </cell>
          <cell r="J922">
            <v>0</v>
          </cell>
          <cell r="K922">
            <v>0</v>
          </cell>
          <cell r="L922">
            <v>0</v>
          </cell>
          <cell r="M922">
            <v>0</v>
          </cell>
          <cell r="N922">
            <v>-3707548.34</v>
          </cell>
          <cell r="O922">
            <v>0</v>
          </cell>
          <cell r="P922">
            <v>0</v>
          </cell>
          <cell r="Q922">
            <v>0</v>
          </cell>
          <cell r="R922">
            <v>0</v>
          </cell>
          <cell r="S922">
            <v>0</v>
          </cell>
          <cell r="T922">
            <v>0</v>
          </cell>
          <cell r="U922">
            <v>0</v>
          </cell>
          <cell r="V922">
            <v>0</v>
          </cell>
          <cell r="W922">
            <v>0</v>
          </cell>
          <cell r="X922">
            <v>0</v>
          </cell>
          <cell r="Y922">
            <v>0</v>
          </cell>
          <cell r="Z922">
            <v>0</v>
          </cell>
          <cell r="AA922">
            <v>0</v>
          </cell>
          <cell r="AB922">
            <v>0</v>
          </cell>
          <cell r="AC922">
            <v>0</v>
          </cell>
          <cell r="AD922">
            <v>0</v>
          </cell>
          <cell r="AE922">
            <v>0</v>
          </cell>
          <cell r="AF922">
            <v>-3707548.34</v>
          </cell>
        </row>
        <row r="923">
          <cell r="A923">
            <v>690055</v>
          </cell>
          <cell r="B923">
            <v>24590467.449999999</v>
          </cell>
          <cell r="C923">
            <v>0</v>
          </cell>
          <cell r="D923">
            <v>24590467.449999999</v>
          </cell>
          <cell r="E923">
            <v>3235166.25</v>
          </cell>
          <cell r="F923">
            <v>0</v>
          </cell>
          <cell r="G923">
            <v>0</v>
          </cell>
          <cell r="H923">
            <v>0</v>
          </cell>
          <cell r="I923">
            <v>3235166.25</v>
          </cell>
          <cell r="J923">
            <v>0</v>
          </cell>
          <cell r="K923">
            <v>0</v>
          </cell>
          <cell r="L923">
            <v>0</v>
          </cell>
          <cell r="M923">
            <v>0</v>
          </cell>
          <cell r="N923">
            <v>27825633.699999999</v>
          </cell>
          <cell r="O923">
            <v>0</v>
          </cell>
          <cell r="P923">
            <v>0</v>
          </cell>
          <cell r="Q923">
            <v>0</v>
          </cell>
          <cell r="R923">
            <v>0</v>
          </cell>
          <cell r="S923">
            <v>0</v>
          </cell>
          <cell r="T923">
            <v>0</v>
          </cell>
          <cell r="U923">
            <v>0</v>
          </cell>
          <cell r="V923">
            <v>0</v>
          </cell>
          <cell r="W923">
            <v>0</v>
          </cell>
          <cell r="X923">
            <v>0</v>
          </cell>
          <cell r="Y923">
            <v>0</v>
          </cell>
          <cell r="Z923">
            <v>0</v>
          </cell>
          <cell r="AA923">
            <v>0</v>
          </cell>
          <cell r="AB923">
            <v>0</v>
          </cell>
          <cell r="AC923">
            <v>0</v>
          </cell>
          <cell r="AD923">
            <v>0</v>
          </cell>
          <cell r="AE923">
            <v>0</v>
          </cell>
          <cell r="AF923">
            <v>27825633.699999999</v>
          </cell>
        </row>
        <row r="924">
          <cell r="A924">
            <v>690056</v>
          </cell>
          <cell r="B924">
            <v>0</v>
          </cell>
          <cell r="C924">
            <v>0</v>
          </cell>
          <cell r="D924">
            <v>0</v>
          </cell>
          <cell r="E924">
            <v>0</v>
          </cell>
          <cell r="F924">
            <v>0</v>
          </cell>
          <cell r="G924">
            <v>0</v>
          </cell>
          <cell r="H924">
            <v>0</v>
          </cell>
          <cell r="I924">
            <v>0</v>
          </cell>
          <cell r="J924">
            <v>0</v>
          </cell>
          <cell r="K924">
            <v>0</v>
          </cell>
          <cell r="L924">
            <v>0</v>
          </cell>
          <cell r="M924">
            <v>0</v>
          </cell>
          <cell r="N924">
            <v>0</v>
          </cell>
          <cell r="O924">
            <v>0</v>
          </cell>
          <cell r="P924">
            <v>0</v>
          </cell>
          <cell r="Q924">
            <v>0</v>
          </cell>
          <cell r="R924">
            <v>395.63</v>
          </cell>
          <cell r="S924">
            <v>0</v>
          </cell>
          <cell r="T924">
            <v>0</v>
          </cell>
          <cell r="U924">
            <v>0</v>
          </cell>
          <cell r="V924">
            <v>0</v>
          </cell>
          <cell r="W924">
            <v>0</v>
          </cell>
          <cell r="X924">
            <v>0</v>
          </cell>
          <cell r="Y924">
            <v>0</v>
          </cell>
          <cell r="Z924">
            <v>0</v>
          </cell>
          <cell r="AA924">
            <v>0</v>
          </cell>
          <cell r="AB924">
            <v>0</v>
          </cell>
          <cell r="AC924">
            <v>0</v>
          </cell>
          <cell r="AD924">
            <v>0</v>
          </cell>
          <cell r="AE924">
            <v>0</v>
          </cell>
          <cell r="AF924">
            <v>395.63</v>
          </cell>
        </row>
        <row r="925">
          <cell r="A925">
            <v>690057</v>
          </cell>
          <cell r="B925">
            <v>1143660.1399999999</v>
          </cell>
          <cell r="C925">
            <v>0</v>
          </cell>
          <cell r="D925">
            <v>1143660.1399999999</v>
          </cell>
          <cell r="E925">
            <v>67985.210000000006</v>
          </cell>
          <cell r="F925">
            <v>0</v>
          </cell>
          <cell r="G925">
            <v>0</v>
          </cell>
          <cell r="H925">
            <v>0</v>
          </cell>
          <cell r="I925">
            <v>67985.210000000006</v>
          </cell>
          <cell r="J925">
            <v>0</v>
          </cell>
          <cell r="K925">
            <v>0</v>
          </cell>
          <cell r="L925">
            <v>0</v>
          </cell>
          <cell r="M925">
            <v>0</v>
          </cell>
          <cell r="N925">
            <v>1211645.3500000001</v>
          </cell>
          <cell r="O925">
            <v>0</v>
          </cell>
          <cell r="P925">
            <v>0</v>
          </cell>
          <cell r="Q925">
            <v>0</v>
          </cell>
          <cell r="R925">
            <v>0</v>
          </cell>
          <cell r="S925">
            <v>0</v>
          </cell>
          <cell r="T925">
            <v>0</v>
          </cell>
          <cell r="U925">
            <v>0</v>
          </cell>
          <cell r="V925">
            <v>0</v>
          </cell>
          <cell r="W925">
            <v>0</v>
          </cell>
          <cell r="X925">
            <v>0</v>
          </cell>
          <cell r="Y925">
            <v>0</v>
          </cell>
          <cell r="Z925">
            <v>0</v>
          </cell>
          <cell r="AA925">
            <v>0</v>
          </cell>
          <cell r="AB925">
            <v>0</v>
          </cell>
          <cell r="AC925">
            <v>0</v>
          </cell>
          <cell r="AD925">
            <v>0</v>
          </cell>
          <cell r="AE925">
            <v>0</v>
          </cell>
          <cell r="AF925">
            <v>1211645.3500000001</v>
          </cell>
        </row>
        <row r="926">
          <cell r="A926">
            <v>690060</v>
          </cell>
          <cell r="B926">
            <v>-271264.5</v>
          </cell>
          <cell r="C926">
            <v>0</v>
          </cell>
          <cell r="D926">
            <v>-271264.5</v>
          </cell>
          <cell r="E926">
            <v>-10912.15</v>
          </cell>
          <cell r="F926">
            <v>0</v>
          </cell>
          <cell r="G926">
            <v>0</v>
          </cell>
          <cell r="H926">
            <v>0</v>
          </cell>
          <cell r="I926">
            <v>-10912.15</v>
          </cell>
          <cell r="J926">
            <v>0</v>
          </cell>
          <cell r="K926">
            <v>0</v>
          </cell>
          <cell r="L926">
            <v>0</v>
          </cell>
          <cell r="M926">
            <v>0</v>
          </cell>
          <cell r="N926">
            <v>-282176.65000000002</v>
          </cell>
          <cell r="O926">
            <v>0</v>
          </cell>
          <cell r="P926">
            <v>0</v>
          </cell>
          <cell r="Q926">
            <v>0</v>
          </cell>
          <cell r="R926">
            <v>-19702.8</v>
          </cell>
          <cell r="S926">
            <v>0</v>
          </cell>
          <cell r="T926">
            <v>0</v>
          </cell>
          <cell r="U926">
            <v>0</v>
          </cell>
          <cell r="V926">
            <v>0</v>
          </cell>
          <cell r="W926">
            <v>0</v>
          </cell>
          <cell r="X926">
            <v>0</v>
          </cell>
          <cell r="Y926">
            <v>0</v>
          </cell>
          <cell r="Z926">
            <v>0</v>
          </cell>
          <cell r="AA926">
            <v>0</v>
          </cell>
          <cell r="AB926">
            <v>0</v>
          </cell>
          <cell r="AC926">
            <v>0</v>
          </cell>
          <cell r="AD926">
            <v>0</v>
          </cell>
          <cell r="AE926">
            <v>0</v>
          </cell>
          <cell r="AF926">
            <v>-301879.45</v>
          </cell>
        </row>
        <row r="927">
          <cell r="A927">
            <v>690063</v>
          </cell>
          <cell r="B927">
            <v>907.5</v>
          </cell>
          <cell r="C927">
            <v>0</v>
          </cell>
          <cell r="D927">
            <v>907.5</v>
          </cell>
          <cell r="E927">
            <v>-907.5</v>
          </cell>
          <cell r="F927">
            <v>0</v>
          </cell>
          <cell r="G927">
            <v>0</v>
          </cell>
          <cell r="H927">
            <v>0</v>
          </cell>
          <cell r="I927">
            <v>-907.5</v>
          </cell>
          <cell r="J927">
            <v>0</v>
          </cell>
          <cell r="K927">
            <v>0</v>
          </cell>
          <cell r="L927">
            <v>0</v>
          </cell>
          <cell r="M927">
            <v>0</v>
          </cell>
          <cell r="N927">
            <v>0</v>
          </cell>
          <cell r="O927">
            <v>0</v>
          </cell>
          <cell r="P927">
            <v>0</v>
          </cell>
          <cell r="Q927">
            <v>0</v>
          </cell>
          <cell r="R927">
            <v>0</v>
          </cell>
          <cell r="S927">
            <v>0</v>
          </cell>
          <cell r="T927">
            <v>0</v>
          </cell>
          <cell r="U927">
            <v>0</v>
          </cell>
          <cell r="V927">
            <v>0</v>
          </cell>
          <cell r="W927">
            <v>0</v>
          </cell>
          <cell r="X927">
            <v>0</v>
          </cell>
          <cell r="Y927">
            <v>0</v>
          </cell>
          <cell r="Z927">
            <v>0</v>
          </cell>
          <cell r="AA927">
            <v>0</v>
          </cell>
          <cell r="AB927">
            <v>0</v>
          </cell>
          <cell r="AC927">
            <v>0</v>
          </cell>
          <cell r="AD927">
            <v>0</v>
          </cell>
          <cell r="AE927">
            <v>0</v>
          </cell>
          <cell r="AF927">
            <v>0</v>
          </cell>
        </row>
        <row r="928">
          <cell r="A928">
            <v>690064</v>
          </cell>
          <cell r="B928">
            <v>-111066.07</v>
          </cell>
          <cell r="C928">
            <v>0</v>
          </cell>
          <cell r="D928">
            <v>-111066.07</v>
          </cell>
          <cell r="E928">
            <v>-126165</v>
          </cell>
          <cell r="F928">
            <v>0</v>
          </cell>
          <cell r="G928">
            <v>0</v>
          </cell>
          <cell r="H928">
            <v>0</v>
          </cell>
          <cell r="I928">
            <v>-126165</v>
          </cell>
          <cell r="J928">
            <v>0</v>
          </cell>
          <cell r="K928">
            <v>0</v>
          </cell>
          <cell r="L928">
            <v>0</v>
          </cell>
          <cell r="M928">
            <v>0</v>
          </cell>
          <cell r="N928">
            <v>-237231.07</v>
          </cell>
          <cell r="O928">
            <v>0</v>
          </cell>
          <cell r="P928">
            <v>0</v>
          </cell>
          <cell r="Q928">
            <v>0</v>
          </cell>
          <cell r="R928">
            <v>0</v>
          </cell>
          <cell r="S928">
            <v>0</v>
          </cell>
          <cell r="T928">
            <v>0</v>
          </cell>
          <cell r="U928">
            <v>0</v>
          </cell>
          <cell r="V928">
            <v>0</v>
          </cell>
          <cell r="W928">
            <v>0</v>
          </cell>
          <cell r="X928">
            <v>0</v>
          </cell>
          <cell r="Y928">
            <v>0</v>
          </cell>
          <cell r="Z928">
            <v>0</v>
          </cell>
          <cell r="AA928">
            <v>0</v>
          </cell>
          <cell r="AB928">
            <v>0</v>
          </cell>
          <cell r="AC928">
            <v>0</v>
          </cell>
          <cell r="AD928">
            <v>0</v>
          </cell>
          <cell r="AE928">
            <v>0</v>
          </cell>
          <cell r="AF928">
            <v>-237231.07</v>
          </cell>
        </row>
        <row r="929">
          <cell r="A929">
            <v>690070</v>
          </cell>
          <cell r="B929">
            <v>484238.8</v>
          </cell>
          <cell r="C929">
            <v>0</v>
          </cell>
          <cell r="D929">
            <v>484238.8</v>
          </cell>
          <cell r="E929">
            <v>737393.6</v>
          </cell>
          <cell r="F929">
            <v>0</v>
          </cell>
          <cell r="G929">
            <v>0</v>
          </cell>
          <cell r="H929">
            <v>0</v>
          </cell>
          <cell r="I929">
            <v>737393.6</v>
          </cell>
          <cell r="J929">
            <v>0</v>
          </cell>
          <cell r="K929">
            <v>0</v>
          </cell>
          <cell r="L929">
            <v>0</v>
          </cell>
          <cell r="M929">
            <v>0</v>
          </cell>
          <cell r="N929">
            <v>1221632.3999999999</v>
          </cell>
          <cell r="O929">
            <v>-4946718</v>
          </cell>
          <cell r="P929">
            <v>2519750.4</v>
          </cell>
          <cell r="Q929">
            <v>0</v>
          </cell>
          <cell r="R929">
            <v>1504177.2</v>
          </cell>
          <cell r="S929">
            <v>0</v>
          </cell>
          <cell r="T929">
            <v>0</v>
          </cell>
          <cell r="U929">
            <v>0</v>
          </cell>
          <cell r="V929">
            <v>0</v>
          </cell>
          <cell r="W929">
            <v>0</v>
          </cell>
          <cell r="X929">
            <v>0</v>
          </cell>
          <cell r="Y929">
            <v>0</v>
          </cell>
          <cell r="Z929">
            <v>0</v>
          </cell>
          <cell r="AA929">
            <v>0</v>
          </cell>
          <cell r="AB929">
            <v>0</v>
          </cell>
          <cell r="AC929">
            <v>0</v>
          </cell>
          <cell r="AD929">
            <v>0</v>
          </cell>
          <cell r="AE929">
            <v>-688992</v>
          </cell>
          <cell r="AF929">
            <v>-390150</v>
          </cell>
        </row>
        <row r="930">
          <cell r="A930">
            <v>690080</v>
          </cell>
          <cell r="B930">
            <v>1277.3800000000001</v>
          </cell>
          <cell r="C930">
            <v>0</v>
          </cell>
          <cell r="D930">
            <v>1277.3800000000001</v>
          </cell>
          <cell r="E930">
            <v>-1277.3800000000001</v>
          </cell>
          <cell r="F930">
            <v>0</v>
          </cell>
          <cell r="G930">
            <v>0</v>
          </cell>
          <cell r="H930">
            <v>0</v>
          </cell>
          <cell r="I930">
            <v>-1277.3800000000001</v>
          </cell>
          <cell r="J930">
            <v>0</v>
          </cell>
          <cell r="K930">
            <v>0</v>
          </cell>
          <cell r="L930">
            <v>0</v>
          </cell>
          <cell r="M930">
            <v>0</v>
          </cell>
          <cell r="N930">
            <v>0</v>
          </cell>
          <cell r="O930">
            <v>0</v>
          </cell>
          <cell r="P930">
            <v>0</v>
          </cell>
          <cell r="Q930">
            <v>0</v>
          </cell>
          <cell r="R930">
            <v>0</v>
          </cell>
          <cell r="S930">
            <v>0</v>
          </cell>
          <cell r="T930">
            <v>0</v>
          </cell>
          <cell r="U930">
            <v>0</v>
          </cell>
          <cell r="V930">
            <v>0</v>
          </cell>
          <cell r="W930">
            <v>0</v>
          </cell>
          <cell r="X930">
            <v>0</v>
          </cell>
          <cell r="Y930">
            <v>0</v>
          </cell>
          <cell r="Z930">
            <v>0</v>
          </cell>
          <cell r="AA930">
            <v>0</v>
          </cell>
          <cell r="AB930">
            <v>0</v>
          </cell>
          <cell r="AC930">
            <v>0</v>
          </cell>
          <cell r="AD930">
            <v>0</v>
          </cell>
          <cell r="AE930">
            <v>0</v>
          </cell>
          <cell r="AF930">
            <v>0</v>
          </cell>
        </row>
        <row r="931">
          <cell r="A931">
            <v>690081</v>
          </cell>
          <cell r="B931">
            <v>153618</v>
          </cell>
          <cell r="C931">
            <v>0</v>
          </cell>
          <cell r="D931">
            <v>153618</v>
          </cell>
          <cell r="E931">
            <v>-153618</v>
          </cell>
          <cell r="F931">
            <v>0</v>
          </cell>
          <cell r="G931">
            <v>0</v>
          </cell>
          <cell r="H931">
            <v>0</v>
          </cell>
          <cell r="I931">
            <v>-153618</v>
          </cell>
          <cell r="J931">
            <v>0</v>
          </cell>
          <cell r="K931">
            <v>0</v>
          </cell>
          <cell r="L931">
            <v>0</v>
          </cell>
          <cell r="M931">
            <v>0</v>
          </cell>
          <cell r="N931">
            <v>0</v>
          </cell>
          <cell r="O931">
            <v>0</v>
          </cell>
          <cell r="P931">
            <v>0</v>
          </cell>
          <cell r="Q931">
            <v>0</v>
          </cell>
          <cell r="R931">
            <v>0</v>
          </cell>
          <cell r="S931">
            <v>0</v>
          </cell>
          <cell r="T931">
            <v>0</v>
          </cell>
          <cell r="U931">
            <v>0</v>
          </cell>
          <cell r="V931">
            <v>0</v>
          </cell>
          <cell r="W931">
            <v>0</v>
          </cell>
          <cell r="X931">
            <v>0</v>
          </cell>
          <cell r="Y931">
            <v>0</v>
          </cell>
          <cell r="Z931">
            <v>0</v>
          </cell>
          <cell r="AA931">
            <v>0</v>
          </cell>
          <cell r="AB931">
            <v>0</v>
          </cell>
          <cell r="AC931">
            <v>0</v>
          </cell>
          <cell r="AD931">
            <v>0</v>
          </cell>
          <cell r="AE931">
            <v>0</v>
          </cell>
          <cell r="AF931">
            <v>0</v>
          </cell>
        </row>
        <row r="932">
          <cell r="A932">
            <v>690082</v>
          </cell>
          <cell r="B932">
            <v>-173234.8</v>
          </cell>
          <cell r="C932">
            <v>0</v>
          </cell>
          <cell r="D932">
            <v>-173234.8</v>
          </cell>
          <cell r="E932">
            <v>173234.8</v>
          </cell>
          <cell r="F932">
            <v>0</v>
          </cell>
          <cell r="G932">
            <v>0</v>
          </cell>
          <cell r="H932">
            <v>0</v>
          </cell>
          <cell r="I932">
            <v>173234.8</v>
          </cell>
          <cell r="J932">
            <v>0</v>
          </cell>
          <cell r="K932">
            <v>0</v>
          </cell>
          <cell r="L932">
            <v>0</v>
          </cell>
          <cell r="M932">
            <v>0</v>
          </cell>
          <cell r="N932">
            <v>0</v>
          </cell>
          <cell r="O932">
            <v>0</v>
          </cell>
          <cell r="P932">
            <v>0</v>
          </cell>
          <cell r="Q932">
            <v>0</v>
          </cell>
          <cell r="R932">
            <v>0</v>
          </cell>
          <cell r="S932">
            <v>0</v>
          </cell>
          <cell r="T932">
            <v>0</v>
          </cell>
          <cell r="U932">
            <v>0</v>
          </cell>
          <cell r="V932">
            <v>0</v>
          </cell>
          <cell r="W932">
            <v>0</v>
          </cell>
          <cell r="X932">
            <v>0</v>
          </cell>
          <cell r="Y932">
            <v>0</v>
          </cell>
          <cell r="Z932">
            <v>0</v>
          </cell>
          <cell r="AA932">
            <v>0</v>
          </cell>
          <cell r="AB932">
            <v>0</v>
          </cell>
          <cell r="AC932">
            <v>0</v>
          </cell>
          <cell r="AD932">
            <v>0</v>
          </cell>
          <cell r="AE932">
            <v>0</v>
          </cell>
          <cell r="AF932">
            <v>0</v>
          </cell>
        </row>
        <row r="933">
          <cell r="A933">
            <v>690084</v>
          </cell>
          <cell r="B933">
            <v>1803.69</v>
          </cell>
          <cell r="C933">
            <v>0</v>
          </cell>
          <cell r="D933">
            <v>1803.69</v>
          </cell>
          <cell r="E933">
            <v>-1677055.95</v>
          </cell>
          <cell r="F933">
            <v>0</v>
          </cell>
          <cell r="G933">
            <v>0</v>
          </cell>
          <cell r="H933">
            <v>0</v>
          </cell>
          <cell r="I933">
            <v>-1677055.95</v>
          </cell>
          <cell r="J933">
            <v>0</v>
          </cell>
          <cell r="K933">
            <v>0</v>
          </cell>
          <cell r="L933">
            <v>0</v>
          </cell>
          <cell r="M933">
            <v>0</v>
          </cell>
          <cell r="N933">
            <v>-1675252.26</v>
          </cell>
          <cell r="O933">
            <v>0</v>
          </cell>
          <cell r="P933">
            <v>0</v>
          </cell>
          <cell r="Q933">
            <v>0</v>
          </cell>
          <cell r="R933">
            <v>0</v>
          </cell>
          <cell r="S933">
            <v>0</v>
          </cell>
          <cell r="T933">
            <v>0</v>
          </cell>
          <cell r="U933">
            <v>0</v>
          </cell>
          <cell r="V933">
            <v>0</v>
          </cell>
          <cell r="W933">
            <v>0</v>
          </cell>
          <cell r="X933">
            <v>0</v>
          </cell>
          <cell r="Y933">
            <v>0</v>
          </cell>
          <cell r="Z933">
            <v>0</v>
          </cell>
          <cell r="AA933">
            <v>0</v>
          </cell>
          <cell r="AB933">
            <v>0</v>
          </cell>
          <cell r="AC933">
            <v>0</v>
          </cell>
          <cell r="AD933">
            <v>0</v>
          </cell>
          <cell r="AE933">
            <v>0</v>
          </cell>
          <cell r="AF933">
            <v>-1675252.26</v>
          </cell>
        </row>
        <row r="934">
          <cell r="A934">
            <v>690090</v>
          </cell>
          <cell r="B934">
            <v>2064028.3</v>
          </cell>
          <cell r="C934">
            <v>0</v>
          </cell>
          <cell r="D934">
            <v>2064028.3</v>
          </cell>
          <cell r="E934">
            <v>2124256.9</v>
          </cell>
          <cell r="F934">
            <v>0</v>
          </cell>
          <cell r="G934">
            <v>0</v>
          </cell>
          <cell r="H934">
            <v>0</v>
          </cell>
          <cell r="I934">
            <v>2124256.9</v>
          </cell>
          <cell r="J934">
            <v>0</v>
          </cell>
          <cell r="K934">
            <v>0</v>
          </cell>
          <cell r="L934">
            <v>0</v>
          </cell>
          <cell r="M934">
            <v>0</v>
          </cell>
          <cell r="N934">
            <v>4188285.2</v>
          </cell>
          <cell r="O934">
            <v>0</v>
          </cell>
          <cell r="P934">
            <v>0</v>
          </cell>
          <cell r="Q934">
            <v>0</v>
          </cell>
          <cell r="R934">
            <v>0</v>
          </cell>
          <cell r="S934">
            <v>0</v>
          </cell>
          <cell r="T934">
            <v>0</v>
          </cell>
          <cell r="U934">
            <v>0</v>
          </cell>
          <cell r="V934">
            <v>0</v>
          </cell>
          <cell r="W934">
            <v>0</v>
          </cell>
          <cell r="X934">
            <v>0</v>
          </cell>
          <cell r="Y934">
            <v>0</v>
          </cell>
          <cell r="Z934">
            <v>0</v>
          </cell>
          <cell r="AA934">
            <v>0</v>
          </cell>
          <cell r="AB934">
            <v>0</v>
          </cell>
          <cell r="AC934">
            <v>0</v>
          </cell>
          <cell r="AD934">
            <v>0</v>
          </cell>
          <cell r="AE934">
            <v>0</v>
          </cell>
          <cell r="AF934">
            <v>4188285.2</v>
          </cell>
        </row>
        <row r="935">
          <cell r="A935">
            <v>690091</v>
          </cell>
          <cell r="B935">
            <v>2416571.52</v>
          </cell>
          <cell r="C935">
            <v>0</v>
          </cell>
          <cell r="D935">
            <v>2416571.52</v>
          </cell>
          <cell r="E935">
            <v>-2416566</v>
          </cell>
          <cell r="F935">
            <v>0</v>
          </cell>
          <cell r="G935">
            <v>0</v>
          </cell>
          <cell r="H935">
            <v>0</v>
          </cell>
          <cell r="I935">
            <v>-2416566</v>
          </cell>
          <cell r="J935">
            <v>0</v>
          </cell>
          <cell r="K935">
            <v>0</v>
          </cell>
          <cell r="L935">
            <v>0</v>
          </cell>
          <cell r="M935">
            <v>0</v>
          </cell>
          <cell r="N935">
            <v>5.52</v>
          </cell>
          <cell r="O935">
            <v>0</v>
          </cell>
          <cell r="P935">
            <v>0</v>
          </cell>
          <cell r="Q935">
            <v>0</v>
          </cell>
          <cell r="R935">
            <v>0</v>
          </cell>
          <cell r="S935">
            <v>0</v>
          </cell>
          <cell r="T935">
            <v>0</v>
          </cell>
          <cell r="U935">
            <v>0</v>
          </cell>
          <cell r="V935">
            <v>0</v>
          </cell>
          <cell r="W935">
            <v>0</v>
          </cell>
          <cell r="X935">
            <v>0</v>
          </cell>
          <cell r="Y935">
            <v>0</v>
          </cell>
          <cell r="Z935">
            <v>0</v>
          </cell>
          <cell r="AA935">
            <v>0</v>
          </cell>
          <cell r="AB935">
            <v>0</v>
          </cell>
          <cell r="AC935">
            <v>0</v>
          </cell>
          <cell r="AD935">
            <v>0</v>
          </cell>
          <cell r="AE935">
            <v>0</v>
          </cell>
          <cell r="AF935">
            <v>5.52</v>
          </cell>
        </row>
        <row r="936">
          <cell r="A936">
            <v>690092</v>
          </cell>
          <cell r="B936">
            <v>-1556322.8</v>
          </cell>
          <cell r="C936">
            <v>0</v>
          </cell>
          <cell r="D936">
            <v>-1556322.8</v>
          </cell>
          <cell r="E936">
            <v>1556322.8</v>
          </cell>
          <cell r="F936">
            <v>0</v>
          </cell>
          <cell r="G936">
            <v>0</v>
          </cell>
          <cell r="H936">
            <v>0</v>
          </cell>
          <cell r="I936">
            <v>1556322.8</v>
          </cell>
          <cell r="J936">
            <v>0</v>
          </cell>
          <cell r="K936">
            <v>0</v>
          </cell>
          <cell r="L936">
            <v>0</v>
          </cell>
          <cell r="M936">
            <v>0</v>
          </cell>
          <cell r="N936">
            <v>0</v>
          </cell>
          <cell r="O936">
            <v>0</v>
          </cell>
          <cell r="P936">
            <v>0</v>
          </cell>
          <cell r="Q936">
            <v>0</v>
          </cell>
          <cell r="R936">
            <v>0</v>
          </cell>
          <cell r="S936">
            <v>0</v>
          </cell>
          <cell r="T936">
            <v>0</v>
          </cell>
          <cell r="U936">
            <v>0</v>
          </cell>
          <cell r="V936">
            <v>0</v>
          </cell>
          <cell r="W936">
            <v>0</v>
          </cell>
          <cell r="X936">
            <v>0</v>
          </cell>
          <cell r="Y936">
            <v>0</v>
          </cell>
          <cell r="Z936">
            <v>0</v>
          </cell>
          <cell r="AA936">
            <v>0</v>
          </cell>
          <cell r="AB936">
            <v>0</v>
          </cell>
          <cell r="AC936">
            <v>0</v>
          </cell>
          <cell r="AD936">
            <v>0</v>
          </cell>
          <cell r="AE936">
            <v>0</v>
          </cell>
          <cell r="AF936">
            <v>0</v>
          </cell>
        </row>
        <row r="937">
          <cell r="A937">
            <v>690093</v>
          </cell>
          <cell r="B937">
            <v>-390542.59</v>
          </cell>
          <cell r="C937">
            <v>0</v>
          </cell>
          <cell r="D937">
            <v>-390542.59</v>
          </cell>
          <cell r="E937">
            <v>-349783.37</v>
          </cell>
          <cell r="F937">
            <v>0</v>
          </cell>
          <cell r="G937">
            <v>0</v>
          </cell>
          <cell r="H937">
            <v>0</v>
          </cell>
          <cell r="I937">
            <v>-349783.37</v>
          </cell>
          <cell r="J937">
            <v>0</v>
          </cell>
          <cell r="K937">
            <v>0</v>
          </cell>
          <cell r="L937">
            <v>0</v>
          </cell>
          <cell r="M937">
            <v>0</v>
          </cell>
          <cell r="N937">
            <v>-740325.96</v>
          </cell>
          <cell r="O937">
            <v>0</v>
          </cell>
          <cell r="P937">
            <v>0</v>
          </cell>
          <cell r="Q937">
            <v>0</v>
          </cell>
          <cell r="R937">
            <v>75999.960000000006</v>
          </cell>
          <cell r="S937">
            <v>0</v>
          </cell>
          <cell r="T937">
            <v>0</v>
          </cell>
          <cell r="U937">
            <v>0</v>
          </cell>
          <cell r="V937">
            <v>0</v>
          </cell>
          <cell r="W937">
            <v>0</v>
          </cell>
          <cell r="X937">
            <v>0</v>
          </cell>
          <cell r="Y937">
            <v>0</v>
          </cell>
          <cell r="Z937">
            <v>0</v>
          </cell>
          <cell r="AA937">
            <v>0</v>
          </cell>
          <cell r="AB937">
            <v>0</v>
          </cell>
          <cell r="AC937">
            <v>0</v>
          </cell>
          <cell r="AD937">
            <v>0</v>
          </cell>
          <cell r="AE937">
            <v>0</v>
          </cell>
          <cell r="AF937">
            <v>-664326</v>
          </cell>
        </row>
        <row r="938">
          <cell r="A938">
            <v>690094</v>
          </cell>
          <cell r="B938">
            <v>0</v>
          </cell>
          <cell r="C938">
            <v>0</v>
          </cell>
          <cell r="D938">
            <v>0</v>
          </cell>
          <cell r="E938">
            <v>0</v>
          </cell>
          <cell r="F938">
            <v>0</v>
          </cell>
          <cell r="G938">
            <v>0</v>
          </cell>
          <cell r="H938">
            <v>0</v>
          </cell>
          <cell r="I938">
            <v>0</v>
          </cell>
          <cell r="J938">
            <v>0</v>
          </cell>
          <cell r="K938">
            <v>0</v>
          </cell>
          <cell r="L938">
            <v>0</v>
          </cell>
          <cell r="M938">
            <v>0</v>
          </cell>
          <cell r="N938">
            <v>0</v>
          </cell>
          <cell r="O938">
            <v>0</v>
          </cell>
          <cell r="P938">
            <v>0</v>
          </cell>
          <cell r="Q938">
            <v>0</v>
          </cell>
          <cell r="R938">
            <v>0</v>
          </cell>
          <cell r="S938">
            <v>0</v>
          </cell>
          <cell r="T938">
            <v>0</v>
          </cell>
          <cell r="U938">
            <v>0</v>
          </cell>
          <cell r="V938">
            <v>0</v>
          </cell>
          <cell r="W938">
            <v>0</v>
          </cell>
          <cell r="X938">
            <v>0</v>
          </cell>
          <cell r="Y938">
            <v>0</v>
          </cell>
          <cell r="Z938">
            <v>0</v>
          </cell>
          <cell r="AA938">
            <v>0</v>
          </cell>
          <cell r="AB938">
            <v>0</v>
          </cell>
          <cell r="AC938">
            <v>0</v>
          </cell>
          <cell r="AD938">
            <v>0</v>
          </cell>
          <cell r="AE938">
            <v>0</v>
          </cell>
          <cell r="AF938">
            <v>0</v>
          </cell>
        </row>
        <row r="939">
          <cell r="A939">
            <v>690117</v>
          </cell>
          <cell r="B939">
            <v>1008356.61</v>
          </cell>
          <cell r="C939">
            <v>0</v>
          </cell>
          <cell r="D939">
            <v>1008356.61</v>
          </cell>
          <cell r="E939">
            <v>78343.33</v>
          </cell>
          <cell r="F939">
            <v>0</v>
          </cell>
          <cell r="G939">
            <v>0</v>
          </cell>
          <cell r="H939">
            <v>0</v>
          </cell>
          <cell r="I939">
            <v>78343.33</v>
          </cell>
          <cell r="J939">
            <v>0</v>
          </cell>
          <cell r="K939">
            <v>0</v>
          </cell>
          <cell r="L939">
            <v>0</v>
          </cell>
          <cell r="M939">
            <v>0</v>
          </cell>
          <cell r="N939">
            <v>1086699.94</v>
          </cell>
          <cell r="O939">
            <v>0</v>
          </cell>
          <cell r="P939">
            <v>0</v>
          </cell>
          <cell r="Q939">
            <v>0</v>
          </cell>
          <cell r="R939">
            <v>-107.18</v>
          </cell>
          <cell r="S939">
            <v>0</v>
          </cell>
          <cell r="T939">
            <v>0</v>
          </cell>
          <cell r="U939">
            <v>0</v>
          </cell>
          <cell r="V939">
            <v>0</v>
          </cell>
          <cell r="W939">
            <v>0</v>
          </cell>
          <cell r="X939">
            <v>0</v>
          </cell>
          <cell r="Y939">
            <v>0</v>
          </cell>
          <cell r="Z939">
            <v>0</v>
          </cell>
          <cell r="AA939">
            <v>0</v>
          </cell>
          <cell r="AB939">
            <v>0</v>
          </cell>
          <cell r="AC939">
            <v>0</v>
          </cell>
          <cell r="AD939">
            <v>0</v>
          </cell>
          <cell r="AE939">
            <v>0</v>
          </cell>
          <cell r="AF939">
            <v>1086592.76</v>
          </cell>
        </row>
        <row r="940">
          <cell r="A940">
            <v>690118</v>
          </cell>
          <cell r="B940">
            <v>54768.56</v>
          </cell>
          <cell r="C940">
            <v>0</v>
          </cell>
          <cell r="D940">
            <v>54768.56</v>
          </cell>
          <cell r="E940">
            <v>-144422.44</v>
          </cell>
          <cell r="F940">
            <v>0</v>
          </cell>
          <cell r="G940">
            <v>0</v>
          </cell>
          <cell r="H940">
            <v>0</v>
          </cell>
          <cell r="I940">
            <v>-144422.44</v>
          </cell>
          <cell r="J940">
            <v>0</v>
          </cell>
          <cell r="K940">
            <v>0</v>
          </cell>
          <cell r="L940">
            <v>0</v>
          </cell>
          <cell r="M940">
            <v>0</v>
          </cell>
          <cell r="N940">
            <v>-89653.88</v>
          </cell>
          <cell r="O940">
            <v>0</v>
          </cell>
          <cell r="P940">
            <v>0</v>
          </cell>
          <cell r="Q940">
            <v>0</v>
          </cell>
          <cell r="R940">
            <v>-151.15</v>
          </cell>
          <cell r="S940">
            <v>0</v>
          </cell>
          <cell r="T940">
            <v>0</v>
          </cell>
          <cell r="U940">
            <v>0</v>
          </cell>
          <cell r="V940">
            <v>0</v>
          </cell>
          <cell r="W940">
            <v>0</v>
          </cell>
          <cell r="X940">
            <v>0</v>
          </cell>
          <cell r="Y940">
            <v>0</v>
          </cell>
          <cell r="Z940">
            <v>0</v>
          </cell>
          <cell r="AA940">
            <v>0</v>
          </cell>
          <cell r="AB940">
            <v>0</v>
          </cell>
          <cell r="AC940">
            <v>0</v>
          </cell>
          <cell r="AD940">
            <v>0</v>
          </cell>
          <cell r="AE940">
            <v>0</v>
          </cell>
          <cell r="AF940">
            <v>-89805.03</v>
          </cell>
        </row>
        <row r="941">
          <cell r="A941">
            <v>690170</v>
          </cell>
          <cell r="B941">
            <v>0</v>
          </cell>
          <cell r="C941">
            <v>0</v>
          </cell>
          <cell r="D941">
            <v>0</v>
          </cell>
          <cell r="E941">
            <v>0</v>
          </cell>
          <cell r="F941">
            <v>0</v>
          </cell>
          <cell r="G941">
            <v>0</v>
          </cell>
          <cell r="H941">
            <v>0</v>
          </cell>
          <cell r="I941">
            <v>0</v>
          </cell>
          <cell r="J941">
            <v>0</v>
          </cell>
          <cell r="K941">
            <v>0</v>
          </cell>
          <cell r="L941">
            <v>0</v>
          </cell>
          <cell r="M941">
            <v>0</v>
          </cell>
          <cell r="N941">
            <v>0</v>
          </cell>
          <cell r="O941">
            <v>99382.56</v>
          </cell>
          <cell r="P941">
            <v>0</v>
          </cell>
          <cell r="Q941">
            <v>0</v>
          </cell>
          <cell r="R941">
            <v>0</v>
          </cell>
          <cell r="S941">
            <v>0</v>
          </cell>
          <cell r="T941">
            <v>0</v>
          </cell>
          <cell r="U941">
            <v>0</v>
          </cell>
          <cell r="V941">
            <v>0</v>
          </cell>
          <cell r="W941">
            <v>0</v>
          </cell>
          <cell r="X941">
            <v>0</v>
          </cell>
          <cell r="Y941">
            <v>0</v>
          </cell>
          <cell r="Z941">
            <v>0</v>
          </cell>
          <cell r="AA941">
            <v>0</v>
          </cell>
          <cell r="AB941">
            <v>0</v>
          </cell>
          <cell r="AC941">
            <v>0</v>
          </cell>
          <cell r="AD941">
            <v>0</v>
          </cell>
          <cell r="AE941">
            <v>367905.12</v>
          </cell>
          <cell r="AF941">
            <v>467287.68</v>
          </cell>
        </row>
        <row r="942">
          <cell r="A942">
            <v>690174</v>
          </cell>
          <cell r="B942">
            <v>-27846417.09</v>
          </cell>
          <cell r="C942">
            <v>0</v>
          </cell>
          <cell r="D942">
            <v>-27846417.09</v>
          </cell>
          <cell r="E942">
            <v>-12628330.380000001</v>
          </cell>
          <cell r="F942">
            <v>0</v>
          </cell>
          <cell r="G942">
            <v>0</v>
          </cell>
          <cell r="H942">
            <v>0</v>
          </cell>
          <cell r="I942">
            <v>-12628330.380000001</v>
          </cell>
          <cell r="J942">
            <v>0</v>
          </cell>
          <cell r="K942">
            <v>0</v>
          </cell>
          <cell r="L942">
            <v>0</v>
          </cell>
          <cell r="M942">
            <v>0</v>
          </cell>
          <cell r="N942">
            <v>-40474747.469999999</v>
          </cell>
          <cell r="O942">
            <v>0</v>
          </cell>
          <cell r="P942">
            <v>-71786.990000000005</v>
          </cell>
          <cell r="Q942">
            <v>0</v>
          </cell>
          <cell r="R942">
            <v>-311403.88</v>
          </cell>
          <cell r="S942">
            <v>0</v>
          </cell>
          <cell r="T942">
            <v>0</v>
          </cell>
          <cell r="U942">
            <v>0</v>
          </cell>
          <cell r="V942">
            <v>0</v>
          </cell>
          <cell r="W942">
            <v>0</v>
          </cell>
          <cell r="X942">
            <v>0</v>
          </cell>
          <cell r="Y942">
            <v>0</v>
          </cell>
          <cell r="Z942">
            <v>0</v>
          </cell>
          <cell r="AA942">
            <v>0</v>
          </cell>
          <cell r="AB942">
            <v>0</v>
          </cell>
          <cell r="AC942">
            <v>0</v>
          </cell>
          <cell r="AD942">
            <v>0</v>
          </cell>
          <cell r="AE942">
            <v>0</v>
          </cell>
          <cell r="AF942">
            <v>-40857938.340000004</v>
          </cell>
        </row>
        <row r="943">
          <cell r="A943">
            <v>690175</v>
          </cell>
          <cell r="B943">
            <v>-151354381.5</v>
          </cell>
          <cell r="C943">
            <v>0</v>
          </cell>
          <cell r="D943">
            <v>-151354381.5</v>
          </cell>
          <cell r="E943">
            <v>-93928772.420000002</v>
          </cell>
          <cell r="F943">
            <v>0</v>
          </cell>
          <cell r="G943">
            <v>0</v>
          </cell>
          <cell r="H943">
            <v>0</v>
          </cell>
          <cell r="I943">
            <v>-93928772.420000002</v>
          </cell>
          <cell r="J943">
            <v>0</v>
          </cell>
          <cell r="K943">
            <v>0</v>
          </cell>
          <cell r="L943">
            <v>0</v>
          </cell>
          <cell r="M943">
            <v>0</v>
          </cell>
          <cell r="N943">
            <v>-245283153.90000001</v>
          </cell>
          <cell r="O943">
            <v>0</v>
          </cell>
          <cell r="P943">
            <v>0</v>
          </cell>
          <cell r="Q943">
            <v>0</v>
          </cell>
          <cell r="R943">
            <v>-705553.32</v>
          </cell>
          <cell r="S943">
            <v>0</v>
          </cell>
          <cell r="T943">
            <v>0</v>
          </cell>
          <cell r="U943">
            <v>0</v>
          </cell>
          <cell r="V943">
            <v>0</v>
          </cell>
          <cell r="W943">
            <v>0</v>
          </cell>
          <cell r="X943">
            <v>0</v>
          </cell>
          <cell r="Y943">
            <v>0</v>
          </cell>
          <cell r="Z943">
            <v>0</v>
          </cell>
          <cell r="AA943">
            <v>0</v>
          </cell>
          <cell r="AB943">
            <v>0</v>
          </cell>
          <cell r="AC943">
            <v>0</v>
          </cell>
          <cell r="AD943">
            <v>0</v>
          </cell>
          <cell r="AE943">
            <v>0</v>
          </cell>
          <cell r="AF943">
            <v>-245988707.19999999</v>
          </cell>
        </row>
        <row r="944">
          <cell r="A944">
            <v>690176</v>
          </cell>
          <cell r="B944">
            <v>-11125170.49</v>
          </cell>
          <cell r="C944">
            <v>0</v>
          </cell>
          <cell r="D944">
            <v>-11125170.49</v>
          </cell>
          <cell r="E944">
            <v>-3867483.18</v>
          </cell>
          <cell r="F944">
            <v>0</v>
          </cell>
          <cell r="G944">
            <v>0</v>
          </cell>
          <cell r="H944">
            <v>0</v>
          </cell>
          <cell r="I944">
            <v>-3867483.18</v>
          </cell>
          <cell r="J944">
            <v>0</v>
          </cell>
          <cell r="K944">
            <v>0</v>
          </cell>
          <cell r="L944">
            <v>0</v>
          </cell>
          <cell r="M944">
            <v>0</v>
          </cell>
          <cell r="N944">
            <v>-14992653.67</v>
          </cell>
          <cell r="O944">
            <v>0</v>
          </cell>
          <cell r="P944">
            <v>0</v>
          </cell>
          <cell r="Q944">
            <v>0</v>
          </cell>
          <cell r="R944">
            <v>-213175.81</v>
          </cell>
          <cell r="S944">
            <v>0</v>
          </cell>
          <cell r="T944">
            <v>0</v>
          </cell>
          <cell r="U944">
            <v>0</v>
          </cell>
          <cell r="V944">
            <v>0</v>
          </cell>
          <cell r="W944">
            <v>0</v>
          </cell>
          <cell r="X944">
            <v>0</v>
          </cell>
          <cell r="Y944">
            <v>0</v>
          </cell>
          <cell r="Z944">
            <v>0</v>
          </cell>
          <cell r="AA944">
            <v>0</v>
          </cell>
          <cell r="AB944">
            <v>0</v>
          </cell>
          <cell r="AC944">
            <v>0</v>
          </cell>
          <cell r="AD944">
            <v>0</v>
          </cell>
          <cell r="AE944">
            <v>0</v>
          </cell>
          <cell r="AF944">
            <v>-15205829.48</v>
          </cell>
        </row>
        <row r="945">
          <cell r="A945">
            <v>690177</v>
          </cell>
          <cell r="B945">
            <v>148845652.5</v>
          </cell>
          <cell r="C945">
            <v>0</v>
          </cell>
          <cell r="D945">
            <v>148845652.5</v>
          </cell>
          <cell r="E945">
            <v>61388964.229999997</v>
          </cell>
          <cell r="F945">
            <v>0</v>
          </cell>
          <cell r="G945">
            <v>0</v>
          </cell>
          <cell r="H945">
            <v>0</v>
          </cell>
          <cell r="I945">
            <v>61388964.229999997</v>
          </cell>
          <cell r="J945">
            <v>0</v>
          </cell>
          <cell r="K945">
            <v>0</v>
          </cell>
          <cell r="L945">
            <v>0</v>
          </cell>
          <cell r="M945">
            <v>0</v>
          </cell>
          <cell r="N945">
            <v>210234616.69999999</v>
          </cell>
          <cell r="O945">
            <v>0</v>
          </cell>
          <cell r="P945">
            <v>0</v>
          </cell>
          <cell r="Q945">
            <v>0</v>
          </cell>
          <cell r="R945">
            <v>705553.32</v>
          </cell>
          <cell r="S945">
            <v>0</v>
          </cell>
          <cell r="T945">
            <v>0</v>
          </cell>
          <cell r="U945">
            <v>0</v>
          </cell>
          <cell r="V945">
            <v>0</v>
          </cell>
          <cell r="W945">
            <v>0</v>
          </cell>
          <cell r="X945">
            <v>0</v>
          </cell>
          <cell r="Y945">
            <v>0</v>
          </cell>
          <cell r="Z945">
            <v>0</v>
          </cell>
          <cell r="AA945">
            <v>0</v>
          </cell>
          <cell r="AB945">
            <v>0</v>
          </cell>
          <cell r="AC945">
            <v>0</v>
          </cell>
          <cell r="AD945">
            <v>0</v>
          </cell>
          <cell r="AE945">
            <v>0</v>
          </cell>
          <cell r="AF945">
            <v>210940170</v>
          </cell>
        </row>
        <row r="946">
          <cell r="A946">
            <v>690178</v>
          </cell>
          <cell r="B946">
            <v>-580030.18000000005</v>
          </cell>
          <cell r="C946">
            <v>0</v>
          </cell>
          <cell r="D946">
            <v>-580030.18000000005</v>
          </cell>
          <cell r="E946">
            <v>-272745.89</v>
          </cell>
          <cell r="F946">
            <v>0</v>
          </cell>
          <cell r="G946">
            <v>0</v>
          </cell>
          <cell r="H946">
            <v>0</v>
          </cell>
          <cell r="I946">
            <v>-272745.89</v>
          </cell>
          <cell r="J946">
            <v>0</v>
          </cell>
          <cell r="K946">
            <v>0</v>
          </cell>
          <cell r="L946">
            <v>0</v>
          </cell>
          <cell r="M946">
            <v>0</v>
          </cell>
          <cell r="N946">
            <v>-852776.07</v>
          </cell>
          <cell r="O946">
            <v>0</v>
          </cell>
          <cell r="P946">
            <v>0</v>
          </cell>
          <cell r="Q946">
            <v>0</v>
          </cell>
          <cell r="R946">
            <v>-113761.13</v>
          </cell>
          <cell r="S946">
            <v>0</v>
          </cell>
          <cell r="T946">
            <v>0</v>
          </cell>
          <cell r="U946">
            <v>0</v>
          </cell>
          <cell r="V946">
            <v>0</v>
          </cell>
          <cell r="W946">
            <v>0</v>
          </cell>
          <cell r="X946">
            <v>0</v>
          </cell>
          <cell r="Y946">
            <v>0</v>
          </cell>
          <cell r="Z946">
            <v>0</v>
          </cell>
          <cell r="AA946">
            <v>0</v>
          </cell>
          <cell r="AB946">
            <v>0</v>
          </cell>
          <cell r="AC946">
            <v>0</v>
          </cell>
          <cell r="AD946">
            <v>0</v>
          </cell>
          <cell r="AE946">
            <v>0</v>
          </cell>
          <cell r="AF946">
            <v>-966537.2</v>
          </cell>
        </row>
        <row r="947">
          <cell r="A947">
            <v>690179</v>
          </cell>
          <cell r="B947">
            <v>-20174.849999999999</v>
          </cell>
          <cell r="C947">
            <v>0</v>
          </cell>
          <cell r="D947">
            <v>-20174.849999999999</v>
          </cell>
          <cell r="E947">
            <v>-921152.99</v>
          </cell>
          <cell r="F947">
            <v>0</v>
          </cell>
          <cell r="G947">
            <v>0</v>
          </cell>
          <cell r="H947">
            <v>0</v>
          </cell>
          <cell r="I947">
            <v>-921152.99</v>
          </cell>
          <cell r="J947">
            <v>0</v>
          </cell>
          <cell r="K947">
            <v>0</v>
          </cell>
          <cell r="L947">
            <v>0</v>
          </cell>
          <cell r="M947">
            <v>0</v>
          </cell>
          <cell r="N947">
            <v>-941327.84</v>
          </cell>
          <cell r="O947">
            <v>0</v>
          </cell>
          <cell r="P947">
            <v>-19979140.920000002</v>
          </cell>
          <cell r="Q947">
            <v>0</v>
          </cell>
          <cell r="R947">
            <v>-14767.1</v>
          </cell>
          <cell r="S947">
            <v>0</v>
          </cell>
          <cell r="T947">
            <v>0</v>
          </cell>
          <cell r="U947">
            <v>0</v>
          </cell>
          <cell r="V947">
            <v>0</v>
          </cell>
          <cell r="W947">
            <v>0</v>
          </cell>
          <cell r="X947">
            <v>0</v>
          </cell>
          <cell r="Y947">
            <v>0</v>
          </cell>
          <cell r="Z947">
            <v>0</v>
          </cell>
          <cell r="AA947">
            <v>0</v>
          </cell>
          <cell r="AB947">
            <v>0</v>
          </cell>
          <cell r="AC947">
            <v>0</v>
          </cell>
          <cell r="AD947">
            <v>0</v>
          </cell>
          <cell r="AE947">
            <v>0</v>
          </cell>
          <cell r="AF947">
            <v>-20935235.859999999</v>
          </cell>
        </row>
        <row r="948">
          <cell r="A948">
            <v>690180</v>
          </cell>
          <cell r="B948">
            <v>-197509510</v>
          </cell>
          <cell r="C948">
            <v>0</v>
          </cell>
          <cell r="D948">
            <v>-197509510</v>
          </cell>
          <cell r="E948">
            <v>-101904257.09999999</v>
          </cell>
          <cell r="F948">
            <v>0</v>
          </cell>
          <cell r="G948">
            <v>0</v>
          </cell>
          <cell r="H948">
            <v>0</v>
          </cell>
          <cell r="I948">
            <v>-101904257.09999999</v>
          </cell>
          <cell r="J948">
            <v>0</v>
          </cell>
          <cell r="K948">
            <v>0</v>
          </cell>
          <cell r="L948">
            <v>0</v>
          </cell>
          <cell r="M948">
            <v>0</v>
          </cell>
          <cell r="N948">
            <v>-299413767.10000002</v>
          </cell>
          <cell r="O948">
            <v>0</v>
          </cell>
          <cell r="P948">
            <v>-5903810.54</v>
          </cell>
          <cell r="Q948">
            <v>0</v>
          </cell>
          <cell r="R948">
            <v>-1034645.51</v>
          </cell>
          <cell r="S948">
            <v>0</v>
          </cell>
          <cell r="T948">
            <v>0</v>
          </cell>
          <cell r="U948">
            <v>0</v>
          </cell>
          <cell r="V948">
            <v>0</v>
          </cell>
          <cell r="W948">
            <v>0</v>
          </cell>
          <cell r="X948">
            <v>0</v>
          </cell>
          <cell r="Y948">
            <v>0</v>
          </cell>
          <cell r="Z948">
            <v>0</v>
          </cell>
          <cell r="AA948">
            <v>0</v>
          </cell>
          <cell r="AB948">
            <v>0</v>
          </cell>
          <cell r="AC948">
            <v>0</v>
          </cell>
          <cell r="AD948">
            <v>0</v>
          </cell>
          <cell r="AE948">
            <v>0</v>
          </cell>
          <cell r="AF948">
            <v>-306352223.10000002</v>
          </cell>
        </row>
        <row r="949">
          <cell r="A949">
            <v>690181</v>
          </cell>
          <cell r="B949">
            <v>-113154575.40000001</v>
          </cell>
          <cell r="C949">
            <v>0</v>
          </cell>
          <cell r="D949">
            <v>-113154575.40000001</v>
          </cell>
          <cell r="E949">
            <v>-84174081.650000006</v>
          </cell>
          <cell r="F949">
            <v>0</v>
          </cell>
          <cell r="G949">
            <v>0</v>
          </cell>
          <cell r="H949">
            <v>0</v>
          </cell>
          <cell r="I949">
            <v>-84174081.650000006</v>
          </cell>
          <cell r="J949">
            <v>0</v>
          </cell>
          <cell r="K949">
            <v>0</v>
          </cell>
          <cell r="L949">
            <v>0</v>
          </cell>
          <cell r="M949">
            <v>0</v>
          </cell>
          <cell r="N949">
            <v>-197328657.09999999</v>
          </cell>
          <cell r="O949">
            <v>0</v>
          </cell>
          <cell r="P949">
            <v>-7171.36</v>
          </cell>
          <cell r="Q949">
            <v>0</v>
          </cell>
          <cell r="R949">
            <v>-155115.12</v>
          </cell>
          <cell r="S949">
            <v>0</v>
          </cell>
          <cell r="T949">
            <v>0</v>
          </cell>
          <cell r="U949">
            <v>0</v>
          </cell>
          <cell r="V949">
            <v>0</v>
          </cell>
          <cell r="W949">
            <v>0</v>
          </cell>
          <cell r="X949">
            <v>0</v>
          </cell>
          <cell r="Y949">
            <v>0</v>
          </cell>
          <cell r="Z949">
            <v>0</v>
          </cell>
          <cell r="AA949">
            <v>0</v>
          </cell>
          <cell r="AB949">
            <v>0</v>
          </cell>
          <cell r="AC949">
            <v>0</v>
          </cell>
          <cell r="AD949">
            <v>0</v>
          </cell>
          <cell r="AE949">
            <v>0</v>
          </cell>
          <cell r="AF949">
            <v>-197490943.59999999</v>
          </cell>
        </row>
        <row r="950">
          <cell r="A950">
            <v>690182</v>
          </cell>
          <cell r="B950">
            <v>-35563582.670000002</v>
          </cell>
          <cell r="C950">
            <v>0</v>
          </cell>
          <cell r="D950">
            <v>-35563582.670000002</v>
          </cell>
          <cell r="E950">
            <v>-26444389.199999999</v>
          </cell>
          <cell r="F950">
            <v>0</v>
          </cell>
          <cell r="G950">
            <v>0</v>
          </cell>
          <cell r="H950">
            <v>0</v>
          </cell>
          <cell r="I950">
            <v>-26444389.199999999</v>
          </cell>
          <cell r="J950">
            <v>0</v>
          </cell>
          <cell r="K950">
            <v>0</v>
          </cell>
          <cell r="L950">
            <v>0</v>
          </cell>
          <cell r="M950">
            <v>0</v>
          </cell>
          <cell r="N950">
            <v>-62007971.869999997</v>
          </cell>
          <cell r="O950">
            <v>0</v>
          </cell>
          <cell r="P950">
            <v>-23800</v>
          </cell>
          <cell r="Q950">
            <v>0</v>
          </cell>
          <cell r="R950">
            <v>-904509.69</v>
          </cell>
          <cell r="S950">
            <v>0</v>
          </cell>
          <cell r="T950">
            <v>0</v>
          </cell>
          <cell r="U950">
            <v>0</v>
          </cell>
          <cell r="V950">
            <v>0</v>
          </cell>
          <cell r="W950">
            <v>0</v>
          </cell>
          <cell r="X950">
            <v>0</v>
          </cell>
          <cell r="Y950">
            <v>0</v>
          </cell>
          <cell r="Z950">
            <v>0</v>
          </cell>
          <cell r="AA950">
            <v>0</v>
          </cell>
          <cell r="AB950">
            <v>0</v>
          </cell>
          <cell r="AC950">
            <v>0</v>
          </cell>
          <cell r="AD950">
            <v>0</v>
          </cell>
          <cell r="AE950">
            <v>0</v>
          </cell>
          <cell r="AF950">
            <v>-62936281.560000002</v>
          </cell>
        </row>
        <row r="951">
          <cell r="A951">
            <v>690183</v>
          </cell>
          <cell r="B951">
            <v>-25205931.120000001</v>
          </cell>
          <cell r="C951">
            <v>0</v>
          </cell>
          <cell r="D951">
            <v>-25205931.120000001</v>
          </cell>
          <cell r="E951">
            <v>-2923691.98</v>
          </cell>
          <cell r="F951">
            <v>0</v>
          </cell>
          <cell r="G951">
            <v>0</v>
          </cell>
          <cell r="H951">
            <v>0</v>
          </cell>
          <cell r="I951">
            <v>-2923691.98</v>
          </cell>
          <cell r="J951">
            <v>0</v>
          </cell>
          <cell r="K951">
            <v>0</v>
          </cell>
          <cell r="L951">
            <v>0</v>
          </cell>
          <cell r="M951">
            <v>0</v>
          </cell>
          <cell r="N951">
            <v>-28129623.100000001</v>
          </cell>
          <cell r="O951">
            <v>0</v>
          </cell>
          <cell r="P951">
            <v>0</v>
          </cell>
          <cell r="Q951">
            <v>0</v>
          </cell>
          <cell r="R951">
            <v>0</v>
          </cell>
          <cell r="S951">
            <v>0</v>
          </cell>
          <cell r="T951">
            <v>0</v>
          </cell>
          <cell r="U951">
            <v>0</v>
          </cell>
          <cell r="V951">
            <v>0</v>
          </cell>
          <cell r="W951">
            <v>0</v>
          </cell>
          <cell r="X951">
            <v>0</v>
          </cell>
          <cell r="Y951">
            <v>0</v>
          </cell>
          <cell r="Z951">
            <v>0</v>
          </cell>
          <cell r="AA951">
            <v>0</v>
          </cell>
          <cell r="AB951">
            <v>0</v>
          </cell>
          <cell r="AC951">
            <v>0</v>
          </cell>
          <cell r="AD951">
            <v>0</v>
          </cell>
          <cell r="AE951">
            <v>0</v>
          </cell>
          <cell r="AF951">
            <v>-28129623.100000001</v>
          </cell>
        </row>
        <row r="952">
          <cell r="A952">
            <v>690185</v>
          </cell>
          <cell r="B952">
            <v>-11455522.220000001</v>
          </cell>
          <cell r="C952">
            <v>0</v>
          </cell>
          <cell r="D952">
            <v>-11455522.220000001</v>
          </cell>
          <cell r="E952">
            <v>-10063456.779999999</v>
          </cell>
          <cell r="F952">
            <v>0</v>
          </cell>
          <cell r="G952">
            <v>0</v>
          </cell>
          <cell r="H952">
            <v>0</v>
          </cell>
          <cell r="I952">
            <v>-10063456.779999999</v>
          </cell>
          <cell r="J952">
            <v>0</v>
          </cell>
          <cell r="K952">
            <v>0</v>
          </cell>
          <cell r="L952">
            <v>0</v>
          </cell>
          <cell r="M952">
            <v>0</v>
          </cell>
          <cell r="N952">
            <v>-21518979</v>
          </cell>
          <cell r="O952">
            <v>0</v>
          </cell>
          <cell r="P952">
            <v>-4302.55</v>
          </cell>
          <cell r="Q952">
            <v>0</v>
          </cell>
          <cell r="R952">
            <v>-157333.95000000001</v>
          </cell>
          <cell r="S952">
            <v>0</v>
          </cell>
          <cell r="T952">
            <v>0</v>
          </cell>
          <cell r="U952">
            <v>0</v>
          </cell>
          <cell r="V952">
            <v>0</v>
          </cell>
          <cell r="W952">
            <v>0</v>
          </cell>
          <cell r="X952">
            <v>0</v>
          </cell>
          <cell r="Y952">
            <v>0</v>
          </cell>
          <cell r="Z952">
            <v>0</v>
          </cell>
          <cell r="AA952">
            <v>0</v>
          </cell>
          <cell r="AB952">
            <v>0</v>
          </cell>
          <cell r="AC952">
            <v>0</v>
          </cell>
          <cell r="AD952">
            <v>0</v>
          </cell>
          <cell r="AE952">
            <v>0</v>
          </cell>
          <cell r="AF952">
            <v>-21680615.5</v>
          </cell>
        </row>
        <row r="953">
          <cell r="A953">
            <v>690186</v>
          </cell>
          <cell r="B953">
            <v>-974574.87</v>
          </cell>
          <cell r="C953">
            <v>0</v>
          </cell>
          <cell r="D953">
            <v>-974574.87</v>
          </cell>
          <cell r="E953">
            <v>-250014.15</v>
          </cell>
          <cell r="F953">
            <v>0</v>
          </cell>
          <cell r="G953">
            <v>0</v>
          </cell>
          <cell r="H953">
            <v>0</v>
          </cell>
          <cell r="I953">
            <v>-250014.15</v>
          </cell>
          <cell r="J953">
            <v>0</v>
          </cell>
          <cell r="K953">
            <v>0</v>
          </cell>
          <cell r="L953">
            <v>0</v>
          </cell>
          <cell r="M953">
            <v>0</v>
          </cell>
          <cell r="N953">
            <v>-1224589.02</v>
          </cell>
          <cell r="O953">
            <v>0</v>
          </cell>
          <cell r="P953">
            <v>-1208534.5</v>
          </cell>
          <cell r="Q953">
            <v>0</v>
          </cell>
          <cell r="R953">
            <v>-60800.9</v>
          </cell>
          <cell r="S953">
            <v>0</v>
          </cell>
          <cell r="T953">
            <v>0</v>
          </cell>
          <cell r="U953">
            <v>0</v>
          </cell>
          <cell r="V953">
            <v>0</v>
          </cell>
          <cell r="W953">
            <v>0</v>
          </cell>
          <cell r="X953">
            <v>0</v>
          </cell>
          <cell r="Y953">
            <v>0</v>
          </cell>
          <cell r="Z953">
            <v>0</v>
          </cell>
          <cell r="AA953">
            <v>0</v>
          </cell>
          <cell r="AB953">
            <v>0</v>
          </cell>
          <cell r="AC953">
            <v>0</v>
          </cell>
          <cell r="AD953">
            <v>0</v>
          </cell>
          <cell r="AE953">
            <v>0</v>
          </cell>
          <cell r="AF953">
            <v>-2493924.42</v>
          </cell>
        </row>
        <row r="954">
          <cell r="A954">
            <v>690187</v>
          </cell>
          <cell r="B954">
            <v>-5343470.82</v>
          </cell>
          <cell r="C954">
            <v>0</v>
          </cell>
          <cell r="D954">
            <v>-5343470.82</v>
          </cell>
          <cell r="E954">
            <v>-3646901.21</v>
          </cell>
          <cell r="F954">
            <v>0</v>
          </cell>
          <cell r="G954">
            <v>0</v>
          </cell>
          <cell r="H954">
            <v>0</v>
          </cell>
          <cell r="I954">
            <v>-3646901.21</v>
          </cell>
          <cell r="J954">
            <v>0</v>
          </cell>
          <cell r="K954">
            <v>0</v>
          </cell>
          <cell r="L954">
            <v>0</v>
          </cell>
          <cell r="M954">
            <v>0</v>
          </cell>
          <cell r="N954">
            <v>-8990372.0299999993</v>
          </cell>
          <cell r="O954">
            <v>0</v>
          </cell>
          <cell r="P954">
            <v>-237.33</v>
          </cell>
          <cell r="Q954">
            <v>0</v>
          </cell>
          <cell r="R954">
            <v>-64585.58</v>
          </cell>
          <cell r="S954">
            <v>0</v>
          </cell>
          <cell r="T954">
            <v>0</v>
          </cell>
          <cell r="U954">
            <v>0</v>
          </cell>
          <cell r="V954">
            <v>0</v>
          </cell>
          <cell r="W954">
            <v>0</v>
          </cell>
          <cell r="X954">
            <v>0</v>
          </cell>
          <cell r="Y954">
            <v>0</v>
          </cell>
          <cell r="Z954">
            <v>0</v>
          </cell>
          <cell r="AA954">
            <v>0</v>
          </cell>
          <cell r="AB954">
            <v>0</v>
          </cell>
          <cell r="AC954">
            <v>0</v>
          </cell>
          <cell r="AD954">
            <v>0</v>
          </cell>
          <cell r="AE954">
            <v>0</v>
          </cell>
          <cell r="AF954">
            <v>-9055194.9399999995</v>
          </cell>
        </row>
        <row r="955">
          <cell r="A955">
            <v>690190</v>
          </cell>
          <cell r="B955">
            <v>-537649.39</v>
          </cell>
          <cell r="C955">
            <v>0</v>
          </cell>
          <cell r="D955">
            <v>-537649.39</v>
          </cell>
          <cell r="E955">
            <v>-12465788.470000001</v>
          </cell>
          <cell r="F955">
            <v>0</v>
          </cell>
          <cell r="G955">
            <v>0</v>
          </cell>
          <cell r="H955">
            <v>0</v>
          </cell>
          <cell r="I955">
            <v>-12465788.470000001</v>
          </cell>
          <cell r="J955">
            <v>0</v>
          </cell>
          <cell r="K955">
            <v>0</v>
          </cell>
          <cell r="L955">
            <v>0</v>
          </cell>
          <cell r="M955">
            <v>0</v>
          </cell>
          <cell r="N955">
            <v>-13003437.859999999</v>
          </cell>
          <cell r="O955">
            <v>0</v>
          </cell>
          <cell r="P955">
            <v>0</v>
          </cell>
          <cell r="Q955">
            <v>0</v>
          </cell>
          <cell r="R955">
            <v>0</v>
          </cell>
          <cell r="S955">
            <v>0</v>
          </cell>
          <cell r="T955">
            <v>0</v>
          </cell>
          <cell r="U955">
            <v>0</v>
          </cell>
          <cell r="V955">
            <v>0</v>
          </cell>
          <cell r="W955">
            <v>0</v>
          </cell>
          <cell r="X955">
            <v>0</v>
          </cell>
          <cell r="Y955">
            <v>0</v>
          </cell>
          <cell r="Z955">
            <v>0</v>
          </cell>
          <cell r="AA955">
            <v>0</v>
          </cell>
          <cell r="AB955">
            <v>0</v>
          </cell>
          <cell r="AC955">
            <v>0</v>
          </cell>
          <cell r="AD955">
            <v>0</v>
          </cell>
          <cell r="AE955">
            <v>0</v>
          </cell>
          <cell r="AF955">
            <v>-13003437.859999999</v>
          </cell>
        </row>
        <row r="956">
          <cell r="A956">
            <v>690191</v>
          </cell>
          <cell r="B956">
            <v>-6389142.54</v>
          </cell>
          <cell r="C956">
            <v>0</v>
          </cell>
          <cell r="D956">
            <v>-6389142.54</v>
          </cell>
          <cell r="E956">
            <v>1626785.1</v>
          </cell>
          <cell r="F956">
            <v>0</v>
          </cell>
          <cell r="G956">
            <v>0</v>
          </cell>
          <cell r="H956">
            <v>0</v>
          </cell>
          <cell r="I956">
            <v>1626785.1</v>
          </cell>
          <cell r="J956">
            <v>0</v>
          </cell>
          <cell r="K956">
            <v>0</v>
          </cell>
          <cell r="L956">
            <v>0</v>
          </cell>
          <cell r="M956">
            <v>0</v>
          </cell>
          <cell r="N956">
            <v>-4762357.4400000004</v>
          </cell>
          <cell r="O956">
            <v>0</v>
          </cell>
          <cell r="P956">
            <v>0</v>
          </cell>
          <cell r="Q956">
            <v>0</v>
          </cell>
          <cell r="R956">
            <v>0</v>
          </cell>
          <cell r="S956">
            <v>0</v>
          </cell>
          <cell r="T956">
            <v>0</v>
          </cell>
          <cell r="U956">
            <v>0</v>
          </cell>
          <cell r="V956">
            <v>0</v>
          </cell>
          <cell r="W956">
            <v>0</v>
          </cell>
          <cell r="X956">
            <v>0</v>
          </cell>
          <cell r="Y956">
            <v>0</v>
          </cell>
          <cell r="Z956">
            <v>0</v>
          </cell>
          <cell r="AA956">
            <v>0</v>
          </cell>
          <cell r="AB956">
            <v>0</v>
          </cell>
          <cell r="AC956">
            <v>0</v>
          </cell>
          <cell r="AD956">
            <v>0</v>
          </cell>
          <cell r="AE956">
            <v>0</v>
          </cell>
          <cell r="AF956">
            <v>-4762357.4400000004</v>
          </cell>
        </row>
        <row r="957">
          <cell r="A957">
            <v>694000</v>
          </cell>
          <cell r="B957">
            <v>86825502.530000001</v>
          </cell>
          <cell r="C957">
            <v>329574.87</v>
          </cell>
          <cell r="D957">
            <v>87155077.400000006</v>
          </cell>
          <cell r="E957">
            <v>24719445.77</v>
          </cell>
          <cell r="F957">
            <v>-12268.5</v>
          </cell>
          <cell r="G957">
            <v>0</v>
          </cell>
          <cell r="H957">
            <v>548.82000000000005</v>
          </cell>
          <cell r="I957">
            <v>24707726.09</v>
          </cell>
          <cell r="J957">
            <v>0</v>
          </cell>
          <cell r="K957">
            <v>0</v>
          </cell>
          <cell r="L957">
            <v>0</v>
          </cell>
          <cell r="M957">
            <v>0</v>
          </cell>
          <cell r="N957">
            <v>111862803.5</v>
          </cell>
          <cell r="O957">
            <v>930068.41</v>
          </cell>
          <cell r="P957">
            <v>3956312.42</v>
          </cell>
          <cell r="Q957">
            <v>-0.09</v>
          </cell>
          <cell r="R957">
            <v>-759649.92</v>
          </cell>
          <cell r="S957">
            <v>2550641.37</v>
          </cell>
          <cell r="T957">
            <v>0</v>
          </cell>
          <cell r="U957">
            <v>0</v>
          </cell>
          <cell r="V957">
            <v>0</v>
          </cell>
          <cell r="W957">
            <v>0</v>
          </cell>
          <cell r="X957">
            <v>0</v>
          </cell>
          <cell r="Y957">
            <v>0</v>
          </cell>
          <cell r="Z957">
            <v>0</v>
          </cell>
          <cell r="AA957">
            <v>0</v>
          </cell>
          <cell r="AB957">
            <v>0</v>
          </cell>
          <cell r="AC957">
            <v>0</v>
          </cell>
          <cell r="AD957">
            <v>0</v>
          </cell>
          <cell r="AE957">
            <v>0</v>
          </cell>
          <cell r="AF957">
            <v>118540175.7</v>
          </cell>
        </row>
        <row r="958">
          <cell r="A958">
            <v>694010</v>
          </cell>
          <cell r="B958">
            <v>-3469432</v>
          </cell>
          <cell r="C958">
            <v>0</v>
          </cell>
          <cell r="D958">
            <v>-3469432</v>
          </cell>
          <cell r="E958">
            <v>-4672968.5999999996</v>
          </cell>
          <cell r="F958">
            <v>0</v>
          </cell>
          <cell r="G958">
            <v>0</v>
          </cell>
          <cell r="H958">
            <v>0</v>
          </cell>
          <cell r="I958">
            <v>-4672968.5999999996</v>
          </cell>
          <cell r="J958">
            <v>0</v>
          </cell>
          <cell r="K958">
            <v>0</v>
          </cell>
          <cell r="L958">
            <v>0</v>
          </cell>
          <cell r="M958">
            <v>0</v>
          </cell>
          <cell r="N958">
            <v>-8142400.5999999996</v>
          </cell>
          <cell r="O958">
            <v>901074</v>
          </cell>
          <cell r="P958">
            <v>-11521</v>
          </cell>
          <cell r="Q958">
            <v>0</v>
          </cell>
          <cell r="R958">
            <v>-331588</v>
          </cell>
          <cell r="S958">
            <v>-3980</v>
          </cell>
          <cell r="T958">
            <v>0</v>
          </cell>
          <cell r="U958">
            <v>0</v>
          </cell>
          <cell r="V958">
            <v>0</v>
          </cell>
          <cell r="W958">
            <v>0</v>
          </cell>
          <cell r="X958">
            <v>0</v>
          </cell>
          <cell r="Y958">
            <v>0</v>
          </cell>
          <cell r="Z958">
            <v>0</v>
          </cell>
          <cell r="AA958">
            <v>0</v>
          </cell>
          <cell r="AB958">
            <v>0</v>
          </cell>
          <cell r="AC958">
            <v>0</v>
          </cell>
          <cell r="AD958">
            <v>0</v>
          </cell>
          <cell r="AE958">
            <v>0</v>
          </cell>
          <cell r="AF958">
            <v>-7588415.5999999996</v>
          </cell>
        </row>
        <row r="959">
          <cell r="A959">
            <v>694020</v>
          </cell>
          <cell r="B959">
            <v>-3152891.95</v>
          </cell>
          <cell r="C959">
            <v>0</v>
          </cell>
          <cell r="D959">
            <v>-3152891.95</v>
          </cell>
          <cell r="E959">
            <v>3742882.67</v>
          </cell>
          <cell r="F959">
            <v>0</v>
          </cell>
          <cell r="G959">
            <v>0</v>
          </cell>
          <cell r="H959">
            <v>0</v>
          </cell>
          <cell r="I959">
            <v>3742882.67</v>
          </cell>
          <cell r="J959">
            <v>0</v>
          </cell>
          <cell r="K959">
            <v>0</v>
          </cell>
          <cell r="L959">
            <v>0</v>
          </cell>
          <cell r="M959">
            <v>0</v>
          </cell>
          <cell r="N959">
            <v>589990.72</v>
          </cell>
          <cell r="O959">
            <v>-291619.49</v>
          </cell>
          <cell r="P959">
            <v>-1088973.5900000001</v>
          </cell>
          <cell r="Q959">
            <v>-0.51</v>
          </cell>
          <cell r="R959">
            <v>0</v>
          </cell>
          <cell r="S959">
            <v>804889.67</v>
          </cell>
          <cell r="T959">
            <v>0</v>
          </cell>
          <cell r="U959">
            <v>0</v>
          </cell>
          <cell r="V959">
            <v>0</v>
          </cell>
          <cell r="W959">
            <v>0</v>
          </cell>
          <cell r="X959">
            <v>0</v>
          </cell>
          <cell r="Y959">
            <v>0</v>
          </cell>
          <cell r="Z959">
            <v>0</v>
          </cell>
          <cell r="AA959">
            <v>0</v>
          </cell>
          <cell r="AB959">
            <v>0</v>
          </cell>
          <cell r="AC959">
            <v>0</v>
          </cell>
          <cell r="AD959">
            <v>0</v>
          </cell>
          <cell r="AE959">
            <v>675670</v>
          </cell>
          <cell r="AF959">
            <v>689956.8</v>
          </cell>
        </row>
        <row r="960">
          <cell r="A960">
            <v>694030</v>
          </cell>
          <cell r="B960">
            <v>-1746216</v>
          </cell>
          <cell r="C960">
            <v>0</v>
          </cell>
          <cell r="D960">
            <v>-1746216</v>
          </cell>
          <cell r="E960">
            <v>-779819</v>
          </cell>
          <cell r="F960">
            <v>0</v>
          </cell>
          <cell r="G960">
            <v>0</v>
          </cell>
          <cell r="H960">
            <v>0</v>
          </cell>
          <cell r="I960">
            <v>-779819</v>
          </cell>
          <cell r="J960">
            <v>0</v>
          </cell>
          <cell r="K960">
            <v>0</v>
          </cell>
          <cell r="L960">
            <v>0</v>
          </cell>
          <cell r="M960">
            <v>0</v>
          </cell>
          <cell r="N960">
            <v>-2526035</v>
          </cell>
          <cell r="O960">
            <v>-398</v>
          </cell>
          <cell r="P960">
            <v>42093</v>
          </cell>
          <cell r="Q960">
            <v>0</v>
          </cell>
          <cell r="R960">
            <v>0</v>
          </cell>
          <cell r="S960">
            <v>16099</v>
          </cell>
          <cell r="T960">
            <v>0</v>
          </cell>
          <cell r="U960">
            <v>0</v>
          </cell>
          <cell r="V960">
            <v>0</v>
          </cell>
          <cell r="W960">
            <v>0</v>
          </cell>
          <cell r="X960">
            <v>0</v>
          </cell>
          <cell r="Y960">
            <v>0</v>
          </cell>
          <cell r="Z960">
            <v>0</v>
          </cell>
          <cell r="AA960">
            <v>0</v>
          </cell>
          <cell r="AB960">
            <v>0</v>
          </cell>
          <cell r="AC960">
            <v>0</v>
          </cell>
          <cell r="AD960">
            <v>0</v>
          </cell>
          <cell r="AE960">
            <v>0</v>
          </cell>
          <cell r="AF960">
            <v>-2468241</v>
          </cell>
        </row>
        <row r="961">
          <cell r="A961">
            <v>698030</v>
          </cell>
          <cell r="B961">
            <v>16966663.43</v>
          </cell>
          <cell r="C961">
            <v>0</v>
          </cell>
          <cell r="D961">
            <v>16966663.43</v>
          </cell>
          <cell r="E961">
            <v>7793385.4199999999</v>
          </cell>
          <cell r="F961">
            <v>0</v>
          </cell>
          <cell r="G961">
            <v>0</v>
          </cell>
          <cell r="H961">
            <v>0</v>
          </cell>
          <cell r="I961">
            <v>7793385.4199999999</v>
          </cell>
          <cell r="J961">
            <v>0</v>
          </cell>
          <cell r="K961">
            <v>0</v>
          </cell>
          <cell r="L961">
            <v>0</v>
          </cell>
          <cell r="M961">
            <v>0</v>
          </cell>
          <cell r="N961">
            <v>24760048.850000001</v>
          </cell>
          <cell r="O961">
            <v>0</v>
          </cell>
          <cell r="P961">
            <v>0</v>
          </cell>
          <cell r="Q961">
            <v>0</v>
          </cell>
          <cell r="R961">
            <v>0</v>
          </cell>
          <cell r="S961">
            <v>0</v>
          </cell>
          <cell r="T961">
            <v>0</v>
          </cell>
          <cell r="U961">
            <v>0</v>
          </cell>
          <cell r="V961">
            <v>0</v>
          </cell>
          <cell r="W961">
            <v>0</v>
          </cell>
          <cell r="X961">
            <v>0</v>
          </cell>
          <cell r="Y961">
            <v>0</v>
          </cell>
          <cell r="Z961">
            <v>0</v>
          </cell>
          <cell r="AA961">
            <v>0</v>
          </cell>
          <cell r="AB961">
            <v>0</v>
          </cell>
          <cell r="AC961">
            <v>0</v>
          </cell>
          <cell r="AD961">
            <v>0</v>
          </cell>
          <cell r="AE961">
            <v>0</v>
          </cell>
          <cell r="AF961">
            <v>24760048.850000001</v>
          </cell>
        </row>
        <row r="962">
          <cell r="A962">
            <v>699998</v>
          </cell>
          <cell r="B962">
            <v>-137729085.90000001</v>
          </cell>
          <cell r="C962">
            <v>0</v>
          </cell>
          <cell r="D962">
            <v>-137729085.90000001</v>
          </cell>
          <cell r="E962">
            <v>137267600.19999999</v>
          </cell>
          <cell r="F962">
            <v>0</v>
          </cell>
          <cell r="G962">
            <v>0</v>
          </cell>
          <cell r="H962">
            <v>969539.39</v>
          </cell>
          <cell r="I962">
            <v>138237139.59999999</v>
          </cell>
          <cell r="J962">
            <v>0</v>
          </cell>
          <cell r="K962">
            <v>0</v>
          </cell>
          <cell r="L962">
            <v>0</v>
          </cell>
          <cell r="M962">
            <v>0</v>
          </cell>
          <cell r="N962">
            <v>508053.74</v>
          </cell>
          <cell r="O962">
            <v>0</v>
          </cell>
          <cell r="P962">
            <v>-412740.7</v>
          </cell>
          <cell r="Q962">
            <v>0</v>
          </cell>
          <cell r="R962">
            <v>-95313.04</v>
          </cell>
          <cell r="S962">
            <v>0</v>
          </cell>
          <cell r="T962">
            <v>0</v>
          </cell>
          <cell r="U962">
            <v>0</v>
          </cell>
          <cell r="V962">
            <v>0</v>
          </cell>
          <cell r="W962">
            <v>0</v>
          </cell>
          <cell r="X962">
            <v>0</v>
          </cell>
          <cell r="Y962">
            <v>0</v>
          </cell>
          <cell r="Z962">
            <v>0</v>
          </cell>
          <cell r="AA962">
            <v>0</v>
          </cell>
          <cell r="AB962">
            <v>0</v>
          </cell>
          <cell r="AC962">
            <v>0</v>
          </cell>
          <cell r="AD962">
            <v>0</v>
          </cell>
          <cell r="AE962">
            <v>0</v>
          </cell>
          <cell r="AF962">
            <v>0</v>
          </cell>
        </row>
        <row r="963">
          <cell r="A963">
            <v>708500</v>
          </cell>
          <cell r="B963">
            <v>0</v>
          </cell>
          <cell r="C963">
            <v>0</v>
          </cell>
          <cell r="D963">
            <v>0</v>
          </cell>
          <cell r="E963">
            <v>926.48</v>
          </cell>
          <cell r="F963">
            <v>0</v>
          </cell>
          <cell r="G963">
            <v>0</v>
          </cell>
          <cell r="H963">
            <v>0</v>
          </cell>
          <cell r="I963">
            <v>926.48</v>
          </cell>
          <cell r="J963">
            <v>0</v>
          </cell>
          <cell r="K963">
            <v>0</v>
          </cell>
          <cell r="L963">
            <v>0</v>
          </cell>
          <cell r="M963">
            <v>0</v>
          </cell>
          <cell r="N963">
            <v>926.48</v>
          </cell>
          <cell r="O963">
            <v>0</v>
          </cell>
          <cell r="P963">
            <v>0</v>
          </cell>
          <cell r="Q963">
            <v>0</v>
          </cell>
          <cell r="R963">
            <v>25567834.16</v>
          </cell>
          <cell r="S963">
            <v>0</v>
          </cell>
          <cell r="T963">
            <v>0</v>
          </cell>
          <cell r="U963">
            <v>0</v>
          </cell>
          <cell r="V963">
            <v>0</v>
          </cell>
          <cell r="W963">
            <v>0</v>
          </cell>
          <cell r="X963">
            <v>0</v>
          </cell>
          <cell r="Y963">
            <v>0</v>
          </cell>
          <cell r="Z963">
            <v>0</v>
          </cell>
          <cell r="AA963">
            <v>0</v>
          </cell>
          <cell r="AB963">
            <v>0</v>
          </cell>
          <cell r="AC963">
            <v>0</v>
          </cell>
          <cell r="AD963">
            <v>0</v>
          </cell>
          <cell r="AE963">
            <v>0</v>
          </cell>
          <cell r="AF963">
            <v>25568760.640000001</v>
          </cell>
        </row>
        <row r="964">
          <cell r="A964">
            <v>741100</v>
          </cell>
          <cell r="B964">
            <v>0</v>
          </cell>
          <cell r="C964">
            <v>0</v>
          </cell>
          <cell r="D964">
            <v>0</v>
          </cell>
          <cell r="E964">
            <v>8224.43</v>
          </cell>
          <cell r="F964">
            <v>0</v>
          </cell>
          <cell r="G964">
            <v>0</v>
          </cell>
          <cell r="H964">
            <v>0</v>
          </cell>
          <cell r="I964">
            <v>8224.43</v>
          </cell>
          <cell r="J964">
            <v>0</v>
          </cell>
          <cell r="K964">
            <v>0</v>
          </cell>
          <cell r="L964">
            <v>0</v>
          </cell>
          <cell r="M964">
            <v>0</v>
          </cell>
          <cell r="N964">
            <v>8224.43</v>
          </cell>
          <cell r="O964">
            <v>0</v>
          </cell>
          <cell r="P964">
            <v>0</v>
          </cell>
          <cell r="Q964">
            <v>0</v>
          </cell>
          <cell r="R964">
            <v>2046789.17</v>
          </cell>
          <cell r="S964">
            <v>0</v>
          </cell>
          <cell r="T964">
            <v>0</v>
          </cell>
          <cell r="U964">
            <v>0</v>
          </cell>
          <cell r="V964">
            <v>0</v>
          </cell>
          <cell r="W964">
            <v>0</v>
          </cell>
          <cell r="X964">
            <v>0</v>
          </cell>
          <cell r="Y964">
            <v>0</v>
          </cell>
          <cell r="Z964">
            <v>0</v>
          </cell>
          <cell r="AA964">
            <v>0</v>
          </cell>
          <cell r="AB964">
            <v>0</v>
          </cell>
          <cell r="AC964">
            <v>0</v>
          </cell>
          <cell r="AD964">
            <v>0</v>
          </cell>
          <cell r="AE964">
            <v>0</v>
          </cell>
          <cell r="AF964">
            <v>2055013.6</v>
          </cell>
        </row>
        <row r="965">
          <cell r="A965">
            <v>741101</v>
          </cell>
          <cell r="B965">
            <v>216843224.09999999</v>
          </cell>
          <cell r="C965">
            <v>320616.33</v>
          </cell>
          <cell r="D965">
            <v>217163840.5</v>
          </cell>
          <cell r="E965">
            <v>0</v>
          </cell>
          <cell r="F965">
            <v>0</v>
          </cell>
          <cell r="G965">
            <v>0</v>
          </cell>
          <cell r="H965">
            <v>0</v>
          </cell>
          <cell r="I965">
            <v>0</v>
          </cell>
          <cell r="J965">
            <v>0</v>
          </cell>
          <cell r="K965">
            <v>0</v>
          </cell>
          <cell r="L965">
            <v>0</v>
          </cell>
          <cell r="M965">
            <v>0</v>
          </cell>
          <cell r="N965">
            <v>217163840.5</v>
          </cell>
          <cell r="O965">
            <v>0</v>
          </cell>
          <cell r="P965">
            <v>0</v>
          </cell>
          <cell r="Q965">
            <v>0</v>
          </cell>
          <cell r="R965">
            <v>0</v>
          </cell>
          <cell r="S965">
            <v>0</v>
          </cell>
          <cell r="T965">
            <v>0</v>
          </cell>
          <cell r="U965">
            <v>0</v>
          </cell>
          <cell r="V965">
            <v>0</v>
          </cell>
          <cell r="W965">
            <v>0</v>
          </cell>
          <cell r="X965">
            <v>0</v>
          </cell>
          <cell r="Y965">
            <v>0</v>
          </cell>
          <cell r="Z965">
            <v>0</v>
          </cell>
          <cell r="AA965">
            <v>0</v>
          </cell>
          <cell r="AB965">
            <v>0</v>
          </cell>
          <cell r="AC965">
            <v>0</v>
          </cell>
          <cell r="AD965">
            <v>0</v>
          </cell>
          <cell r="AE965">
            <v>94472.39</v>
          </cell>
          <cell r="AF965">
            <v>217258312.90000001</v>
          </cell>
        </row>
        <row r="966">
          <cell r="A966">
            <v>741102</v>
          </cell>
          <cell r="B966">
            <v>0</v>
          </cell>
          <cell r="C966">
            <v>0</v>
          </cell>
          <cell r="D966">
            <v>0</v>
          </cell>
          <cell r="E966">
            <v>186130190.09999999</v>
          </cell>
          <cell r="F966">
            <v>0</v>
          </cell>
          <cell r="G966">
            <v>0</v>
          </cell>
          <cell r="H966">
            <v>0</v>
          </cell>
          <cell r="I966">
            <v>186130190.09999999</v>
          </cell>
          <cell r="J966">
            <v>0</v>
          </cell>
          <cell r="K966">
            <v>0</v>
          </cell>
          <cell r="L966">
            <v>0</v>
          </cell>
          <cell r="M966">
            <v>0</v>
          </cell>
          <cell r="N966">
            <v>186130190.09999999</v>
          </cell>
          <cell r="O966">
            <v>0</v>
          </cell>
          <cell r="P966">
            <v>0</v>
          </cell>
          <cell r="Q966">
            <v>0</v>
          </cell>
          <cell r="R966">
            <v>178306.01</v>
          </cell>
          <cell r="S966">
            <v>0</v>
          </cell>
          <cell r="T966">
            <v>0</v>
          </cell>
          <cell r="U966">
            <v>0</v>
          </cell>
          <cell r="V966">
            <v>0</v>
          </cell>
          <cell r="W966">
            <v>0</v>
          </cell>
          <cell r="X966">
            <v>0</v>
          </cell>
          <cell r="Y966">
            <v>0</v>
          </cell>
          <cell r="Z966">
            <v>0</v>
          </cell>
          <cell r="AA966">
            <v>0</v>
          </cell>
          <cell r="AB966">
            <v>0</v>
          </cell>
          <cell r="AC966">
            <v>0</v>
          </cell>
          <cell r="AD966">
            <v>0</v>
          </cell>
          <cell r="AE966">
            <v>0</v>
          </cell>
          <cell r="AF966">
            <v>186308496.09999999</v>
          </cell>
        </row>
        <row r="967">
          <cell r="A967">
            <v>741103</v>
          </cell>
          <cell r="B967">
            <v>41135997.140000001</v>
          </cell>
          <cell r="C967">
            <v>0</v>
          </cell>
          <cell r="D967">
            <v>41135997.140000001</v>
          </cell>
          <cell r="E967">
            <v>23352932.289999999</v>
          </cell>
          <cell r="F967">
            <v>0</v>
          </cell>
          <cell r="G967">
            <v>0</v>
          </cell>
          <cell r="H967">
            <v>0</v>
          </cell>
          <cell r="I967">
            <v>23352932.289999999</v>
          </cell>
          <cell r="J967">
            <v>0</v>
          </cell>
          <cell r="K967">
            <v>0</v>
          </cell>
          <cell r="L967">
            <v>0</v>
          </cell>
          <cell r="M967">
            <v>0</v>
          </cell>
          <cell r="N967">
            <v>64488929.43</v>
          </cell>
          <cell r="O967">
            <v>0</v>
          </cell>
          <cell r="P967">
            <v>9156018.0999999996</v>
          </cell>
          <cell r="Q967">
            <v>100865.64</v>
          </cell>
          <cell r="R967">
            <v>188673.23</v>
          </cell>
          <cell r="S967">
            <v>0</v>
          </cell>
          <cell r="T967">
            <v>0</v>
          </cell>
          <cell r="U967">
            <v>0</v>
          </cell>
          <cell r="V967">
            <v>0</v>
          </cell>
          <cell r="W967">
            <v>0</v>
          </cell>
          <cell r="X967">
            <v>0</v>
          </cell>
          <cell r="Y967">
            <v>0</v>
          </cell>
          <cell r="Z967">
            <v>0</v>
          </cell>
          <cell r="AA967">
            <v>0</v>
          </cell>
          <cell r="AB967">
            <v>0</v>
          </cell>
          <cell r="AC967">
            <v>0</v>
          </cell>
          <cell r="AD967">
            <v>0</v>
          </cell>
          <cell r="AE967">
            <v>0</v>
          </cell>
          <cell r="AF967">
            <v>73934486.400000006</v>
          </cell>
        </row>
        <row r="968">
          <cell r="A968">
            <v>741200</v>
          </cell>
          <cell r="B968">
            <v>13969953.75</v>
          </cell>
          <cell r="C968">
            <v>0</v>
          </cell>
          <cell r="D968">
            <v>13969953.75</v>
          </cell>
          <cell r="E968">
            <v>10367944.939999999</v>
          </cell>
          <cell r="F968">
            <v>0</v>
          </cell>
          <cell r="G968">
            <v>0</v>
          </cell>
          <cell r="H968">
            <v>0</v>
          </cell>
          <cell r="I968">
            <v>10367944.939999999</v>
          </cell>
          <cell r="J968">
            <v>0</v>
          </cell>
          <cell r="K968">
            <v>0</v>
          </cell>
          <cell r="L968">
            <v>0</v>
          </cell>
          <cell r="M968">
            <v>0</v>
          </cell>
          <cell r="N968">
            <v>24337898.690000001</v>
          </cell>
          <cell r="O968">
            <v>0</v>
          </cell>
          <cell r="P968">
            <v>92235.97</v>
          </cell>
          <cell r="Q968">
            <v>0</v>
          </cell>
          <cell r="R968">
            <v>141367.51</v>
          </cell>
          <cell r="S968">
            <v>0</v>
          </cell>
          <cell r="T968">
            <v>0</v>
          </cell>
          <cell r="U968">
            <v>0</v>
          </cell>
          <cell r="V968">
            <v>0</v>
          </cell>
          <cell r="W968">
            <v>0</v>
          </cell>
          <cell r="X968">
            <v>0</v>
          </cell>
          <cell r="Y968">
            <v>0</v>
          </cell>
          <cell r="Z968">
            <v>0</v>
          </cell>
          <cell r="AA968">
            <v>0</v>
          </cell>
          <cell r="AB968">
            <v>0</v>
          </cell>
          <cell r="AC968">
            <v>0</v>
          </cell>
          <cell r="AD968">
            <v>0</v>
          </cell>
          <cell r="AE968">
            <v>0</v>
          </cell>
          <cell r="AF968">
            <v>24571502.170000002</v>
          </cell>
        </row>
        <row r="969">
          <cell r="A969">
            <v>741300</v>
          </cell>
          <cell r="B969">
            <v>10795425.66</v>
          </cell>
          <cell r="C969">
            <v>0</v>
          </cell>
          <cell r="D969">
            <v>10795425.66</v>
          </cell>
          <cell r="E969">
            <v>30566359.57</v>
          </cell>
          <cell r="F969">
            <v>0</v>
          </cell>
          <cell r="G969">
            <v>0</v>
          </cell>
          <cell r="H969">
            <v>0</v>
          </cell>
          <cell r="I969">
            <v>30566359.57</v>
          </cell>
          <cell r="J969">
            <v>0</v>
          </cell>
          <cell r="K969">
            <v>0</v>
          </cell>
          <cell r="L969">
            <v>0</v>
          </cell>
          <cell r="M969">
            <v>0</v>
          </cell>
          <cell r="N969">
            <v>41361785.229999997</v>
          </cell>
          <cell r="O969">
            <v>0</v>
          </cell>
          <cell r="P969">
            <v>0</v>
          </cell>
          <cell r="Q969">
            <v>0</v>
          </cell>
          <cell r="R969">
            <v>0</v>
          </cell>
          <cell r="S969">
            <v>0</v>
          </cell>
          <cell r="T969">
            <v>0</v>
          </cell>
          <cell r="U969">
            <v>0</v>
          </cell>
          <cell r="V969">
            <v>0</v>
          </cell>
          <cell r="W969">
            <v>0</v>
          </cell>
          <cell r="X969">
            <v>0</v>
          </cell>
          <cell r="Y969">
            <v>0</v>
          </cell>
          <cell r="Z969">
            <v>0</v>
          </cell>
          <cell r="AA969">
            <v>0</v>
          </cell>
          <cell r="AB969">
            <v>0</v>
          </cell>
          <cell r="AC969">
            <v>0</v>
          </cell>
          <cell r="AD969">
            <v>0</v>
          </cell>
          <cell r="AE969">
            <v>0</v>
          </cell>
          <cell r="AF969">
            <v>41361785.229999997</v>
          </cell>
        </row>
        <row r="970">
          <cell r="A970">
            <v>741390</v>
          </cell>
          <cell r="B970">
            <v>-9715029.0299999993</v>
          </cell>
          <cell r="C970">
            <v>0</v>
          </cell>
          <cell r="D970">
            <v>-9715029.0299999993</v>
          </cell>
          <cell r="E970">
            <v>-15857115.6</v>
          </cell>
          <cell r="F970">
            <v>0</v>
          </cell>
          <cell r="G970">
            <v>0</v>
          </cell>
          <cell r="H970">
            <v>0</v>
          </cell>
          <cell r="I970">
            <v>-15857115.6</v>
          </cell>
          <cell r="J970">
            <v>0</v>
          </cell>
          <cell r="K970">
            <v>0</v>
          </cell>
          <cell r="L970">
            <v>0</v>
          </cell>
          <cell r="M970">
            <v>0</v>
          </cell>
          <cell r="N970">
            <v>-25572144.629999999</v>
          </cell>
          <cell r="O970">
            <v>0</v>
          </cell>
          <cell r="P970">
            <v>0</v>
          </cell>
          <cell r="Q970">
            <v>0</v>
          </cell>
          <cell r="R970">
            <v>0</v>
          </cell>
          <cell r="S970">
            <v>0</v>
          </cell>
          <cell r="T970">
            <v>0</v>
          </cell>
          <cell r="U970">
            <v>0</v>
          </cell>
          <cell r="V970">
            <v>0</v>
          </cell>
          <cell r="W970">
            <v>0</v>
          </cell>
          <cell r="X970">
            <v>0</v>
          </cell>
          <cell r="Y970">
            <v>0</v>
          </cell>
          <cell r="Z970">
            <v>0</v>
          </cell>
          <cell r="AA970">
            <v>0</v>
          </cell>
          <cell r="AB970">
            <v>0</v>
          </cell>
          <cell r="AC970">
            <v>0</v>
          </cell>
          <cell r="AD970">
            <v>0</v>
          </cell>
          <cell r="AE970">
            <v>0</v>
          </cell>
          <cell r="AF970">
            <v>-25572144.629999999</v>
          </cell>
        </row>
        <row r="971">
          <cell r="A971">
            <v>741400</v>
          </cell>
          <cell r="B971">
            <v>802278.36</v>
          </cell>
          <cell r="C971">
            <v>0</v>
          </cell>
          <cell r="D971">
            <v>802278.36</v>
          </cell>
          <cell r="E971">
            <v>595418.89</v>
          </cell>
          <cell r="F971">
            <v>0</v>
          </cell>
          <cell r="G971">
            <v>0</v>
          </cell>
          <cell r="H971">
            <v>0</v>
          </cell>
          <cell r="I971">
            <v>595418.89</v>
          </cell>
          <cell r="J971">
            <v>0</v>
          </cell>
          <cell r="K971">
            <v>0</v>
          </cell>
          <cell r="L971">
            <v>0</v>
          </cell>
          <cell r="M971">
            <v>0</v>
          </cell>
          <cell r="N971">
            <v>1397697.25</v>
          </cell>
          <cell r="O971">
            <v>0</v>
          </cell>
          <cell r="P971">
            <v>0</v>
          </cell>
          <cell r="Q971">
            <v>0</v>
          </cell>
          <cell r="R971">
            <v>8358.85</v>
          </cell>
          <cell r="S971">
            <v>0</v>
          </cell>
          <cell r="T971">
            <v>0</v>
          </cell>
          <cell r="U971">
            <v>0</v>
          </cell>
          <cell r="V971">
            <v>0</v>
          </cell>
          <cell r="W971">
            <v>0</v>
          </cell>
          <cell r="X971">
            <v>0</v>
          </cell>
          <cell r="Y971">
            <v>0</v>
          </cell>
          <cell r="Z971">
            <v>0</v>
          </cell>
          <cell r="AA971">
            <v>0</v>
          </cell>
          <cell r="AB971">
            <v>0</v>
          </cell>
          <cell r="AC971">
            <v>0</v>
          </cell>
          <cell r="AD971">
            <v>0</v>
          </cell>
          <cell r="AE971">
            <v>0</v>
          </cell>
          <cell r="AF971">
            <v>1406056.1</v>
          </cell>
        </row>
        <row r="972">
          <cell r="A972">
            <v>741500</v>
          </cell>
          <cell r="B972">
            <v>0</v>
          </cell>
          <cell r="C972">
            <v>0</v>
          </cell>
          <cell r="D972">
            <v>0</v>
          </cell>
          <cell r="E972">
            <v>0</v>
          </cell>
          <cell r="F972">
            <v>0</v>
          </cell>
          <cell r="G972">
            <v>0</v>
          </cell>
          <cell r="H972">
            <v>0</v>
          </cell>
          <cell r="I972">
            <v>0</v>
          </cell>
          <cell r="J972">
            <v>0</v>
          </cell>
          <cell r="K972">
            <v>0</v>
          </cell>
          <cell r="L972">
            <v>0</v>
          </cell>
          <cell r="M972">
            <v>0</v>
          </cell>
          <cell r="N972">
            <v>0</v>
          </cell>
          <cell r="O972">
            <v>0</v>
          </cell>
          <cell r="P972">
            <v>0</v>
          </cell>
          <cell r="Q972">
            <v>0</v>
          </cell>
          <cell r="R972">
            <v>0</v>
          </cell>
          <cell r="S972">
            <v>-35510.980000000003</v>
          </cell>
          <cell r="T972">
            <v>0</v>
          </cell>
          <cell r="U972">
            <v>0</v>
          </cell>
          <cell r="V972">
            <v>0</v>
          </cell>
          <cell r="W972">
            <v>0</v>
          </cell>
          <cell r="X972">
            <v>0</v>
          </cell>
          <cell r="Y972">
            <v>0</v>
          </cell>
          <cell r="Z972">
            <v>0</v>
          </cell>
          <cell r="AA972">
            <v>0</v>
          </cell>
          <cell r="AB972">
            <v>0</v>
          </cell>
          <cell r="AC972">
            <v>0</v>
          </cell>
          <cell r="AD972">
            <v>0</v>
          </cell>
          <cell r="AE972">
            <v>0</v>
          </cell>
          <cell r="AF972">
            <v>-35510.980000000003</v>
          </cell>
        </row>
        <row r="973">
          <cell r="A973">
            <v>741510</v>
          </cell>
          <cell r="B973">
            <v>0</v>
          </cell>
          <cell r="C973">
            <v>0</v>
          </cell>
          <cell r="D973">
            <v>0</v>
          </cell>
          <cell r="E973">
            <v>-13176.85</v>
          </cell>
          <cell r="F973">
            <v>0</v>
          </cell>
          <cell r="G973">
            <v>0</v>
          </cell>
          <cell r="H973">
            <v>0</v>
          </cell>
          <cell r="I973">
            <v>-13176.85</v>
          </cell>
          <cell r="J973">
            <v>0</v>
          </cell>
          <cell r="K973">
            <v>0</v>
          </cell>
          <cell r="L973">
            <v>0</v>
          </cell>
          <cell r="M973">
            <v>0</v>
          </cell>
          <cell r="N973">
            <v>-13176.85</v>
          </cell>
          <cell r="O973">
            <v>0</v>
          </cell>
          <cell r="P973">
            <v>0</v>
          </cell>
          <cell r="Q973">
            <v>0</v>
          </cell>
          <cell r="R973">
            <v>0</v>
          </cell>
          <cell r="S973">
            <v>10754.66</v>
          </cell>
          <cell r="T973">
            <v>0</v>
          </cell>
          <cell r="U973">
            <v>0</v>
          </cell>
          <cell r="V973">
            <v>0</v>
          </cell>
          <cell r="W973">
            <v>0</v>
          </cell>
          <cell r="X973">
            <v>0</v>
          </cell>
          <cell r="Y973">
            <v>0</v>
          </cell>
          <cell r="Z973">
            <v>0</v>
          </cell>
          <cell r="AA973">
            <v>0</v>
          </cell>
          <cell r="AB973">
            <v>0</v>
          </cell>
          <cell r="AC973">
            <v>0</v>
          </cell>
          <cell r="AD973">
            <v>0</v>
          </cell>
          <cell r="AE973">
            <v>0</v>
          </cell>
          <cell r="AF973">
            <v>-2422.19</v>
          </cell>
        </row>
        <row r="974">
          <cell r="A974">
            <v>741520</v>
          </cell>
          <cell r="B974">
            <v>165274.49</v>
          </cell>
          <cell r="C974">
            <v>0</v>
          </cell>
          <cell r="D974">
            <v>165274.49</v>
          </cell>
          <cell r="E974">
            <v>122660.18</v>
          </cell>
          <cell r="F974">
            <v>0</v>
          </cell>
          <cell r="G974">
            <v>0</v>
          </cell>
          <cell r="H974">
            <v>0</v>
          </cell>
          <cell r="I974">
            <v>122660.18</v>
          </cell>
          <cell r="J974">
            <v>0</v>
          </cell>
          <cell r="K974">
            <v>0</v>
          </cell>
          <cell r="L974">
            <v>0</v>
          </cell>
          <cell r="M974">
            <v>0</v>
          </cell>
          <cell r="N974">
            <v>287934.67</v>
          </cell>
          <cell r="O974">
            <v>0</v>
          </cell>
          <cell r="P974">
            <v>0</v>
          </cell>
          <cell r="Q974">
            <v>0</v>
          </cell>
          <cell r="R974">
            <v>0</v>
          </cell>
          <cell r="S974">
            <v>0</v>
          </cell>
          <cell r="T974">
            <v>0</v>
          </cell>
          <cell r="U974">
            <v>0</v>
          </cell>
          <cell r="V974">
            <v>0</v>
          </cell>
          <cell r="W974">
            <v>0</v>
          </cell>
          <cell r="X974">
            <v>0</v>
          </cell>
          <cell r="Y974">
            <v>0</v>
          </cell>
          <cell r="Z974">
            <v>0</v>
          </cell>
          <cell r="AA974">
            <v>0</v>
          </cell>
          <cell r="AB974">
            <v>0</v>
          </cell>
          <cell r="AC974">
            <v>0</v>
          </cell>
          <cell r="AD974">
            <v>0</v>
          </cell>
          <cell r="AE974">
            <v>0</v>
          </cell>
          <cell r="AF974">
            <v>287934.67</v>
          </cell>
        </row>
        <row r="975">
          <cell r="A975">
            <v>741530</v>
          </cell>
          <cell r="B975">
            <v>25449229.41</v>
          </cell>
          <cell r="C975">
            <v>0</v>
          </cell>
          <cell r="D975">
            <v>25449229.41</v>
          </cell>
          <cell r="E975">
            <v>50997550.899999999</v>
          </cell>
          <cell r="F975">
            <v>0</v>
          </cell>
          <cell r="G975">
            <v>0</v>
          </cell>
          <cell r="H975">
            <v>0</v>
          </cell>
          <cell r="I975">
            <v>50997550.899999999</v>
          </cell>
          <cell r="J975">
            <v>0</v>
          </cell>
          <cell r="K975">
            <v>0</v>
          </cell>
          <cell r="L975">
            <v>0</v>
          </cell>
          <cell r="M975">
            <v>0</v>
          </cell>
          <cell r="N975">
            <v>76446780.310000002</v>
          </cell>
          <cell r="O975">
            <v>0</v>
          </cell>
          <cell r="P975">
            <v>0</v>
          </cell>
          <cell r="Q975">
            <v>0</v>
          </cell>
          <cell r="R975">
            <v>589241.44999999995</v>
          </cell>
          <cell r="S975">
            <v>0</v>
          </cell>
          <cell r="T975">
            <v>0</v>
          </cell>
          <cell r="U975">
            <v>0</v>
          </cell>
          <cell r="V975">
            <v>0</v>
          </cell>
          <cell r="W975">
            <v>0</v>
          </cell>
          <cell r="X975">
            <v>0</v>
          </cell>
          <cell r="Y975">
            <v>0</v>
          </cell>
          <cell r="Z975">
            <v>0</v>
          </cell>
          <cell r="AA975">
            <v>0</v>
          </cell>
          <cell r="AB975">
            <v>0</v>
          </cell>
          <cell r="AC975">
            <v>0</v>
          </cell>
          <cell r="AD975">
            <v>0</v>
          </cell>
          <cell r="AE975">
            <v>0</v>
          </cell>
          <cell r="AF975">
            <v>77036021.760000005</v>
          </cell>
        </row>
        <row r="976">
          <cell r="A976">
            <v>741700</v>
          </cell>
          <cell r="B976">
            <v>20624604.59</v>
          </cell>
          <cell r="C976">
            <v>0</v>
          </cell>
          <cell r="D976">
            <v>20624604.59</v>
          </cell>
          <cell r="E976">
            <v>26683360.52</v>
          </cell>
          <cell r="F976">
            <v>0</v>
          </cell>
          <cell r="G976">
            <v>0</v>
          </cell>
          <cell r="H976">
            <v>0</v>
          </cell>
          <cell r="I976">
            <v>26683360.52</v>
          </cell>
          <cell r="J976">
            <v>0</v>
          </cell>
          <cell r="K976">
            <v>0</v>
          </cell>
          <cell r="L976">
            <v>0</v>
          </cell>
          <cell r="M976">
            <v>0</v>
          </cell>
          <cell r="N976">
            <v>47307965.109999999</v>
          </cell>
          <cell r="O976">
            <v>0</v>
          </cell>
          <cell r="P976">
            <v>0</v>
          </cell>
          <cell r="Q976">
            <v>0</v>
          </cell>
          <cell r="R976">
            <v>0</v>
          </cell>
          <cell r="S976">
            <v>671728.13</v>
          </cell>
          <cell r="T976">
            <v>0</v>
          </cell>
          <cell r="U976">
            <v>0</v>
          </cell>
          <cell r="V976">
            <v>0</v>
          </cell>
          <cell r="W976">
            <v>0</v>
          </cell>
          <cell r="X976">
            <v>0</v>
          </cell>
          <cell r="Y976">
            <v>0</v>
          </cell>
          <cell r="Z976">
            <v>0</v>
          </cell>
          <cell r="AA976">
            <v>0</v>
          </cell>
          <cell r="AB976">
            <v>0</v>
          </cell>
          <cell r="AC976">
            <v>0</v>
          </cell>
          <cell r="AD976">
            <v>0</v>
          </cell>
          <cell r="AE976">
            <v>-447408</v>
          </cell>
          <cell r="AF976">
            <v>47532285.240000002</v>
          </cell>
        </row>
        <row r="977">
          <cell r="A977">
            <v>741701</v>
          </cell>
          <cell r="B977">
            <v>156931.44</v>
          </cell>
          <cell r="C977">
            <v>0</v>
          </cell>
          <cell r="D977">
            <v>156931.44</v>
          </cell>
          <cell r="E977">
            <v>12341.34</v>
          </cell>
          <cell r="F977">
            <v>0</v>
          </cell>
          <cell r="G977">
            <v>0</v>
          </cell>
          <cell r="H977">
            <v>0</v>
          </cell>
          <cell r="I977">
            <v>12341.34</v>
          </cell>
          <cell r="J977">
            <v>0</v>
          </cell>
          <cell r="K977">
            <v>0</v>
          </cell>
          <cell r="L977">
            <v>0</v>
          </cell>
          <cell r="M977">
            <v>0</v>
          </cell>
          <cell r="N977">
            <v>169272.78</v>
          </cell>
          <cell r="O977">
            <v>0</v>
          </cell>
          <cell r="P977">
            <v>0</v>
          </cell>
          <cell r="Q977">
            <v>0</v>
          </cell>
          <cell r="R977">
            <v>0</v>
          </cell>
          <cell r="S977">
            <v>369946.77</v>
          </cell>
          <cell r="T977">
            <v>0</v>
          </cell>
          <cell r="U977">
            <v>0</v>
          </cell>
          <cell r="V977">
            <v>0</v>
          </cell>
          <cell r="W977">
            <v>0</v>
          </cell>
          <cell r="X977">
            <v>0</v>
          </cell>
          <cell r="Y977">
            <v>0</v>
          </cell>
          <cell r="Z977">
            <v>0</v>
          </cell>
          <cell r="AA977">
            <v>0</v>
          </cell>
          <cell r="AB977">
            <v>0</v>
          </cell>
          <cell r="AC977">
            <v>0</v>
          </cell>
          <cell r="AD977">
            <v>0</v>
          </cell>
          <cell r="AE977">
            <v>-17020.599999999999</v>
          </cell>
          <cell r="AF977">
            <v>522198.95</v>
          </cell>
        </row>
        <row r="978">
          <cell r="A978">
            <v>741900</v>
          </cell>
          <cell r="B978">
            <v>0</v>
          </cell>
          <cell r="C978">
            <v>0</v>
          </cell>
          <cell r="D978">
            <v>0</v>
          </cell>
          <cell r="E978">
            <v>0</v>
          </cell>
          <cell r="F978">
            <v>0</v>
          </cell>
          <cell r="G978">
            <v>0</v>
          </cell>
          <cell r="H978">
            <v>0</v>
          </cell>
          <cell r="I978">
            <v>0</v>
          </cell>
          <cell r="J978">
            <v>0</v>
          </cell>
          <cell r="K978">
            <v>0</v>
          </cell>
          <cell r="L978">
            <v>0</v>
          </cell>
          <cell r="M978">
            <v>0</v>
          </cell>
          <cell r="N978">
            <v>0</v>
          </cell>
          <cell r="O978">
            <v>0</v>
          </cell>
          <cell r="P978">
            <v>0</v>
          </cell>
          <cell r="Q978">
            <v>0</v>
          </cell>
          <cell r="R978">
            <v>0</v>
          </cell>
          <cell r="S978">
            <v>11490666.73</v>
          </cell>
          <cell r="T978">
            <v>0</v>
          </cell>
          <cell r="U978">
            <v>0</v>
          </cell>
          <cell r="V978">
            <v>0</v>
          </cell>
          <cell r="W978">
            <v>0</v>
          </cell>
          <cell r="X978">
            <v>0</v>
          </cell>
          <cell r="Y978">
            <v>0</v>
          </cell>
          <cell r="Z978">
            <v>0</v>
          </cell>
          <cell r="AA978">
            <v>0</v>
          </cell>
          <cell r="AB978">
            <v>0</v>
          </cell>
          <cell r="AC978">
            <v>0</v>
          </cell>
          <cell r="AD978">
            <v>0</v>
          </cell>
          <cell r="AE978">
            <v>17020.599999999999</v>
          </cell>
          <cell r="AF978">
            <v>11507687.33</v>
          </cell>
        </row>
        <row r="979">
          <cell r="A979">
            <v>753000</v>
          </cell>
          <cell r="B979">
            <v>0</v>
          </cell>
          <cell r="C979">
            <v>0</v>
          </cell>
          <cell r="D979">
            <v>0</v>
          </cell>
          <cell r="E979">
            <v>0</v>
          </cell>
          <cell r="F979">
            <v>0</v>
          </cell>
          <cell r="G979">
            <v>0</v>
          </cell>
          <cell r="H979">
            <v>0</v>
          </cell>
          <cell r="I979">
            <v>0</v>
          </cell>
          <cell r="J979">
            <v>0</v>
          </cell>
          <cell r="K979">
            <v>0</v>
          </cell>
          <cell r="L979">
            <v>0</v>
          </cell>
          <cell r="M979">
            <v>0</v>
          </cell>
          <cell r="N979">
            <v>0</v>
          </cell>
          <cell r="O979">
            <v>0</v>
          </cell>
          <cell r="P979">
            <v>0</v>
          </cell>
          <cell r="Q979">
            <v>0</v>
          </cell>
          <cell r="R979">
            <v>0</v>
          </cell>
          <cell r="S979">
            <v>1355857.07</v>
          </cell>
          <cell r="T979">
            <v>0</v>
          </cell>
          <cell r="U979">
            <v>0</v>
          </cell>
          <cell r="V979">
            <v>0</v>
          </cell>
          <cell r="W979">
            <v>0</v>
          </cell>
          <cell r="X979">
            <v>0</v>
          </cell>
          <cell r="Y979">
            <v>0</v>
          </cell>
          <cell r="Z979">
            <v>0</v>
          </cell>
          <cell r="AA979">
            <v>0</v>
          </cell>
          <cell r="AB979">
            <v>0</v>
          </cell>
          <cell r="AC979">
            <v>0</v>
          </cell>
          <cell r="AD979">
            <v>0</v>
          </cell>
          <cell r="AE979">
            <v>0</v>
          </cell>
          <cell r="AF979">
            <v>1355857.07</v>
          </cell>
        </row>
        <row r="980">
          <cell r="A980">
            <v>753030</v>
          </cell>
          <cell r="B980">
            <v>0</v>
          </cell>
          <cell r="C980">
            <v>0</v>
          </cell>
          <cell r="D980">
            <v>0</v>
          </cell>
          <cell r="E980">
            <v>0</v>
          </cell>
          <cell r="F980">
            <v>0</v>
          </cell>
          <cell r="G980">
            <v>0</v>
          </cell>
          <cell r="H980">
            <v>0</v>
          </cell>
          <cell r="I980">
            <v>0</v>
          </cell>
          <cell r="J980">
            <v>0</v>
          </cell>
          <cell r="K980">
            <v>0</v>
          </cell>
          <cell r="L980">
            <v>0</v>
          </cell>
          <cell r="M980">
            <v>0</v>
          </cell>
          <cell r="N980">
            <v>0</v>
          </cell>
          <cell r="O980">
            <v>0</v>
          </cell>
          <cell r="P980">
            <v>0</v>
          </cell>
          <cell r="Q980">
            <v>0</v>
          </cell>
          <cell r="R980">
            <v>0</v>
          </cell>
          <cell r="S980">
            <v>54567.14</v>
          </cell>
          <cell r="T980">
            <v>0</v>
          </cell>
          <cell r="U980">
            <v>0</v>
          </cell>
          <cell r="V980">
            <v>0</v>
          </cell>
          <cell r="W980">
            <v>0</v>
          </cell>
          <cell r="X980">
            <v>0</v>
          </cell>
          <cell r="Y980">
            <v>0</v>
          </cell>
          <cell r="Z980">
            <v>0</v>
          </cell>
          <cell r="AA980">
            <v>0</v>
          </cell>
          <cell r="AB980">
            <v>0</v>
          </cell>
          <cell r="AC980">
            <v>0</v>
          </cell>
          <cell r="AD980">
            <v>0</v>
          </cell>
          <cell r="AE980">
            <v>0</v>
          </cell>
          <cell r="AF980">
            <v>54567.14</v>
          </cell>
        </row>
        <row r="981">
          <cell r="A981">
            <v>753050</v>
          </cell>
          <cell r="B981">
            <v>6083094</v>
          </cell>
          <cell r="C981">
            <v>0</v>
          </cell>
          <cell r="D981">
            <v>6083094</v>
          </cell>
          <cell r="E981">
            <v>8494065</v>
          </cell>
          <cell r="F981">
            <v>0</v>
          </cell>
          <cell r="G981">
            <v>0</v>
          </cell>
          <cell r="H981">
            <v>0</v>
          </cell>
          <cell r="I981">
            <v>8494065</v>
          </cell>
          <cell r="J981">
            <v>0</v>
          </cell>
          <cell r="K981">
            <v>0</v>
          </cell>
          <cell r="L981">
            <v>0</v>
          </cell>
          <cell r="M981">
            <v>0</v>
          </cell>
          <cell r="N981">
            <v>14577159</v>
          </cell>
          <cell r="O981">
            <v>0</v>
          </cell>
          <cell r="P981">
            <v>0</v>
          </cell>
          <cell r="Q981">
            <v>0</v>
          </cell>
          <cell r="R981">
            <v>1656171.15</v>
          </cell>
          <cell r="S981">
            <v>0</v>
          </cell>
          <cell r="T981">
            <v>0</v>
          </cell>
          <cell r="U981">
            <v>0</v>
          </cell>
          <cell r="V981">
            <v>0</v>
          </cell>
          <cell r="W981">
            <v>0</v>
          </cell>
          <cell r="X981">
            <v>0</v>
          </cell>
          <cell r="Y981">
            <v>0</v>
          </cell>
          <cell r="Z981">
            <v>0</v>
          </cell>
          <cell r="AA981">
            <v>0</v>
          </cell>
          <cell r="AB981">
            <v>0</v>
          </cell>
          <cell r="AC981">
            <v>0</v>
          </cell>
          <cell r="AD981">
            <v>0</v>
          </cell>
          <cell r="AE981">
            <v>0</v>
          </cell>
          <cell r="AF981">
            <v>16233330.15</v>
          </cell>
        </row>
        <row r="982">
          <cell r="A982">
            <v>756001</v>
          </cell>
          <cell r="B982">
            <v>-20602.54</v>
          </cell>
          <cell r="C982">
            <v>0</v>
          </cell>
          <cell r="D982">
            <v>-20602.54</v>
          </cell>
          <cell r="E982">
            <v>-5031.6099999999997</v>
          </cell>
          <cell r="F982">
            <v>0</v>
          </cell>
          <cell r="G982">
            <v>0</v>
          </cell>
          <cell r="H982">
            <v>0</v>
          </cell>
          <cell r="I982">
            <v>-5031.6099999999997</v>
          </cell>
          <cell r="J982">
            <v>0</v>
          </cell>
          <cell r="K982">
            <v>0</v>
          </cell>
          <cell r="L982">
            <v>0</v>
          </cell>
          <cell r="M982">
            <v>0</v>
          </cell>
          <cell r="N982">
            <v>-25634.15</v>
          </cell>
          <cell r="O982">
            <v>0</v>
          </cell>
          <cell r="P982">
            <v>-4977.2</v>
          </cell>
          <cell r="Q982">
            <v>0</v>
          </cell>
          <cell r="R982">
            <v>0</v>
          </cell>
          <cell r="S982">
            <v>0</v>
          </cell>
          <cell r="T982">
            <v>0</v>
          </cell>
          <cell r="U982">
            <v>0</v>
          </cell>
          <cell r="V982">
            <v>0</v>
          </cell>
          <cell r="W982">
            <v>0</v>
          </cell>
          <cell r="X982">
            <v>0</v>
          </cell>
          <cell r="Y982">
            <v>0</v>
          </cell>
          <cell r="Z982">
            <v>0</v>
          </cell>
          <cell r="AA982">
            <v>0</v>
          </cell>
          <cell r="AB982">
            <v>0</v>
          </cell>
          <cell r="AC982">
            <v>0</v>
          </cell>
          <cell r="AD982">
            <v>0</v>
          </cell>
          <cell r="AE982">
            <v>0</v>
          </cell>
          <cell r="AF982">
            <v>-30611.35</v>
          </cell>
        </row>
        <row r="983">
          <cell r="A983">
            <v>760000</v>
          </cell>
          <cell r="B983">
            <v>1480190.04</v>
          </cell>
          <cell r="C983">
            <v>0</v>
          </cell>
          <cell r="D983">
            <v>1480190.04</v>
          </cell>
          <cell r="E983">
            <v>797025.42</v>
          </cell>
          <cell r="F983">
            <v>0</v>
          </cell>
          <cell r="G983">
            <v>0</v>
          </cell>
          <cell r="H983">
            <v>0</v>
          </cell>
          <cell r="I983">
            <v>797025.42</v>
          </cell>
          <cell r="J983">
            <v>0</v>
          </cell>
          <cell r="K983">
            <v>0</v>
          </cell>
          <cell r="L983">
            <v>0</v>
          </cell>
          <cell r="M983">
            <v>0</v>
          </cell>
          <cell r="N983">
            <v>2277215.46</v>
          </cell>
          <cell r="O983">
            <v>0</v>
          </cell>
          <cell r="P983">
            <v>0</v>
          </cell>
          <cell r="Q983">
            <v>0</v>
          </cell>
          <cell r="R983">
            <v>0</v>
          </cell>
          <cell r="S983">
            <v>0</v>
          </cell>
          <cell r="T983">
            <v>0</v>
          </cell>
          <cell r="U983">
            <v>0</v>
          </cell>
          <cell r="V983">
            <v>0</v>
          </cell>
          <cell r="W983">
            <v>0</v>
          </cell>
          <cell r="X983">
            <v>0</v>
          </cell>
          <cell r="Y983">
            <v>0</v>
          </cell>
          <cell r="Z983">
            <v>0</v>
          </cell>
          <cell r="AA983">
            <v>0</v>
          </cell>
          <cell r="AB983">
            <v>0</v>
          </cell>
          <cell r="AC983">
            <v>0</v>
          </cell>
          <cell r="AD983">
            <v>0</v>
          </cell>
          <cell r="AE983">
            <v>0</v>
          </cell>
          <cell r="AF983">
            <v>2277215.46</v>
          </cell>
        </row>
        <row r="984">
          <cell r="A984">
            <v>761000</v>
          </cell>
          <cell r="B984">
            <v>-4134840.02</v>
          </cell>
          <cell r="C984">
            <v>0</v>
          </cell>
          <cell r="D984">
            <v>-4134840.02</v>
          </cell>
          <cell r="E984">
            <v>-2756559.99</v>
          </cell>
          <cell r="F984">
            <v>0</v>
          </cell>
          <cell r="G984">
            <v>0</v>
          </cell>
          <cell r="H984">
            <v>0</v>
          </cell>
          <cell r="I984">
            <v>-2756559.99</v>
          </cell>
          <cell r="J984">
            <v>0</v>
          </cell>
          <cell r="K984">
            <v>0</v>
          </cell>
          <cell r="L984">
            <v>0</v>
          </cell>
          <cell r="M984">
            <v>0</v>
          </cell>
          <cell r="N984">
            <v>-6891400.0099999998</v>
          </cell>
          <cell r="O984">
            <v>-4204092.32</v>
          </cell>
          <cell r="P984">
            <v>0</v>
          </cell>
          <cell r="Q984">
            <v>0</v>
          </cell>
          <cell r="R984">
            <v>0</v>
          </cell>
          <cell r="S984">
            <v>0</v>
          </cell>
          <cell r="T984">
            <v>0</v>
          </cell>
          <cell r="U984">
            <v>0</v>
          </cell>
          <cell r="V984">
            <v>0</v>
          </cell>
          <cell r="W984">
            <v>0</v>
          </cell>
          <cell r="X984">
            <v>0</v>
          </cell>
          <cell r="Y984">
            <v>0</v>
          </cell>
          <cell r="Z984">
            <v>0</v>
          </cell>
          <cell r="AA984">
            <v>0</v>
          </cell>
          <cell r="AB984">
            <v>0</v>
          </cell>
          <cell r="AC984">
            <v>0</v>
          </cell>
          <cell r="AD984">
            <v>0</v>
          </cell>
          <cell r="AE984">
            <v>0</v>
          </cell>
          <cell r="AF984">
            <v>-11095492.33</v>
          </cell>
        </row>
        <row r="985">
          <cell r="A985">
            <v>761010</v>
          </cell>
          <cell r="B985">
            <v>192329.35</v>
          </cell>
          <cell r="C985">
            <v>0</v>
          </cell>
          <cell r="D985">
            <v>192329.35</v>
          </cell>
          <cell r="E985">
            <v>132720.97</v>
          </cell>
          <cell r="F985">
            <v>0</v>
          </cell>
          <cell r="G985">
            <v>0</v>
          </cell>
          <cell r="H985">
            <v>0</v>
          </cell>
          <cell r="I985">
            <v>132720.97</v>
          </cell>
          <cell r="J985">
            <v>0</v>
          </cell>
          <cell r="K985">
            <v>0</v>
          </cell>
          <cell r="L985">
            <v>0</v>
          </cell>
          <cell r="M985">
            <v>0</v>
          </cell>
          <cell r="N985">
            <v>325050.32</v>
          </cell>
          <cell r="O985">
            <v>-5084.83</v>
          </cell>
          <cell r="P985">
            <v>347.57</v>
          </cell>
          <cell r="Q985">
            <v>0</v>
          </cell>
          <cell r="R985">
            <v>149.31</v>
          </cell>
          <cell r="S985">
            <v>174701.5</v>
          </cell>
          <cell r="T985">
            <v>0</v>
          </cell>
          <cell r="U985">
            <v>0</v>
          </cell>
          <cell r="V985">
            <v>0</v>
          </cell>
          <cell r="W985">
            <v>0</v>
          </cell>
          <cell r="X985">
            <v>0</v>
          </cell>
          <cell r="Y985">
            <v>0</v>
          </cell>
          <cell r="Z985">
            <v>0</v>
          </cell>
          <cell r="AA985">
            <v>0</v>
          </cell>
          <cell r="AB985">
            <v>0</v>
          </cell>
          <cell r="AC985">
            <v>0</v>
          </cell>
          <cell r="AD985">
            <v>0</v>
          </cell>
          <cell r="AE985">
            <v>0</v>
          </cell>
          <cell r="AF985">
            <v>495163.87</v>
          </cell>
        </row>
        <row r="986">
          <cell r="A986">
            <v>761110</v>
          </cell>
          <cell r="B986">
            <v>0</v>
          </cell>
          <cell r="C986">
            <v>0</v>
          </cell>
          <cell r="D986">
            <v>0</v>
          </cell>
          <cell r="E986">
            <v>0</v>
          </cell>
          <cell r="F986">
            <v>0</v>
          </cell>
          <cell r="G986">
            <v>0</v>
          </cell>
          <cell r="H986">
            <v>0</v>
          </cell>
          <cell r="I986">
            <v>0</v>
          </cell>
          <cell r="J986">
            <v>0</v>
          </cell>
          <cell r="K986">
            <v>0</v>
          </cell>
          <cell r="L986">
            <v>0</v>
          </cell>
          <cell r="M986">
            <v>0</v>
          </cell>
          <cell r="N986">
            <v>0</v>
          </cell>
          <cell r="O986">
            <v>416045839.80000001</v>
          </cell>
          <cell r="P986">
            <v>0</v>
          </cell>
          <cell r="Q986">
            <v>0</v>
          </cell>
          <cell r="R986">
            <v>0</v>
          </cell>
          <cell r="S986">
            <v>0</v>
          </cell>
          <cell r="T986">
            <v>0</v>
          </cell>
          <cell r="U986">
            <v>0</v>
          </cell>
          <cell r="V986">
            <v>0</v>
          </cell>
          <cell r="W986">
            <v>0</v>
          </cell>
          <cell r="X986">
            <v>0</v>
          </cell>
          <cell r="Y986">
            <v>0</v>
          </cell>
          <cell r="Z986">
            <v>0</v>
          </cell>
          <cell r="AA986">
            <v>0</v>
          </cell>
          <cell r="AB986">
            <v>0</v>
          </cell>
          <cell r="AC986">
            <v>0</v>
          </cell>
          <cell r="AD986">
            <v>0</v>
          </cell>
          <cell r="AE986">
            <v>0</v>
          </cell>
          <cell r="AF986">
            <v>416045839.80000001</v>
          </cell>
        </row>
        <row r="987">
          <cell r="A987">
            <v>761120</v>
          </cell>
          <cell r="B987">
            <v>-1440114.4</v>
          </cell>
          <cell r="C987">
            <v>0</v>
          </cell>
          <cell r="D987">
            <v>-1440114.4</v>
          </cell>
          <cell r="E987">
            <v>-960890.15</v>
          </cell>
          <cell r="F987">
            <v>0</v>
          </cell>
          <cell r="G987">
            <v>0</v>
          </cell>
          <cell r="H987">
            <v>0</v>
          </cell>
          <cell r="I987">
            <v>-960890.15</v>
          </cell>
          <cell r="J987">
            <v>0</v>
          </cell>
          <cell r="K987">
            <v>0</v>
          </cell>
          <cell r="L987">
            <v>0</v>
          </cell>
          <cell r="M987">
            <v>0</v>
          </cell>
          <cell r="N987">
            <v>-2401004.5499999998</v>
          </cell>
          <cell r="O987">
            <v>-2628072.91</v>
          </cell>
          <cell r="P987">
            <v>0</v>
          </cell>
          <cell r="Q987">
            <v>0</v>
          </cell>
          <cell r="R987">
            <v>607.92999999999995</v>
          </cell>
          <cell r="S987">
            <v>25517.88</v>
          </cell>
          <cell r="T987">
            <v>0</v>
          </cell>
          <cell r="U987">
            <v>0</v>
          </cell>
          <cell r="V987">
            <v>0</v>
          </cell>
          <cell r="W987">
            <v>0</v>
          </cell>
          <cell r="X987">
            <v>0</v>
          </cell>
          <cell r="Y987">
            <v>0</v>
          </cell>
          <cell r="Z987">
            <v>0</v>
          </cell>
          <cell r="AA987">
            <v>0</v>
          </cell>
          <cell r="AB987">
            <v>0</v>
          </cell>
          <cell r="AC987">
            <v>0</v>
          </cell>
          <cell r="AD987">
            <v>0</v>
          </cell>
          <cell r="AE987">
            <v>2401881.4700000002</v>
          </cell>
          <cell r="AF987">
            <v>-2601070.1800000002</v>
          </cell>
        </row>
        <row r="988">
          <cell r="A988">
            <v>761130</v>
          </cell>
          <cell r="B988">
            <v>0</v>
          </cell>
          <cell r="C988">
            <v>0</v>
          </cell>
          <cell r="D988">
            <v>0</v>
          </cell>
          <cell r="E988">
            <v>0</v>
          </cell>
          <cell r="F988">
            <v>0</v>
          </cell>
          <cell r="G988">
            <v>0</v>
          </cell>
          <cell r="H988">
            <v>0</v>
          </cell>
          <cell r="I988">
            <v>0</v>
          </cell>
          <cell r="J988">
            <v>0</v>
          </cell>
          <cell r="K988">
            <v>0</v>
          </cell>
          <cell r="L988">
            <v>0</v>
          </cell>
          <cell r="M988">
            <v>0</v>
          </cell>
          <cell r="N988">
            <v>0</v>
          </cell>
          <cell r="O988">
            <v>2400305.4900000002</v>
          </cell>
          <cell r="P988">
            <v>0</v>
          </cell>
          <cell r="Q988">
            <v>0</v>
          </cell>
          <cell r="R988">
            <v>0</v>
          </cell>
          <cell r="S988">
            <v>0</v>
          </cell>
          <cell r="T988">
            <v>0</v>
          </cell>
          <cell r="U988">
            <v>0</v>
          </cell>
          <cell r="V988">
            <v>0</v>
          </cell>
          <cell r="W988">
            <v>0</v>
          </cell>
          <cell r="X988">
            <v>0</v>
          </cell>
          <cell r="Y988">
            <v>0</v>
          </cell>
          <cell r="Z988">
            <v>0</v>
          </cell>
          <cell r="AA988">
            <v>0</v>
          </cell>
          <cell r="AB988">
            <v>0</v>
          </cell>
          <cell r="AC988">
            <v>0</v>
          </cell>
          <cell r="AD988">
            <v>0</v>
          </cell>
          <cell r="AE988">
            <v>-2400305.4900000002</v>
          </cell>
          <cell r="AF988">
            <v>0</v>
          </cell>
        </row>
        <row r="989">
          <cell r="A989">
            <v>761140</v>
          </cell>
          <cell r="B989">
            <v>0</v>
          </cell>
          <cell r="C989">
            <v>0</v>
          </cell>
          <cell r="D989">
            <v>0</v>
          </cell>
          <cell r="E989">
            <v>0</v>
          </cell>
          <cell r="F989">
            <v>0</v>
          </cell>
          <cell r="G989">
            <v>0</v>
          </cell>
          <cell r="H989">
            <v>0</v>
          </cell>
          <cell r="I989">
            <v>0</v>
          </cell>
          <cell r="J989">
            <v>0</v>
          </cell>
          <cell r="K989">
            <v>0</v>
          </cell>
          <cell r="L989">
            <v>0</v>
          </cell>
          <cell r="M989">
            <v>0</v>
          </cell>
          <cell r="N989">
            <v>0</v>
          </cell>
          <cell r="O989">
            <v>398620</v>
          </cell>
          <cell r="P989">
            <v>0</v>
          </cell>
          <cell r="Q989">
            <v>0</v>
          </cell>
          <cell r="R989">
            <v>0</v>
          </cell>
          <cell r="S989">
            <v>0</v>
          </cell>
          <cell r="T989">
            <v>0</v>
          </cell>
          <cell r="U989">
            <v>0</v>
          </cell>
          <cell r="V989">
            <v>0</v>
          </cell>
          <cell r="W989">
            <v>0</v>
          </cell>
          <cell r="X989">
            <v>0</v>
          </cell>
          <cell r="Y989">
            <v>0</v>
          </cell>
          <cell r="Z989">
            <v>0</v>
          </cell>
          <cell r="AA989">
            <v>0</v>
          </cell>
          <cell r="AB989">
            <v>0</v>
          </cell>
          <cell r="AC989">
            <v>0</v>
          </cell>
          <cell r="AD989">
            <v>0</v>
          </cell>
          <cell r="AE989">
            <v>0</v>
          </cell>
          <cell r="AF989">
            <v>398620</v>
          </cell>
        </row>
        <row r="990">
          <cell r="A990">
            <v>761150</v>
          </cell>
          <cell r="B990">
            <v>28000.1</v>
          </cell>
          <cell r="C990">
            <v>0</v>
          </cell>
          <cell r="D990">
            <v>28000.1</v>
          </cell>
          <cell r="E990">
            <v>16896.75</v>
          </cell>
          <cell r="F990">
            <v>0</v>
          </cell>
          <cell r="G990">
            <v>0</v>
          </cell>
          <cell r="H990">
            <v>0</v>
          </cell>
          <cell r="I990">
            <v>16896.75</v>
          </cell>
          <cell r="J990">
            <v>0</v>
          </cell>
          <cell r="K990">
            <v>0</v>
          </cell>
          <cell r="L990">
            <v>0</v>
          </cell>
          <cell r="M990">
            <v>0</v>
          </cell>
          <cell r="N990">
            <v>44896.85</v>
          </cell>
          <cell r="O990">
            <v>0</v>
          </cell>
          <cell r="P990">
            <v>0</v>
          </cell>
          <cell r="Q990">
            <v>0</v>
          </cell>
          <cell r="R990">
            <v>0</v>
          </cell>
          <cell r="S990">
            <v>0</v>
          </cell>
          <cell r="T990">
            <v>0</v>
          </cell>
          <cell r="U990">
            <v>0</v>
          </cell>
          <cell r="V990">
            <v>0</v>
          </cell>
          <cell r="W990">
            <v>0</v>
          </cell>
          <cell r="X990">
            <v>0</v>
          </cell>
          <cell r="Y990">
            <v>0</v>
          </cell>
          <cell r="Z990">
            <v>0</v>
          </cell>
          <cell r="AA990">
            <v>0</v>
          </cell>
          <cell r="AB990">
            <v>0</v>
          </cell>
          <cell r="AC990">
            <v>0</v>
          </cell>
          <cell r="AD990">
            <v>0</v>
          </cell>
          <cell r="AE990">
            <v>0</v>
          </cell>
          <cell r="AF990">
            <v>44896.85</v>
          </cell>
        </row>
        <row r="991">
          <cell r="A991">
            <v>761200</v>
          </cell>
          <cell r="B991">
            <v>247851036.09999999</v>
          </cell>
          <cell r="C991">
            <v>0</v>
          </cell>
          <cell r="D991">
            <v>247851036.09999999</v>
          </cell>
          <cell r="E991">
            <v>149521890</v>
          </cell>
          <cell r="F991">
            <v>0</v>
          </cell>
          <cell r="G991">
            <v>0</v>
          </cell>
          <cell r="H991">
            <v>0</v>
          </cell>
          <cell r="I991">
            <v>149521890</v>
          </cell>
          <cell r="J991">
            <v>0</v>
          </cell>
          <cell r="K991">
            <v>0</v>
          </cell>
          <cell r="L991">
            <v>0</v>
          </cell>
          <cell r="M991">
            <v>0</v>
          </cell>
          <cell r="N991">
            <v>397372926.10000002</v>
          </cell>
          <cell r="O991">
            <v>0</v>
          </cell>
          <cell r="P991">
            <v>0</v>
          </cell>
          <cell r="Q991">
            <v>0</v>
          </cell>
          <cell r="R991">
            <v>1237400</v>
          </cell>
          <cell r="S991">
            <v>11464499.98</v>
          </cell>
          <cell r="T991">
            <v>0</v>
          </cell>
          <cell r="U991">
            <v>0</v>
          </cell>
          <cell r="V991">
            <v>0</v>
          </cell>
          <cell r="W991">
            <v>0</v>
          </cell>
          <cell r="X991">
            <v>0</v>
          </cell>
          <cell r="Y991">
            <v>0</v>
          </cell>
          <cell r="Z991">
            <v>0</v>
          </cell>
          <cell r="AA991">
            <v>0</v>
          </cell>
          <cell r="AB991">
            <v>0</v>
          </cell>
          <cell r="AC991">
            <v>0</v>
          </cell>
          <cell r="AD991">
            <v>0</v>
          </cell>
          <cell r="AE991">
            <v>0</v>
          </cell>
          <cell r="AF991">
            <v>410074826.10000002</v>
          </cell>
        </row>
        <row r="992">
          <cell r="A992">
            <v>761210</v>
          </cell>
          <cell r="B992">
            <v>0</v>
          </cell>
          <cell r="C992">
            <v>0</v>
          </cell>
          <cell r="D992">
            <v>0</v>
          </cell>
          <cell r="E992">
            <v>0</v>
          </cell>
          <cell r="F992">
            <v>0</v>
          </cell>
          <cell r="G992">
            <v>0</v>
          </cell>
          <cell r="H992">
            <v>0</v>
          </cell>
          <cell r="I992">
            <v>0</v>
          </cell>
          <cell r="J992">
            <v>0</v>
          </cell>
          <cell r="K992">
            <v>0</v>
          </cell>
          <cell r="L992">
            <v>0</v>
          </cell>
          <cell r="M992">
            <v>0</v>
          </cell>
          <cell r="N992">
            <v>0</v>
          </cell>
          <cell r="O992">
            <v>-410074826.10000002</v>
          </cell>
          <cell r="P992">
            <v>0</v>
          </cell>
          <cell r="Q992">
            <v>0</v>
          </cell>
          <cell r="R992">
            <v>0</v>
          </cell>
          <cell r="S992">
            <v>0</v>
          </cell>
          <cell r="T992">
            <v>0</v>
          </cell>
          <cell r="U992">
            <v>0</v>
          </cell>
          <cell r="V992">
            <v>0</v>
          </cell>
          <cell r="W992">
            <v>0</v>
          </cell>
          <cell r="X992">
            <v>0</v>
          </cell>
          <cell r="Y992">
            <v>0</v>
          </cell>
          <cell r="Z992">
            <v>0</v>
          </cell>
          <cell r="AA992">
            <v>0</v>
          </cell>
          <cell r="AB992">
            <v>0</v>
          </cell>
          <cell r="AC992">
            <v>0</v>
          </cell>
          <cell r="AD992">
            <v>0</v>
          </cell>
          <cell r="AE992">
            <v>0</v>
          </cell>
          <cell r="AF992">
            <v>-410074826.10000002</v>
          </cell>
        </row>
        <row r="993">
          <cell r="A993">
            <v>761250</v>
          </cell>
          <cell r="B993">
            <v>-1366741</v>
          </cell>
          <cell r="C993">
            <v>2009</v>
          </cell>
          <cell r="D993">
            <v>-1364732</v>
          </cell>
          <cell r="E993">
            <v>965399</v>
          </cell>
          <cell r="F993">
            <v>0</v>
          </cell>
          <cell r="G993">
            <v>0</v>
          </cell>
          <cell r="H993">
            <v>33630</v>
          </cell>
          <cell r="I993">
            <v>999029</v>
          </cell>
          <cell r="J993">
            <v>0</v>
          </cell>
          <cell r="K993">
            <v>0</v>
          </cell>
          <cell r="L993">
            <v>0</v>
          </cell>
          <cell r="M993">
            <v>0</v>
          </cell>
          <cell r="N993">
            <v>-365703</v>
          </cell>
          <cell r="O993">
            <v>127111.17</v>
          </cell>
          <cell r="P993">
            <v>468891</v>
          </cell>
          <cell r="Q993">
            <v>60226</v>
          </cell>
          <cell r="R993">
            <v>216034</v>
          </cell>
          <cell r="S993">
            <v>-127111.17</v>
          </cell>
          <cell r="T993">
            <v>0</v>
          </cell>
          <cell r="U993">
            <v>720</v>
          </cell>
          <cell r="V993">
            <v>0</v>
          </cell>
          <cell r="W993">
            <v>0</v>
          </cell>
          <cell r="X993">
            <v>0</v>
          </cell>
          <cell r="Y993">
            <v>0</v>
          </cell>
          <cell r="Z993">
            <v>0</v>
          </cell>
          <cell r="AA993">
            <v>0</v>
          </cell>
          <cell r="AB993">
            <v>0</v>
          </cell>
          <cell r="AC993">
            <v>0</v>
          </cell>
          <cell r="AD993">
            <v>0</v>
          </cell>
          <cell r="AE993">
            <v>0</v>
          </cell>
          <cell r="AF993">
            <v>380168</v>
          </cell>
        </row>
        <row r="994">
          <cell r="A994">
            <v>761260</v>
          </cell>
          <cell r="B994">
            <v>0</v>
          </cell>
          <cell r="C994">
            <v>0</v>
          </cell>
          <cell r="D994">
            <v>0</v>
          </cell>
          <cell r="E994">
            <v>0</v>
          </cell>
          <cell r="F994">
            <v>0</v>
          </cell>
          <cell r="G994">
            <v>0</v>
          </cell>
          <cell r="H994">
            <v>0</v>
          </cell>
          <cell r="I994">
            <v>0</v>
          </cell>
          <cell r="J994">
            <v>0</v>
          </cell>
          <cell r="K994">
            <v>0</v>
          </cell>
          <cell r="L994">
            <v>0</v>
          </cell>
          <cell r="M994">
            <v>0</v>
          </cell>
          <cell r="N994">
            <v>0</v>
          </cell>
          <cell r="O994">
            <v>-380168</v>
          </cell>
          <cell r="P994">
            <v>0</v>
          </cell>
          <cell r="Q994">
            <v>0</v>
          </cell>
          <cell r="R994">
            <v>0</v>
          </cell>
          <cell r="S994">
            <v>0</v>
          </cell>
          <cell r="T994">
            <v>0</v>
          </cell>
          <cell r="U994">
            <v>0</v>
          </cell>
          <cell r="V994">
            <v>0</v>
          </cell>
          <cell r="W994">
            <v>0</v>
          </cell>
          <cell r="X994">
            <v>0</v>
          </cell>
          <cell r="Y994">
            <v>0</v>
          </cell>
          <cell r="Z994">
            <v>0</v>
          </cell>
          <cell r="AA994">
            <v>0</v>
          </cell>
          <cell r="AB994">
            <v>0</v>
          </cell>
          <cell r="AC994">
            <v>0</v>
          </cell>
          <cell r="AD994">
            <v>0</v>
          </cell>
          <cell r="AE994">
            <v>0</v>
          </cell>
          <cell r="AF994">
            <v>-380168</v>
          </cell>
        </row>
        <row r="995">
          <cell r="A995">
            <v>761300</v>
          </cell>
          <cell r="B995">
            <v>-3076583.89</v>
          </cell>
          <cell r="C995">
            <v>0</v>
          </cell>
          <cell r="D995">
            <v>-3076583.89</v>
          </cell>
          <cell r="E995">
            <v>-2051055.92</v>
          </cell>
          <cell r="F995">
            <v>0</v>
          </cell>
          <cell r="G995">
            <v>0</v>
          </cell>
          <cell r="H995">
            <v>0</v>
          </cell>
          <cell r="I995">
            <v>-2051055.92</v>
          </cell>
          <cell r="J995">
            <v>0</v>
          </cell>
          <cell r="K995">
            <v>0</v>
          </cell>
          <cell r="L995">
            <v>0</v>
          </cell>
          <cell r="M995">
            <v>0</v>
          </cell>
          <cell r="N995">
            <v>-5127639.8099999996</v>
          </cell>
          <cell r="O995">
            <v>-2814966.34</v>
          </cell>
          <cell r="P995">
            <v>0</v>
          </cell>
          <cell r="Q995">
            <v>0</v>
          </cell>
          <cell r="R995">
            <v>0</v>
          </cell>
          <cell r="S995">
            <v>0</v>
          </cell>
          <cell r="T995">
            <v>0</v>
          </cell>
          <cell r="U995">
            <v>0</v>
          </cell>
          <cell r="V995">
            <v>0</v>
          </cell>
          <cell r="W995">
            <v>0</v>
          </cell>
          <cell r="X995">
            <v>0</v>
          </cell>
          <cell r="Y995">
            <v>0</v>
          </cell>
          <cell r="Z995">
            <v>0</v>
          </cell>
          <cell r="AA995">
            <v>0</v>
          </cell>
          <cell r="AB995">
            <v>0</v>
          </cell>
          <cell r="AC995">
            <v>0</v>
          </cell>
          <cell r="AD995">
            <v>0</v>
          </cell>
          <cell r="AE995">
            <v>0</v>
          </cell>
          <cell r="AF995">
            <v>-7942606.1500000004</v>
          </cell>
        </row>
        <row r="996">
          <cell r="A996">
            <v>761310</v>
          </cell>
          <cell r="B996">
            <v>3032876.45</v>
          </cell>
          <cell r="C996">
            <v>0</v>
          </cell>
          <cell r="D996">
            <v>3032876.45</v>
          </cell>
          <cell r="E996">
            <v>2021917.64</v>
          </cell>
          <cell r="F996">
            <v>0</v>
          </cell>
          <cell r="G996">
            <v>0</v>
          </cell>
          <cell r="H996">
            <v>0</v>
          </cell>
          <cell r="I996">
            <v>2021917.64</v>
          </cell>
          <cell r="J996">
            <v>0</v>
          </cell>
          <cell r="K996">
            <v>0</v>
          </cell>
          <cell r="L996">
            <v>0</v>
          </cell>
          <cell r="M996">
            <v>0</v>
          </cell>
          <cell r="N996">
            <v>5054794.09</v>
          </cell>
          <cell r="O996">
            <v>3249546.46</v>
          </cell>
          <cell r="P996">
            <v>0</v>
          </cell>
          <cell r="Q996">
            <v>0</v>
          </cell>
          <cell r="R996">
            <v>0</v>
          </cell>
          <cell r="S996">
            <v>0</v>
          </cell>
          <cell r="T996">
            <v>0</v>
          </cell>
          <cell r="U996">
            <v>0</v>
          </cell>
          <cell r="V996">
            <v>0</v>
          </cell>
          <cell r="W996">
            <v>0</v>
          </cell>
          <cell r="X996">
            <v>0</v>
          </cell>
          <cell r="Y996">
            <v>0</v>
          </cell>
          <cell r="Z996">
            <v>0</v>
          </cell>
          <cell r="AA996">
            <v>0</v>
          </cell>
          <cell r="AB996">
            <v>0</v>
          </cell>
          <cell r="AC996">
            <v>0</v>
          </cell>
          <cell r="AD996">
            <v>0</v>
          </cell>
          <cell r="AE996">
            <v>0</v>
          </cell>
          <cell r="AF996">
            <v>8304340.5499999998</v>
          </cell>
        </row>
        <row r="997">
          <cell r="A997">
            <v>761330</v>
          </cell>
          <cell r="B997">
            <v>-6343.68</v>
          </cell>
          <cell r="C997">
            <v>0</v>
          </cell>
          <cell r="D997">
            <v>-6343.68</v>
          </cell>
          <cell r="E997">
            <v>-3888.06</v>
          </cell>
          <cell r="F997">
            <v>0</v>
          </cell>
          <cell r="G997">
            <v>0</v>
          </cell>
          <cell r="H997">
            <v>0</v>
          </cell>
          <cell r="I997">
            <v>-3888.06</v>
          </cell>
          <cell r="J997">
            <v>0</v>
          </cell>
          <cell r="K997">
            <v>0</v>
          </cell>
          <cell r="L997">
            <v>0</v>
          </cell>
          <cell r="M997">
            <v>0</v>
          </cell>
          <cell r="N997">
            <v>-10231.74</v>
          </cell>
          <cell r="O997">
            <v>-2679069.1800000002</v>
          </cell>
          <cell r="P997">
            <v>0</v>
          </cell>
          <cell r="Q997">
            <v>0</v>
          </cell>
          <cell r="R997">
            <v>0</v>
          </cell>
          <cell r="S997">
            <v>0</v>
          </cell>
          <cell r="T997">
            <v>0</v>
          </cell>
          <cell r="U997">
            <v>0</v>
          </cell>
          <cell r="V997">
            <v>0</v>
          </cell>
          <cell r="W997">
            <v>0</v>
          </cell>
          <cell r="X997">
            <v>0</v>
          </cell>
          <cell r="Y997">
            <v>0</v>
          </cell>
          <cell r="Z997">
            <v>0</v>
          </cell>
          <cell r="AA997">
            <v>0</v>
          </cell>
          <cell r="AB997">
            <v>0</v>
          </cell>
          <cell r="AC997">
            <v>0</v>
          </cell>
          <cell r="AD997">
            <v>0</v>
          </cell>
          <cell r="AE997">
            <v>0</v>
          </cell>
          <cell r="AF997">
            <v>-2689300.92</v>
          </cell>
        </row>
        <row r="998">
          <cell r="A998">
            <v>761401</v>
          </cell>
          <cell r="B998">
            <v>-29961855.739999998</v>
          </cell>
          <cell r="C998">
            <v>0</v>
          </cell>
          <cell r="D998">
            <v>-29961855.739999998</v>
          </cell>
          <cell r="E998">
            <v>-15396061.01</v>
          </cell>
          <cell r="F998">
            <v>0</v>
          </cell>
          <cell r="G998">
            <v>0</v>
          </cell>
          <cell r="H998">
            <v>0</v>
          </cell>
          <cell r="I998">
            <v>-15396061.01</v>
          </cell>
          <cell r="J998">
            <v>0</v>
          </cell>
          <cell r="K998">
            <v>0</v>
          </cell>
          <cell r="L998">
            <v>0</v>
          </cell>
          <cell r="M998">
            <v>0</v>
          </cell>
          <cell r="N998">
            <v>-45357916.75</v>
          </cell>
          <cell r="O998">
            <v>0</v>
          </cell>
          <cell r="P998">
            <v>-65712.600000000006</v>
          </cell>
          <cell r="Q998">
            <v>0</v>
          </cell>
          <cell r="R998">
            <v>-360576</v>
          </cell>
          <cell r="S998">
            <v>0</v>
          </cell>
          <cell r="T998">
            <v>0</v>
          </cell>
          <cell r="U998">
            <v>0</v>
          </cell>
          <cell r="V998">
            <v>0</v>
          </cell>
          <cell r="W998">
            <v>0</v>
          </cell>
          <cell r="X998">
            <v>0</v>
          </cell>
          <cell r="Y998">
            <v>0</v>
          </cell>
          <cell r="Z998">
            <v>0</v>
          </cell>
          <cell r="AA998">
            <v>0</v>
          </cell>
          <cell r="AB998">
            <v>0</v>
          </cell>
          <cell r="AC998">
            <v>0</v>
          </cell>
          <cell r="AD998">
            <v>0</v>
          </cell>
          <cell r="AE998">
            <v>0</v>
          </cell>
          <cell r="AF998">
            <v>-45784205.350000001</v>
          </cell>
        </row>
        <row r="999">
          <cell r="A999">
            <v>761402</v>
          </cell>
          <cell r="B999">
            <v>-3155142.66</v>
          </cell>
          <cell r="C999">
            <v>0</v>
          </cell>
          <cell r="D999">
            <v>-3155142.66</v>
          </cell>
          <cell r="E999">
            <v>-1061564.1599999999</v>
          </cell>
          <cell r="F999">
            <v>0</v>
          </cell>
          <cell r="G999">
            <v>0</v>
          </cell>
          <cell r="H999">
            <v>0</v>
          </cell>
          <cell r="I999">
            <v>-1061564.1599999999</v>
          </cell>
          <cell r="J999">
            <v>0</v>
          </cell>
          <cell r="K999">
            <v>0</v>
          </cell>
          <cell r="L999">
            <v>0</v>
          </cell>
          <cell r="M999">
            <v>0</v>
          </cell>
          <cell r="N999">
            <v>-4216706.82</v>
          </cell>
          <cell r="O999">
            <v>0</v>
          </cell>
          <cell r="P999">
            <v>-6311.72</v>
          </cell>
          <cell r="Q999">
            <v>0</v>
          </cell>
          <cell r="R999">
            <v>-15430.13</v>
          </cell>
          <cell r="S999">
            <v>0</v>
          </cell>
          <cell r="T999">
            <v>0</v>
          </cell>
          <cell r="U999">
            <v>0</v>
          </cell>
          <cell r="V999">
            <v>0</v>
          </cell>
          <cell r="W999">
            <v>0</v>
          </cell>
          <cell r="X999">
            <v>0</v>
          </cell>
          <cell r="Y999">
            <v>0</v>
          </cell>
          <cell r="Z999">
            <v>0</v>
          </cell>
          <cell r="AA999">
            <v>0</v>
          </cell>
          <cell r="AB999">
            <v>0</v>
          </cell>
          <cell r="AC999">
            <v>0</v>
          </cell>
          <cell r="AD999">
            <v>0</v>
          </cell>
          <cell r="AE999">
            <v>0</v>
          </cell>
          <cell r="AF999">
            <v>-4238448.67</v>
          </cell>
        </row>
        <row r="1000">
          <cell r="A1000">
            <v>761410</v>
          </cell>
          <cell r="B1000">
            <v>0</v>
          </cell>
          <cell r="C1000">
            <v>0</v>
          </cell>
          <cell r="D1000">
            <v>0</v>
          </cell>
          <cell r="E1000">
            <v>0</v>
          </cell>
          <cell r="F1000">
            <v>0</v>
          </cell>
          <cell r="G1000">
            <v>0</v>
          </cell>
          <cell r="H1000">
            <v>0</v>
          </cell>
          <cell r="I1000">
            <v>0</v>
          </cell>
          <cell r="J1000">
            <v>0</v>
          </cell>
          <cell r="K1000">
            <v>0</v>
          </cell>
          <cell r="L1000">
            <v>0</v>
          </cell>
          <cell r="M1000">
            <v>0</v>
          </cell>
          <cell r="N1000">
            <v>0</v>
          </cell>
          <cell r="O1000">
            <v>0</v>
          </cell>
          <cell r="P1000">
            <v>0</v>
          </cell>
          <cell r="Q1000">
            <v>0</v>
          </cell>
          <cell r="R1000">
            <v>0</v>
          </cell>
          <cell r="S1000">
            <v>-849527.92</v>
          </cell>
          <cell r="T1000">
            <v>0</v>
          </cell>
          <cell r="U1000">
            <v>0</v>
          </cell>
          <cell r="V1000">
            <v>0</v>
          </cell>
          <cell r="W1000">
            <v>0</v>
          </cell>
          <cell r="X1000">
            <v>0</v>
          </cell>
          <cell r="Y1000">
            <v>0</v>
          </cell>
          <cell r="Z1000">
            <v>0</v>
          </cell>
          <cell r="AA1000">
            <v>0</v>
          </cell>
          <cell r="AB1000">
            <v>0</v>
          </cell>
          <cell r="AC1000">
            <v>0</v>
          </cell>
          <cell r="AD1000">
            <v>0</v>
          </cell>
          <cell r="AE1000">
            <v>0</v>
          </cell>
          <cell r="AF1000">
            <v>-849527.92</v>
          </cell>
        </row>
        <row r="1001">
          <cell r="A1001">
            <v>761412</v>
          </cell>
          <cell r="B1001">
            <v>776182.83</v>
          </cell>
          <cell r="C1001">
            <v>0</v>
          </cell>
          <cell r="D1001">
            <v>776182.83</v>
          </cell>
          <cell r="E1001">
            <v>1221091.8999999999</v>
          </cell>
          <cell r="F1001">
            <v>0</v>
          </cell>
          <cell r="G1001">
            <v>0</v>
          </cell>
          <cell r="H1001">
            <v>-35704.01</v>
          </cell>
          <cell r="I1001">
            <v>1185387.8899999999</v>
          </cell>
          <cell r="J1001">
            <v>0</v>
          </cell>
          <cell r="K1001">
            <v>0</v>
          </cell>
          <cell r="L1001">
            <v>0</v>
          </cell>
          <cell r="M1001">
            <v>0</v>
          </cell>
          <cell r="N1001">
            <v>1961570.72</v>
          </cell>
          <cell r="O1001">
            <v>0</v>
          </cell>
          <cell r="P1001">
            <v>0</v>
          </cell>
          <cell r="Q1001">
            <v>0</v>
          </cell>
          <cell r="R1001">
            <v>0</v>
          </cell>
          <cell r="S1001">
            <v>0</v>
          </cell>
          <cell r="T1001">
            <v>0</v>
          </cell>
          <cell r="U1001">
            <v>0</v>
          </cell>
          <cell r="V1001">
            <v>0</v>
          </cell>
          <cell r="W1001">
            <v>0</v>
          </cell>
          <cell r="X1001">
            <v>0</v>
          </cell>
          <cell r="Y1001">
            <v>0</v>
          </cell>
          <cell r="Z1001">
            <v>0</v>
          </cell>
          <cell r="AA1001">
            <v>0</v>
          </cell>
          <cell r="AB1001">
            <v>0</v>
          </cell>
          <cell r="AC1001">
            <v>0</v>
          </cell>
          <cell r="AD1001">
            <v>0</v>
          </cell>
          <cell r="AE1001">
            <v>0</v>
          </cell>
          <cell r="AF1001">
            <v>1961570.72</v>
          </cell>
        </row>
        <row r="1002">
          <cell r="A1002">
            <v>761660</v>
          </cell>
          <cell r="B1002">
            <v>0</v>
          </cell>
          <cell r="C1002">
            <v>0</v>
          </cell>
          <cell r="D1002">
            <v>0</v>
          </cell>
          <cell r="E1002">
            <v>397420.19</v>
          </cell>
          <cell r="F1002">
            <v>0</v>
          </cell>
          <cell r="G1002">
            <v>0</v>
          </cell>
          <cell r="H1002">
            <v>1.66</v>
          </cell>
          <cell r="I1002">
            <v>397421.85</v>
          </cell>
          <cell r="J1002">
            <v>0</v>
          </cell>
          <cell r="K1002">
            <v>0</v>
          </cell>
          <cell r="L1002">
            <v>0</v>
          </cell>
          <cell r="M1002">
            <v>0</v>
          </cell>
          <cell r="N1002">
            <v>397421.85</v>
          </cell>
          <cell r="O1002">
            <v>0</v>
          </cell>
          <cell r="P1002">
            <v>0</v>
          </cell>
          <cell r="Q1002">
            <v>0</v>
          </cell>
          <cell r="R1002">
            <v>3677.74</v>
          </cell>
          <cell r="S1002">
            <v>0</v>
          </cell>
          <cell r="T1002">
            <v>0</v>
          </cell>
          <cell r="U1002">
            <v>0</v>
          </cell>
          <cell r="V1002">
            <v>0</v>
          </cell>
          <cell r="W1002">
            <v>0</v>
          </cell>
          <cell r="X1002">
            <v>0</v>
          </cell>
          <cell r="Y1002">
            <v>0</v>
          </cell>
          <cell r="Z1002">
            <v>0</v>
          </cell>
          <cell r="AA1002">
            <v>0</v>
          </cell>
          <cell r="AB1002">
            <v>0</v>
          </cell>
          <cell r="AC1002">
            <v>0</v>
          </cell>
          <cell r="AD1002">
            <v>0</v>
          </cell>
          <cell r="AE1002">
            <v>0</v>
          </cell>
          <cell r="AF1002">
            <v>401099.59</v>
          </cell>
        </row>
        <row r="1003">
          <cell r="A1003">
            <v>761680</v>
          </cell>
          <cell r="B1003">
            <v>0</v>
          </cell>
          <cell r="C1003">
            <v>0</v>
          </cell>
          <cell r="D1003">
            <v>0</v>
          </cell>
          <cell r="E1003">
            <v>0</v>
          </cell>
          <cell r="F1003">
            <v>0</v>
          </cell>
          <cell r="G1003">
            <v>0</v>
          </cell>
          <cell r="H1003">
            <v>0</v>
          </cell>
          <cell r="I1003">
            <v>0</v>
          </cell>
          <cell r="J1003">
            <v>0</v>
          </cell>
          <cell r="K1003">
            <v>0</v>
          </cell>
          <cell r="L1003">
            <v>0</v>
          </cell>
          <cell r="M1003">
            <v>0</v>
          </cell>
          <cell r="N1003">
            <v>0</v>
          </cell>
          <cell r="O1003">
            <v>-3611018.17</v>
          </cell>
          <cell r="P1003">
            <v>0</v>
          </cell>
          <cell r="Q1003">
            <v>0</v>
          </cell>
          <cell r="R1003">
            <v>0</v>
          </cell>
          <cell r="S1003">
            <v>0</v>
          </cell>
          <cell r="T1003">
            <v>0</v>
          </cell>
          <cell r="U1003">
            <v>0</v>
          </cell>
          <cell r="V1003">
            <v>0</v>
          </cell>
          <cell r="W1003">
            <v>0</v>
          </cell>
          <cell r="X1003">
            <v>0</v>
          </cell>
          <cell r="Y1003">
            <v>0</v>
          </cell>
          <cell r="Z1003">
            <v>0</v>
          </cell>
          <cell r="AA1003">
            <v>0</v>
          </cell>
          <cell r="AB1003">
            <v>0</v>
          </cell>
          <cell r="AC1003">
            <v>0</v>
          </cell>
          <cell r="AD1003">
            <v>0</v>
          </cell>
          <cell r="AE1003">
            <v>0</v>
          </cell>
          <cell r="AF1003">
            <v>-3611018.17</v>
          </cell>
        </row>
        <row r="1004">
          <cell r="A1004">
            <v>761681</v>
          </cell>
          <cell r="B1004">
            <v>34833.46</v>
          </cell>
          <cell r="C1004">
            <v>0</v>
          </cell>
          <cell r="D1004">
            <v>34833.46</v>
          </cell>
          <cell r="E1004">
            <v>28831.42</v>
          </cell>
          <cell r="F1004">
            <v>0</v>
          </cell>
          <cell r="G1004">
            <v>0</v>
          </cell>
          <cell r="H1004">
            <v>0</v>
          </cell>
          <cell r="I1004">
            <v>28831.42</v>
          </cell>
          <cell r="J1004">
            <v>0</v>
          </cell>
          <cell r="K1004">
            <v>0</v>
          </cell>
          <cell r="L1004">
            <v>0</v>
          </cell>
          <cell r="M1004">
            <v>0</v>
          </cell>
          <cell r="N1004">
            <v>63664.88</v>
          </cell>
          <cell r="O1004">
            <v>8465.01</v>
          </cell>
          <cell r="P1004">
            <v>2223.34</v>
          </cell>
          <cell r="Q1004">
            <v>0</v>
          </cell>
          <cell r="R1004">
            <v>0</v>
          </cell>
          <cell r="S1004">
            <v>0</v>
          </cell>
          <cell r="T1004">
            <v>0</v>
          </cell>
          <cell r="U1004">
            <v>0</v>
          </cell>
          <cell r="V1004">
            <v>0</v>
          </cell>
          <cell r="W1004">
            <v>0</v>
          </cell>
          <cell r="X1004">
            <v>0</v>
          </cell>
          <cell r="Y1004">
            <v>0</v>
          </cell>
          <cell r="Z1004">
            <v>0</v>
          </cell>
          <cell r="AA1004">
            <v>0</v>
          </cell>
          <cell r="AB1004">
            <v>0</v>
          </cell>
          <cell r="AC1004">
            <v>0</v>
          </cell>
          <cell r="AD1004">
            <v>0</v>
          </cell>
          <cell r="AE1004">
            <v>0</v>
          </cell>
          <cell r="AF1004">
            <v>74353.23</v>
          </cell>
        </row>
        <row r="1005">
          <cell r="A1005">
            <v>761700</v>
          </cell>
          <cell r="B1005">
            <v>0</v>
          </cell>
          <cell r="C1005">
            <v>0</v>
          </cell>
          <cell r="D1005">
            <v>0</v>
          </cell>
          <cell r="E1005">
            <v>0</v>
          </cell>
          <cell r="F1005">
            <v>0</v>
          </cell>
          <cell r="G1005">
            <v>0</v>
          </cell>
          <cell r="H1005">
            <v>0</v>
          </cell>
          <cell r="I1005">
            <v>0</v>
          </cell>
          <cell r="J1005">
            <v>0</v>
          </cell>
          <cell r="K1005">
            <v>0</v>
          </cell>
          <cell r="L1005">
            <v>0</v>
          </cell>
          <cell r="M1005">
            <v>0</v>
          </cell>
          <cell r="N1005">
            <v>0</v>
          </cell>
          <cell r="O1005">
            <v>100000</v>
          </cell>
          <cell r="P1005">
            <v>0</v>
          </cell>
          <cell r="Q1005">
            <v>0</v>
          </cell>
          <cell r="R1005">
            <v>0</v>
          </cell>
          <cell r="S1005">
            <v>0</v>
          </cell>
          <cell r="T1005">
            <v>0</v>
          </cell>
          <cell r="U1005">
            <v>0</v>
          </cell>
          <cell r="V1005">
            <v>0</v>
          </cell>
          <cell r="W1005">
            <v>0</v>
          </cell>
          <cell r="X1005">
            <v>0</v>
          </cell>
          <cell r="Y1005">
            <v>0</v>
          </cell>
          <cell r="Z1005">
            <v>0</v>
          </cell>
          <cell r="AA1005">
            <v>0</v>
          </cell>
          <cell r="AB1005">
            <v>0</v>
          </cell>
          <cell r="AC1005">
            <v>0</v>
          </cell>
          <cell r="AD1005">
            <v>0</v>
          </cell>
          <cell r="AE1005">
            <v>0</v>
          </cell>
          <cell r="AF1005">
            <v>100000</v>
          </cell>
        </row>
        <row r="1006">
          <cell r="A1006">
            <v>761720</v>
          </cell>
          <cell r="B1006">
            <v>302073.33</v>
          </cell>
          <cell r="C1006">
            <v>0</v>
          </cell>
          <cell r="D1006">
            <v>302073.33</v>
          </cell>
          <cell r="E1006">
            <v>225859.33</v>
          </cell>
          <cell r="F1006">
            <v>0</v>
          </cell>
          <cell r="G1006">
            <v>0</v>
          </cell>
          <cell r="H1006">
            <v>0</v>
          </cell>
          <cell r="I1006">
            <v>225859.33</v>
          </cell>
          <cell r="J1006">
            <v>0</v>
          </cell>
          <cell r="K1006">
            <v>0</v>
          </cell>
          <cell r="L1006">
            <v>0</v>
          </cell>
          <cell r="M1006">
            <v>0</v>
          </cell>
          <cell r="N1006">
            <v>527932.66</v>
          </cell>
          <cell r="O1006">
            <v>33542.22</v>
          </cell>
          <cell r="P1006">
            <v>0</v>
          </cell>
          <cell r="Q1006">
            <v>0</v>
          </cell>
          <cell r="R1006">
            <v>6135.02</v>
          </cell>
          <cell r="S1006">
            <v>0</v>
          </cell>
          <cell r="T1006">
            <v>0</v>
          </cell>
          <cell r="U1006">
            <v>0</v>
          </cell>
          <cell r="V1006">
            <v>0</v>
          </cell>
          <cell r="W1006">
            <v>0</v>
          </cell>
          <cell r="X1006">
            <v>0</v>
          </cell>
          <cell r="Y1006">
            <v>0</v>
          </cell>
          <cell r="Z1006">
            <v>0</v>
          </cell>
          <cell r="AA1006">
            <v>0</v>
          </cell>
          <cell r="AB1006">
            <v>0</v>
          </cell>
          <cell r="AC1006">
            <v>0</v>
          </cell>
          <cell r="AD1006">
            <v>0</v>
          </cell>
          <cell r="AE1006">
            <v>0</v>
          </cell>
          <cell r="AF1006">
            <v>567609.9</v>
          </cell>
        </row>
        <row r="1007">
          <cell r="A1007">
            <v>761730</v>
          </cell>
          <cell r="B1007">
            <v>2384596.66</v>
          </cell>
          <cell r="C1007">
            <v>0</v>
          </cell>
          <cell r="D1007">
            <v>2384596.66</v>
          </cell>
          <cell r="E1007">
            <v>1461051.6</v>
          </cell>
          <cell r="F1007">
            <v>0</v>
          </cell>
          <cell r="G1007">
            <v>0</v>
          </cell>
          <cell r="H1007">
            <v>0</v>
          </cell>
          <cell r="I1007">
            <v>1461051.6</v>
          </cell>
          <cell r="J1007">
            <v>0</v>
          </cell>
          <cell r="K1007">
            <v>0</v>
          </cell>
          <cell r="L1007">
            <v>0</v>
          </cell>
          <cell r="M1007">
            <v>0</v>
          </cell>
          <cell r="N1007">
            <v>3845648.26</v>
          </cell>
          <cell r="O1007">
            <v>0</v>
          </cell>
          <cell r="P1007">
            <v>0</v>
          </cell>
          <cell r="Q1007">
            <v>0</v>
          </cell>
          <cell r="R1007">
            <v>0</v>
          </cell>
          <cell r="S1007">
            <v>0</v>
          </cell>
          <cell r="T1007">
            <v>0</v>
          </cell>
          <cell r="U1007">
            <v>0</v>
          </cell>
          <cell r="V1007">
            <v>0</v>
          </cell>
          <cell r="W1007">
            <v>0</v>
          </cell>
          <cell r="X1007">
            <v>0</v>
          </cell>
          <cell r="Y1007">
            <v>0</v>
          </cell>
          <cell r="Z1007">
            <v>0</v>
          </cell>
          <cell r="AA1007">
            <v>0</v>
          </cell>
          <cell r="AB1007">
            <v>0</v>
          </cell>
          <cell r="AC1007">
            <v>0</v>
          </cell>
          <cell r="AD1007">
            <v>0</v>
          </cell>
          <cell r="AE1007">
            <v>0</v>
          </cell>
          <cell r="AF1007">
            <v>3845648.26</v>
          </cell>
        </row>
        <row r="1008">
          <cell r="A1008">
            <v>761740</v>
          </cell>
          <cell r="B1008">
            <v>35032.9</v>
          </cell>
          <cell r="C1008">
            <v>0</v>
          </cell>
          <cell r="D1008">
            <v>35032.9</v>
          </cell>
          <cell r="E1008">
            <v>21109.55</v>
          </cell>
          <cell r="F1008">
            <v>0</v>
          </cell>
          <cell r="G1008">
            <v>0</v>
          </cell>
          <cell r="H1008">
            <v>0</v>
          </cell>
          <cell r="I1008">
            <v>21109.55</v>
          </cell>
          <cell r="J1008">
            <v>0</v>
          </cell>
          <cell r="K1008">
            <v>0</v>
          </cell>
          <cell r="L1008">
            <v>0</v>
          </cell>
          <cell r="M1008">
            <v>0</v>
          </cell>
          <cell r="N1008">
            <v>56142.45</v>
          </cell>
          <cell r="O1008">
            <v>0</v>
          </cell>
          <cell r="P1008">
            <v>0</v>
          </cell>
          <cell r="Q1008">
            <v>0</v>
          </cell>
          <cell r="R1008">
            <v>0</v>
          </cell>
          <cell r="S1008">
            <v>0</v>
          </cell>
          <cell r="T1008">
            <v>0</v>
          </cell>
          <cell r="U1008">
            <v>0</v>
          </cell>
          <cell r="V1008">
            <v>0</v>
          </cell>
          <cell r="W1008">
            <v>0</v>
          </cell>
          <cell r="X1008">
            <v>0</v>
          </cell>
          <cell r="Y1008">
            <v>0</v>
          </cell>
          <cell r="Z1008">
            <v>0</v>
          </cell>
          <cell r="AA1008">
            <v>0</v>
          </cell>
          <cell r="AB1008">
            <v>0</v>
          </cell>
          <cell r="AC1008">
            <v>0</v>
          </cell>
          <cell r="AD1008">
            <v>0</v>
          </cell>
          <cell r="AE1008">
            <v>0</v>
          </cell>
          <cell r="AF1008">
            <v>56142.45</v>
          </cell>
        </row>
        <row r="1009">
          <cell r="A1009">
            <v>761750</v>
          </cell>
          <cell r="B1009">
            <v>81749.490000000005</v>
          </cell>
          <cell r="C1009">
            <v>0</v>
          </cell>
          <cell r="D1009">
            <v>81749.490000000005</v>
          </cell>
          <cell r="E1009">
            <v>49371.25</v>
          </cell>
          <cell r="F1009">
            <v>0</v>
          </cell>
          <cell r="G1009">
            <v>0</v>
          </cell>
          <cell r="H1009">
            <v>0</v>
          </cell>
          <cell r="I1009">
            <v>49371.25</v>
          </cell>
          <cell r="J1009">
            <v>0</v>
          </cell>
          <cell r="K1009">
            <v>0</v>
          </cell>
          <cell r="L1009">
            <v>0</v>
          </cell>
          <cell r="M1009">
            <v>0</v>
          </cell>
          <cell r="N1009">
            <v>131120.74</v>
          </cell>
          <cell r="O1009">
            <v>0</v>
          </cell>
          <cell r="P1009">
            <v>0</v>
          </cell>
          <cell r="Q1009">
            <v>0</v>
          </cell>
          <cell r="R1009">
            <v>0</v>
          </cell>
          <cell r="S1009">
            <v>0</v>
          </cell>
          <cell r="T1009">
            <v>0</v>
          </cell>
          <cell r="U1009">
            <v>0</v>
          </cell>
          <cell r="V1009">
            <v>0</v>
          </cell>
          <cell r="W1009">
            <v>0</v>
          </cell>
          <cell r="X1009">
            <v>0</v>
          </cell>
          <cell r="Y1009">
            <v>0</v>
          </cell>
          <cell r="Z1009">
            <v>0</v>
          </cell>
          <cell r="AA1009">
            <v>0</v>
          </cell>
          <cell r="AB1009">
            <v>0</v>
          </cell>
          <cell r="AC1009">
            <v>0</v>
          </cell>
          <cell r="AD1009">
            <v>0</v>
          </cell>
          <cell r="AE1009">
            <v>0</v>
          </cell>
          <cell r="AF1009">
            <v>131120.74</v>
          </cell>
        </row>
        <row r="1010">
          <cell r="A1010">
            <v>761760</v>
          </cell>
          <cell r="B1010">
            <v>8014.54</v>
          </cell>
          <cell r="C1010">
            <v>0</v>
          </cell>
          <cell r="D1010">
            <v>8014.54</v>
          </cell>
          <cell r="E1010">
            <v>4846.75</v>
          </cell>
          <cell r="F1010">
            <v>0</v>
          </cell>
          <cell r="G1010">
            <v>0</v>
          </cell>
          <cell r="H1010">
            <v>0</v>
          </cell>
          <cell r="I1010">
            <v>4846.75</v>
          </cell>
          <cell r="J1010">
            <v>0</v>
          </cell>
          <cell r="K1010">
            <v>0</v>
          </cell>
          <cell r="L1010">
            <v>0</v>
          </cell>
          <cell r="M1010">
            <v>0</v>
          </cell>
          <cell r="N1010">
            <v>12861.29</v>
          </cell>
          <cell r="O1010">
            <v>0</v>
          </cell>
          <cell r="P1010">
            <v>0</v>
          </cell>
          <cell r="Q1010">
            <v>0</v>
          </cell>
          <cell r="R1010">
            <v>0</v>
          </cell>
          <cell r="S1010">
            <v>0</v>
          </cell>
          <cell r="T1010">
            <v>0</v>
          </cell>
          <cell r="U1010">
            <v>0</v>
          </cell>
          <cell r="V1010">
            <v>0</v>
          </cell>
          <cell r="W1010">
            <v>0</v>
          </cell>
          <cell r="X1010">
            <v>0</v>
          </cell>
          <cell r="Y1010">
            <v>0</v>
          </cell>
          <cell r="Z1010">
            <v>0</v>
          </cell>
          <cell r="AA1010">
            <v>0</v>
          </cell>
          <cell r="AB1010">
            <v>0</v>
          </cell>
          <cell r="AC1010">
            <v>0</v>
          </cell>
          <cell r="AD1010">
            <v>0</v>
          </cell>
          <cell r="AE1010">
            <v>0</v>
          </cell>
          <cell r="AF1010">
            <v>12861.29</v>
          </cell>
        </row>
        <row r="1011">
          <cell r="A1011">
            <v>761765</v>
          </cell>
          <cell r="B1011">
            <v>885250.84</v>
          </cell>
          <cell r="C1011">
            <v>0</v>
          </cell>
          <cell r="D1011">
            <v>885250.84</v>
          </cell>
          <cell r="E1011">
            <v>539450.16</v>
          </cell>
          <cell r="F1011">
            <v>0</v>
          </cell>
          <cell r="G1011">
            <v>0</v>
          </cell>
          <cell r="H1011">
            <v>0</v>
          </cell>
          <cell r="I1011">
            <v>539450.16</v>
          </cell>
          <cell r="J1011">
            <v>0</v>
          </cell>
          <cell r="K1011">
            <v>0</v>
          </cell>
          <cell r="L1011">
            <v>0</v>
          </cell>
          <cell r="M1011">
            <v>0</v>
          </cell>
          <cell r="N1011">
            <v>1424701</v>
          </cell>
          <cell r="O1011">
            <v>631.54999999999995</v>
          </cell>
          <cell r="P1011">
            <v>0</v>
          </cell>
          <cell r="Q1011">
            <v>0</v>
          </cell>
          <cell r="R1011">
            <v>0</v>
          </cell>
          <cell r="S1011">
            <v>0</v>
          </cell>
          <cell r="T1011">
            <v>0</v>
          </cell>
          <cell r="U1011">
            <v>0</v>
          </cell>
          <cell r="V1011">
            <v>0</v>
          </cell>
          <cell r="W1011">
            <v>0</v>
          </cell>
          <cell r="X1011">
            <v>0</v>
          </cell>
          <cell r="Y1011">
            <v>0</v>
          </cell>
          <cell r="Z1011">
            <v>0</v>
          </cell>
          <cell r="AA1011">
            <v>0</v>
          </cell>
          <cell r="AB1011">
            <v>0</v>
          </cell>
          <cell r="AC1011">
            <v>0</v>
          </cell>
          <cell r="AD1011">
            <v>0</v>
          </cell>
          <cell r="AE1011">
            <v>0</v>
          </cell>
          <cell r="AF1011">
            <v>1425332.55</v>
          </cell>
        </row>
        <row r="1012">
          <cell r="A1012">
            <v>761770</v>
          </cell>
          <cell r="B1012">
            <v>-313865.64</v>
          </cell>
          <cell r="C1012">
            <v>0</v>
          </cell>
          <cell r="D1012">
            <v>-313865.64</v>
          </cell>
          <cell r="E1012">
            <v>588810.91</v>
          </cell>
          <cell r="F1012">
            <v>0</v>
          </cell>
          <cell r="G1012">
            <v>0</v>
          </cell>
          <cell r="H1012">
            <v>0</v>
          </cell>
          <cell r="I1012">
            <v>588810.91</v>
          </cell>
          <cell r="J1012">
            <v>0</v>
          </cell>
          <cell r="K1012">
            <v>0</v>
          </cell>
          <cell r="L1012">
            <v>0</v>
          </cell>
          <cell r="M1012">
            <v>0</v>
          </cell>
          <cell r="N1012">
            <v>274945.27</v>
          </cell>
          <cell r="O1012">
            <v>0</v>
          </cell>
          <cell r="P1012">
            <v>0</v>
          </cell>
          <cell r="Q1012">
            <v>0</v>
          </cell>
          <cell r="R1012">
            <v>13009.51</v>
          </cell>
          <cell r="S1012">
            <v>0</v>
          </cell>
          <cell r="T1012">
            <v>0</v>
          </cell>
          <cell r="U1012">
            <v>0</v>
          </cell>
          <cell r="V1012">
            <v>0</v>
          </cell>
          <cell r="W1012">
            <v>0</v>
          </cell>
          <cell r="X1012">
            <v>0</v>
          </cell>
          <cell r="Y1012">
            <v>0</v>
          </cell>
          <cell r="Z1012">
            <v>0</v>
          </cell>
          <cell r="AA1012">
            <v>0</v>
          </cell>
          <cell r="AB1012">
            <v>0</v>
          </cell>
          <cell r="AC1012">
            <v>0</v>
          </cell>
          <cell r="AD1012">
            <v>0</v>
          </cell>
          <cell r="AE1012">
            <v>0</v>
          </cell>
          <cell r="AF1012">
            <v>287954.78000000003</v>
          </cell>
        </row>
        <row r="1013">
          <cell r="A1013">
            <v>761780</v>
          </cell>
          <cell r="B1013">
            <v>4253852.8499999996</v>
          </cell>
          <cell r="C1013">
            <v>0</v>
          </cell>
          <cell r="D1013">
            <v>4253852.8499999996</v>
          </cell>
          <cell r="E1013">
            <v>-1830024.06</v>
          </cell>
          <cell r="F1013">
            <v>0</v>
          </cell>
          <cell r="G1013">
            <v>0</v>
          </cell>
          <cell r="H1013">
            <v>0</v>
          </cell>
          <cell r="I1013">
            <v>-1830024.06</v>
          </cell>
          <cell r="J1013">
            <v>0</v>
          </cell>
          <cell r="K1013">
            <v>0</v>
          </cell>
          <cell r="L1013">
            <v>0</v>
          </cell>
          <cell r="M1013">
            <v>0</v>
          </cell>
          <cell r="N1013">
            <v>2423828.79</v>
          </cell>
          <cell r="O1013">
            <v>160093.29999999999</v>
          </cell>
          <cell r="P1013">
            <v>0</v>
          </cell>
          <cell r="Q1013">
            <v>0</v>
          </cell>
          <cell r="R1013">
            <v>2251.08</v>
          </cell>
          <cell r="S1013">
            <v>0</v>
          </cell>
          <cell r="T1013">
            <v>0</v>
          </cell>
          <cell r="U1013">
            <v>0</v>
          </cell>
          <cell r="V1013">
            <v>0</v>
          </cell>
          <cell r="W1013">
            <v>0</v>
          </cell>
          <cell r="X1013">
            <v>0</v>
          </cell>
          <cell r="Y1013">
            <v>0</v>
          </cell>
          <cell r="Z1013">
            <v>0</v>
          </cell>
          <cell r="AA1013">
            <v>0</v>
          </cell>
          <cell r="AB1013">
            <v>0</v>
          </cell>
          <cell r="AC1013">
            <v>0</v>
          </cell>
          <cell r="AD1013">
            <v>0</v>
          </cell>
          <cell r="AE1013">
            <v>0</v>
          </cell>
          <cell r="AF1013">
            <v>2586173.17</v>
          </cell>
        </row>
        <row r="1014">
          <cell r="A1014">
            <v>761790</v>
          </cell>
          <cell r="B1014">
            <v>397290.43</v>
          </cell>
          <cell r="C1014">
            <v>0</v>
          </cell>
          <cell r="D1014">
            <v>397290.43</v>
          </cell>
          <cell r="E1014">
            <v>-201524.97</v>
          </cell>
          <cell r="F1014">
            <v>0</v>
          </cell>
          <cell r="G1014">
            <v>0</v>
          </cell>
          <cell r="H1014">
            <v>0</v>
          </cell>
          <cell r="I1014">
            <v>-201524.97</v>
          </cell>
          <cell r="J1014">
            <v>0</v>
          </cell>
          <cell r="K1014">
            <v>0</v>
          </cell>
          <cell r="L1014">
            <v>0</v>
          </cell>
          <cell r="M1014">
            <v>0</v>
          </cell>
          <cell r="N1014">
            <v>195765.46</v>
          </cell>
          <cell r="O1014">
            <v>5874.91</v>
          </cell>
          <cell r="P1014">
            <v>0</v>
          </cell>
          <cell r="Q1014">
            <v>0</v>
          </cell>
          <cell r="R1014">
            <v>0</v>
          </cell>
          <cell r="S1014">
            <v>0</v>
          </cell>
          <cell r="T1014">
            <v>0</v>
          </cell>
          <cell r="U1014">
            <v>0</v>
          </cell>
          <cell r="V1014">
            <v>0</v>
          </cell>
          <cell r="W1014">
            <v>0</v>
          </cell>
          <cell r="X1014">
            <v>0</v>
          </cell>
          <cell r="Y1014">
            <v>0</v>
          </cell>
          <cell r="Z1014">
            <v>0</v>
          </cell>
          <cell r="AA1014">
            <v>0</v>
          </cell>
          <cell r="AB1014">
            <v>0</v>
          </cell>
          <cell r="AC1014">
            <v>0</v>
          </cell>
          <cell r="AD1014">
            <v>0</v>
          </cell>
          <cell r="AE1014">
            <v>0</v>
          </cell>
          <cell r="AF1014">
            <v>201640.37</v>
          </cell>
        </row>
        <row r="1015">
          <cell r="A1015">
            <v>761800</v>
          </cell>
          <cell r="B1015">
            <v>13081070.279999999</v>
          </cell>
          <cell r="C1015">
            <v>0</v>
          </cell>
          <cell r="D1015">
            <v>13081070.279999999</v>
          </cell>
          <cell r="E1015">
            <v>7373044.7199999997</v>
          </cell>
          <cell r="F1015">
            <v>0</v>
          </cell>
          <cell r="G1015">
            <v>0</v>
          </cell>
          <cell r="H1015">
            <v>0</v>
          </cell>
          <cell r="I1015">
            <v>7373044.7199999997</v>
          </cell>
          <cell r="J1015">
            <v>0</v>
          </cell>
          <cell r="K1015">
            <v>0</v>
          </cell>
          <cell r="L1015">
            <v>0</v>
          </cell>
          <cell r="M1015">
            <v>0</v>
          </cell>
          <cell r="N1015">
            <v>20454115</v>
          </cell>
          <cell r="O1015">
            <v>17765000</v>
          </cell>
          <cell r="P1015">
            <v>0</v>
          </cell>
          <cell r="Q1015">
            <v>0</v>
          </cell>
          <cell r="R1015">
            <v>0</v>
          </cell>
          <cell r="S1015">
            <v>0</v>
          </cell>
          <cell r="T1015">
            <v>0</v>
          </cell>
          <cell r="U1015">
            <v>0</v>
          </cell>
          <cell r="V1015">
            <v>0</v>
          </cell>
          <cell r="W1015">
            <v>0</v>
          </cell>
          <cell r="X1015">
            <v>0</v>
          </cell>
          <cell r="Y1015">
            <v>0</v>
          </cell>
          <cell r="Z1015">
            <v>0</v>
          </cell>
          <cell r="AA1015">
            <v>0</v>
          </cell>
          <cell r="AB1015">
            <v>0</v>
          </cell>
          <cell r="AC1015">
            <v>0</v>
          </cell>
          <cell r="AD1015">
            <v>0</v>
          </cell>
          <cell r="AE1015">
            <v>-20454115</v>
          </cell>
          <cell r="AF1015">
            <v>17765000</v>
          </cell>
        </row>
        <row r="1016">
          <cell r="A1016">
            <v>765000</v>
          </cell>
          <cell r="B1016">
            <v>118804.04</v>
          </cell>
          <cell r="C1016">
            <v>0</v>
          </cell>
          <cell r="D1016">
            <v>118804.04</v>
          </cell>
          <cell r="E1016">
            <v>22991.77</v>
          </cell>
          <cell r="F1016">
            <v>0</v>
          </cell>
          <cell r="G1016">
            <v>0</v>
          </cell>
          <cell r="H1016">
            <v>0</v>
          </cell>
          <cell r="I1016">
            <v>22991.77</v>
          </cell>
          <cell r="J1016">
            <v>0</v>
          </cell>
          <cell r="K1016">
            <v>0</v>
          </cell>
          <cell r="L1016">
            <v>0</v>
          </cell>
          <cell r="M1016">
            <v>0</v>
          </cell>
          <cell r="N1016">
            <v>141795.81</v>
          </cell>
          <cell r="O1016">
            <v>17472.599999999999</v>
          </cell>
          <cell r="P1016">
            <v>2239.48</v>
          </cell>
          <cell r="Q1016">
            <v>0</v>
          </cell>
          <cell r="R1016">
            <v>572.41</v>
          </cell>
          <cell r="S1016">
            <v>0</v>
          </cell>
          <cell r="T1016">
            <v>0</v>
          </cell>
          <cell r="U1016">
            <v>0</v>
          </cell>
          <cell r="V1016">
            <v>0</v>
          </cell>
          <cell r="W1016">
            <v>0</v>
          </cell>
          <cell r="X1016">
            <v>0</v>
          </cell>
          <cell r="Y1016">
            <v>0</v>
          </cell>
          <cell r="Z1016">
            <v>0</v>
          </cell>
          <cell r="AA1016">
            <v>0</v>
          </cell>
          <cell r="AB1016">
            <v>0</v>
          </cell>
          <cell r="AC1016">
            <v>0</v>
          </cell>
          <cell r="AD1016">
            <v>0</v>
          </cell>
          <cell r="AE1016">
            <v>0</v>
          </cell>
          <cell r="AF1016">
            <v>162080.29999999999</v>
          </cell>
        </row>
        <row r="1017">
          <cell r="A1017">
            <v>765020</v>
          </cell>
          <cell r="B1017">
            <v>0</v>
          </cell>
          <cell r="C1017">
            <v>0</v>
          </cell>
          <cell r="D1017">
            <v>0</v>
          </cell>
          <cell r="E1017">
            <v>0</v>
          </cell>
          <cell r="F1017">
            <v>0</v>
          </cell>
          <cell r="G1017">
            <v>0</v>
          </cell>
          <cell r="H1017">
            <v>0</v>
          </cell>
          <cell r="I1017">
            <v>0</v>
          </cell>
          <cell r="J1017">
            <v>0</v>
          </cell>
          <cell r="K1017">
            <v>0</v>
          </cell>
          <cell r="L1017">
            <v>0</v>
          </cell>
          <cell r="M1017">
            <v>0</v>
          </cell>
          <cell r="N1017">
            <v>0</v>
          </cell>
          <cell r="O1017">
            <v>0</v>
          </cell>
          <cell r="P1017">
            <v>0</v>
          </cell>
          <cell r="Q1017">
            <v>0</v>
          </cell>
          <cell r="R1017">
            <v>0</v>
          </cell>
          <cell r="S1017">
            <v>-27.76</v>
          </cell>
          <cell r="T1017">
            <v>0</v>
          </cell>
          <cell r="U1017">
            <v>0</v>
          </cell>
          <cell r="V1017">
            <v>0</v>
          </cell>
          <cell r="W1017">
            <v>0</v>
          </cell>
          <cell r="X1017">
            <v>0</v>
          </cell>
          <cell r="Y1017">
            <v>0</v>
          </cell>
          <cell r="Z1017">
            <v>0</v>
          </cell>
          <cell r="AA1017">
            <v>0</v>
          </cell>
          <cell r="AB1017">
            <v>0</v>
          </cell>
          <cell r="AC1017">
            <v>0</v>
          </cell>
          <cell r="AD1017">
            <v>0</v>
          </cell>
          <cell r="AE1017">
            <v>0</v>
          </cell>
          <cell r="AF1017">
            <v>-27.76</v>
          </cell>
        </row>
        <row r="1018">
          <cell r="A1018">
            <v>0</v>
          </cell>
          <cell r="B1018">
            <v>0</v>
          </cell>
          <cell r="C1018">
            <v>0</v>
          </cell>
          <cell r="D1018">
            <v>0</v>
          </cell>
          <cell r="E1018">
            <v>0</v>
          </cell>
          <cell r="F1018">
            <v>0</v>
          </cell>
          <cell r="G1018">
            <v>0</v>
          </cell>
          <cell r="H1018">
            <v>0</v>
          </cell>
          <cell r="I1018">
            <v>0</v>
          </cell>
          <cell r="J1018">
            <v>0</v>
          </cell>
          <cell r="K1018">
            <v>0</v>
          </cell>
          <cell r="L1018">
            <v>0</v>
          </cell>
          <cell r="M1018">
            <v>0</v>
          </cell>
          <cell r="N1018">
            <v>0</v>
          </cell>
          <cell r="O1018">
            <v>0</v>
          </cell>
          <cell r="P1018">
            <v>0</v>
          </cell>
          <cell r="Q1018">
            <v>0</v>
          </cell>
          <cell r="R1018">
            <v>0</v>
          </cell>
          <cell r="S1018">
            <v>0</v>
          </cell>
          <cell r="T1018">
            <v>0</v>
          </cell>
          <cell r="U1018">
            <v>0</v>
          </cell>
          <cell r="V1018">
            <v>0</v>
          </cell>
          <cell r="W1018">
            <v>0</v>
          </cell>
          <cell r="X1018">
            <v>0</v>
          </cell>
          <cell r="Y1018">
            <v>0</v>
          </cell>
          <cell r="Z1018">
            <v>0</v>
          </cell>
          <cell r="AA1018">
            <v>0</v>
          </cell>
          <cell r="AB1018">
            <v>0</v>
          </cell>
          <cell r="AC1018">
            <v>0</v>
          </cell>
          <cell r="AD1018">
            <v>0</v>
          </cell>
          <cell r="AE1018">
            <v>0</v>
          </cell>
          <cell r="AF1018">
            <v>0</v>
          </cell>
        </row>
        <row r="1019">
          <cell r="A1019">
            <v>0</v>
          </cell>
          <cell r="B1019">
            <v>0</v>
          </cell>
          <cell r="C1019">
            <v>0</v>
          </cell>
          <cell r="D1019">
            <v>0</v>
          </cell>
          <cell r="E1019">
            <v>0</v>
          </cell>
          <cell r="F1019">
            <v>0</v>
          </cell>
          <cell r="G1019">
            <v>0</v>
          </cell>
          <cell r="H1019">
            <v>0</v>
          </cell>
          <cell r="I1019">
            <v>0</v>
          </cell>
          <cell r="J1019">
            <v>0</v>
          </cell>
          <cell r="K1019">
            <v>0</v>
          </cell>
          <cell r="L1019">
            <v>0</v>
          </cell>
          <cell r="M1019">
            <v>0</v>
          </cell>
          <cell r="N1019">
            <v>0</v>
          </cell>
          <cell r="O1019">
            <v>0</v>
          </cell>
          <cell r="P1019">
            <v>0</v>
          </cell>
          <cell r="Q1019">
            <v>0</v>
          </cell>
          <cell r="R1019">
            <v>0</v>
          </cell>
          <cell r="S1019">
            <v>0</v>
          </cell>
          <cell r="T1019">
            <v>0</v>
          </cell>
          <cell r="U1019">
            <v>0</v>
          </cell>
          <cell r="V1019">
            <v>0</v>
          </cell>
          <cell r="W1019">
            <v>0</v>
          </cell>
          <cell r="X1019">
            <v>0</v>
          </cell>
          <cell r="Y1019">
            <v>0</v>
          </cell>
          <cell r="Z1019">
            <v>0</v>
          </cell>
          <cell r="AA1019">
            <v>0</v>
          </cell>
          <cell r="AB1019">
            <v>0</v>
          </cell>
          <cell r="AC1019">
            <v>0</v>
          </cell>
          <cell r="AD1019">
            <v>0</v>
          </cell>
          <cell r="AE1019">
            <v>0</v>
          </cell>
          <cell r="AF1019">
            <v>0</v>
          </cell>
        </row>
        <row r="1020">
          <cell r="A1020">
            <v>0</v>
          </cell>
          <cell r="B1020">
            <v>0</v>
          </cell>
          <cell r="C1020">
            <v>0</v>
          </cell>
          <cell r="D1020">
            <v>0</v>
          </cell>
          <cell r="E1020">
            <v>0</v>
          </cell>
          <cell r="F1020">
            <v>0</v>
          </cell>
          <cell r="G1020">
            <v>0</v>
          </cell>
          <cell r="H1020">
            <v>0</v>
          </cell>
          <cell r="I1020">
            <v>0</v>
          </cell>
          <cell r="J1020">
            <v>0</v>
          </cell>
          <cell r="K1020">
            <v>0</v>
          </cell>
          <cell r="L1020">
            <v>0</v>
          </cell>
          <cell r="M1020">
            <v>0</v>
          </cell>
          <cell r="N1020">
            <v>0</v>
          </cell>
          <cell r="O1020">
            <v>0</v>
          </cell>
          <cell r="P1020">
            <v>0</v>
          </cell>
          <cell r="Q1020">
            <v>0</v>
          </cell>
          <cell r="R1020">
            <v>0</v>
          </cell>
          <cell r="S1020">
            <v>0</v>
          </cell>
          <cell r="T1020">
            <v>0</v>
          </cell>
          <cell r="U1020">
            <v>0</v>
          </cell>
          <cell r="V1020">
            <v>0</v>
          </cell>
          <cell r="W1020">
            <v>0</v>
          </cell>
          <cell r="X1020">
            <v>0</v>
          </cell>
          <cell r="Y1020">
            <v>0</v>
          </cell>
          <cell r="Z1020">
            <v>0</v>
          </cell>
          <cell r="AA1020">
            <v>0</v>
          </cell>
          <cell r="AB1020">
            <v>0</v>
          </cell>
          <cell r="AC1020">
            <v>0</v>
          </cell>
          <cell r="AD1020">
            <v>0</v>
          </cell>
          <cell r="AE1020">
            <v>0</v>
          </cell>
          <cell r="AF1020">
            <v>0</v>
          </cell>
        </row>
        <row r="1021">
          <cell r="A1021">
            <v>0</v>
          </cell>
          <cell r="B1021">
            <v>0</v>
          </cell>
          <cell r="C1021">
            <v>0</v>
          </cell>
          <cell r="D1021">
            <v>0</v>
          </cell>
          <cell r="E1021">
            <v>0</v>
          </cell>
          <cell r="F1021">
            <v>0</v>
          </cell>
          <cell r="G1021">
            <v>0</v>
          </cell>
          <cell r="H1021">
            <v>0</v>
          </cell>
          <cell r="I1021">
            <v>0</v>
          </cell>
          <cell r="J1021">
            <v>0</v>
          </cell>
          <cell r="K1021">
            <v>0</v>
          </cell>
          <cell r="L1021">
            <v>0</v>
          </cell>
          <cell r="M1021">
            <v>0</v>
          </cell>
          <cell r="N1021">
            <v>0</v>
          </cell>
          <cell r="O1021">
            <v>0</v>
          </cell>
          <cell r="P1021">
            <v>0</v>
          </cell>
          <cell r="Q1021">
            <v>0</v>
          </cell>
          <cell r="R1021">
            <v>0</v>
          </cell>
          <cell r="S1021">
            <v>0</v>
          </cell>
          <cell r="T1021">
            <v>0</v>
          </cell>
          <cell r="U1021">
            <v>0</v>
          </cell>
          <cell r="V1021">
            <v>0</v>
          </cell>
          <cell r="W1021">
            <v>0</v>
          </cell>
          <cell r="X1021">
            <v>0</v>
          </cell>
          <cell r="Y1021">
            <v>0</v>
          </cell>
          <cell r="Z1021">
            <v>0</v>
          </cell>
          <cell r="AA1021">
            <v>0</v>
          </cell>
          <cell r="AB1021">
            <v>0</v>
          </cell>
          <cell r="AC1021">
            <v>0</v>
          </cell>
          <cell r="AD1021">
            <v>0</v>
          </cell>
          <cell r="AE1021">
            <v>0</v>
          </cell>
          <cell r="AF1021">
            <v>0</v>
          </cell>
        </row>
        <row r="1022">
          <cell r="A1022">
            <v>0</v>
          </cell>
          <cell r="B1022">
            <v>0</v>
          </cell>
          <cell r="C1022">
            <v>0</v>
          </cell>
          <cell r="D1022">
            <v>0</v>
          </cell>
          <cell r="E1022">
            <v>0</v>
          </cell>
          <cell r="F1022">
            <v>0</v>
          </cell>
          <cell r="G1022">
            <v>0</v>
          </cell>
          <cell r="H1022">
            <v>0</v>
          </cell>
          <cell r="I1022">
            <v>0</v>
          </cell>
          <cell r="J1022">
            <v>0</v>
          </cell>
          <cell r="K1022">
            <v>0</v>
          </cell>
          <cell r="L1022">
            <v>0</v>
          </cell>
          <cell r="M1022">
            <v>0</v>
          </cell>
          <cell r="N1022">
            <v>0</v>
          </cell>
          <cell r="O1022">
            <v>0</v>
          </cell>
          <cell r="P1022">
            <v>0</v>
          </cell>
          <cell r="Q1022">
            <v>0</v>
          </cell>
          <cell r="R1022">
            <v>0</v>
          </cell>
          <cell r="S1022">
            <v>0</v>
          </cell>
          <cell r="T1022">
            <v>0</v>
          </cell>
          <cell r="U1022">
            <v>0</v>
          </cell>
          <cell r="V1022">
            <v>0</v>
          </cell>
          <cell r="W1022">
            <v>0</v>
          </cell>
          <cell r="X1022">
            <v>0</v>
          </cell>
          <cell r="Y1022">
            <v>0</v>
          </cell>
          <cell r="Z1022">
            <v>0</v>
          </cell>
          <cell r="AA1022">
            <v>0</v>
          </cell>
          <cell r="AB1022">
            <v>0</v>
          </cell>
          <cell r="AC1022">
            <v>0</v>
          </cell>
          <cell r="AD1022">
            <v>0</v>
          </cell>
          <cell r="AE1022">
            <v>0</v>
          </cell>
          <cell r="AF1022">
            <v>0</v>
          </cell>
        </row>
        <row r="1023">
          <cell r="A1023">
            <v>0</v>
          </cell>
          <cell r="B1023">
            <v>0</v>
          </cell>
          <cell r="C1023">
            <v>0</v>
          </cell>
          <cell r="D1023">
            <v>0</v>
          </cell>
          <cell r="E1023">
            <v>0</v>
          </cell>
          <cell r="F1023">
            <v>0</v>
          </cell>
          <cell r="G1023">
            <v>0</v>
          </cell>
          <cell r="H1023">
            <v>0</v>
          </cell>
          <cell r="I1023">
            <v>0</v>
          </cell>
          <cell r="J1023">
            <v>0</v>
          </cell>
          <cell r="K1023">
            <v>0</v>
          </cell>
          <cell r="L1023">
            <v>0</v>
          </cell>
          <cell r="M1023">
            <v>0</v>
          </cell>
          <cell r="N1023">
            <v>0</v>
          </cell>
          <cell r="O1023">
            <v>0</v>
          </cell>
          <cell r="P1023">
            <v>0</v>
          </cell>
          <cell r="Q1023">
            <v>0</v>
          </cell>
          <cell r="R1023">
            <v>0</v>
          </cell>
          <cell r="S1023">
            <v>0</v>
          </cell>
          <cell r="T1023">
            <v>0</v>
          </cell>
          <cell r="U1023">
            <v>0</v>
          </cell>
          <cell r="V1023">
            <v>0</v>
          </cell>
          <cell r="W1023">
            <v>0</v>
          </cell>
          <cell r="X1023">
            <v>0</v>
          </cell>
          <cell r="Y1023">
            <v>0</v>
          </cell>
          <cell r="Z1023">
            <v>0</v>
          </cell>
          <cell r="AA1023">
            <v>0</v>
          </cell>
          <cell r="AB1023">
            <v>0</v>
          </cell>
          <cell r="AC1023">
            <v>0</v>
          </cell>
          <cell r="AD1023">
            <v>0</v>
          </cell>
          <cell r="AE1023">
            <v>0</v>
          </cell>
          <cell r="AF1023">
            <v>0</v>
          </cell>
        </row>
        <row r="1024">
          <cell r="A1024">
            <v>0</v>
          </cell>
          <cell r="B1024">
            <v>0</v>
          </cell>
          <cell r="C1024">
            <v>0</v>
          </cell>
          <cell r="D1024">
            <v>0</v>
          </cell>
          <cell r="E1024">
            <v>0</v>
          </cell>
          <cell r="F1024">
            <v>0</v>
          </cell>
          <cell r="G1024">
            <v>0</v>
          </cell>
          <cell r="H1024">
            <v>0</v>
          </cell>
          <cell r="I1024">
            <v>0</v>
          </cell>
          <cell r="J1024">
            <v>0</v>
          </cell>
          <cell r="K1024">
            <v>0</v>
          </cell>
          <cell r="L1024">
            <v>0</v>
          </cell>
          <cell r="M1024">
            <v>0</v>
          </cell>
          <cell r="N1024">
            <v>0</v>
          </cell>
          <cell r="O1024">
            <v>0</v>
          </cell>
          <cell r="P1024">
            <v>0</v>
          </cell>
          <cell r="Q1024">
            <v>0</v>
          </cell>
          <cell r="R1024">
            <v>0</v>
          </cell>
          <cell r="S1024">
            <v>0</v>
          </cell>
          <cell r="T1024">
            <v>0</v>
          </cell>
          <cell r="U1024">
            <v>0</v>
          </cell>
          <cell r="V1024">
            <v>0</v>
          </cell>
          <cell r="W1024">
            <v>0</v>
          </cell>
          <cell r="X1024">
            <v>0</v>
          </cell>
          <cell r="Y1024">
            <v>0</v>
          </cell>
          <cell r="Z1024">
            <v>0</v>
          </cell>
          <cell r="AA1024">
            <v>0</v>
          </cell>
          <cell r="AB1024">
            <v>0</v>
          </cell>
          <cell r="AC1024">
            <v>0</v>
          </cell>
          <cell r="AD1024">
            <v>0</v>
          </cell>
          <cell r="AE1024">
            <v>0</v>
          </cell>
          <cell r="AF1024">
            <v>0</v>
          </cell>
        </row>
        <row r="1025">
          <cell r="A1025">
            <v>0</v>
          </cell>
          <cell r="B1025">
            <v>0</v>
          </cell>
          <cell r="C1025">
            <v>0</v>
          </cell>
          <cell r="D1025">
            <v>0</v>
          </cell>
          <cell r="E1025">
            <v>0</v>
          </cell>
          <cell r="F1025">
            <v>0</v>
          </cell>
          <cell r="G1025">
            <v>0</v>
          </cell>
          <cell r="H1025">
            <v>0</v>
          </cell>
          <cell r="I1025">
            <v>0</v>
          </cell>
          <cell r="J1025">
            <v>0</v>
          </cell>
          <cell r="K1025">
            <v>0</v>
          </cell>
          <cell r="L1025">
            <v>0</v>
          </cell>
          <cell r="M1025">
            <v>0</v>
          </cell>
          <cell r="N1025">
            <v>0</v>
          </cell>
          <cell r="O1025">
            <v>0</v>
          </cell>
          <cell r="P1025">
            <v>0</v>
          </cell>
          <cell r="Q1025">
            <v>0</v>
          </cell>
          <cell r="R1025">
            <v>0</v>
          </cell>
          <cell r="S1025">
            <v>0</v>
          </cell>
          <cell r="T1025">
            <v>0</v>
          </cell>
          <cell r="U1025">
            <v>0</v>
          </cell>
          <cell r="V1025">
            <v>0</v>
          </cell>
          <cell r="W1025">
            <v>0</v>
          </cell>
          <cell r="X1025">
            <v>0</v>
          </cell>
          <cell r="Y1025">
            <v>0</v>
          </cell>
          <cell r="Z1025">
            <v>0</v>
          </cell>
          <cell r="AA1025">
            <v>0</v>
          </cell>
          <cell r="AB1025">
            <v>0</v>
          </cell>
          <cell r="AC1025">
            <v>0</v>
          </cell>
          <cell r="AD1025">
            <v>0</v>
          </cell>
          <cell r="AE1025">
            <v>0</v>
          </cell>
          <cell r="AF1025">
            <v>0</v>
          </cell>
        </row>
        <row r="1026">
          <cell r="A1026">
            <v>0</v>
          </cell>
          <cell r="B1026">
            <v>0</v>
          </cell>
          <cell r="C1026">
            <v>0</v>
          </cell>
          <cell r="D1026">
            <v>0</v>
          </cell>
          <cell r="E1026">
            <v>0</v>
          </cell>
          <cell r="F1026">
            <v>0</v>
          </cell>
          <cell r="G1026">
            <v>0</v>
          </cell>
          <cell r="H1026">
            <v>0</v>
          </cell>
          <cell r="I1026">
            <v>0</v>
          </cell>
          <cell r="J1026">
            <v>0</v>
          </cell>
          <cell r="K1026">
            <v>0</v>
          </cell>
          <cell r="L1026">
            <v>0</v>
          </cell>
          <cell r="M1026">
            <v>0</v>
          </cell>
          <cell r="N1026">
            <v>0</v>
          </cell>
          <cell r="O1026">
            <v>0</v>
          </cell>
          <cell r="P1026">
            <v>0</v>
          </cell>
          <cell r="Q1026">
            <v>0</v>
          </cell>
          <cell r="R1026">
            <v>0</v>
          </cell>
          <cell r="S1026">
            <v>0</v>
          </cell>
          <cell r="T1026">
            <v>0</v>
          </cell>
          <cell r="U1026">
            <v>0</v>
          </cell>
          <cell r="V1026">
            <v>0</v>
          </cell>
          <cell r="W1026">
            <v>0</v>
          </cell>
          <cell r="X1026">
            <v>0</v>
          </cell>
          <cell r="Y1026">
            <v>0</v>
          </cell>
          <cell r="Z1026">
            <v>0</v>
          </cell>
          <cell r="AA1026">
            <v>0</v>
          </cell>
          <cell r="AB1026">
            <v>0</v>
          </cell>
          <cell r="AC1026">
            <v>0</v>
          </cell>
          <cell r="AD1026">
            <v>0</v>
          </cell>
          <cell r="AE1026">
            <v>0</v>
          </cell>
          <cell r="AF1026">
            <v>0</v>
          </cell>
        </row>
        <row r="1027">
          <cell r="A1027">
            <v>0</v>
          </cell>
          <cell r="B1027">
            <v>0</v>
          </cell>
          <cell r="C1027">
            <v>0</v>
          </cell>
          <cell r="D1027">
            <v>0</v>
          </cell>
          <cell r="E1027">
            <v>0</v>
          </cell>
          <cell r="F1027">
            <v>0</v>
          </cell>
          <cell r="G1027">
            <v>0</v>
          </cell>
          <cell r="H1027">
            <v>0</v>
          </cell>
          <cell r="I1027">
            <v>0</v>
          </cell>
          <cell r="J1027">
            <v>0</v>
          </cell>
          <cell r="K1027">
            <v>0</v>
          </cell>
          <cell r="L1027">
            <v>0</v>
          </cell>
          <cell r="M1027">
            <v>0</v>
          </cell>
          <cell r="N1027">
            <v>0</v>
          </cell>
          <cell r="O1027">
            <v>0</v>
          </cell>
          <cell r="P1027">
            <v>0</v>
          </cell>
          <cell r="Q1027">
            <v>0</v>
          </cell>
          <cell r="R1027">
            <v>0</v>
          </cell>
          <cell r="S1027">
            <v>0</v>
          </cell>
          <cell r="T1027">
            <v>0</v>
          </cell>
          <cell r="U1027">
            <v>0</v>
          </cell>
          <cell r="V1027">
            <v>0</v>
          </cell>
          <cell r="W1027">
            <v>0</v>
          </cell>
          <cell r="X1027">
            <v>0</v>
          </cell>
          <cell r="Y1027">
            <v>0</v>
          </cell>
          <cell r="Z1027">
            <v>0</v>
          </cell>
          <cell r="AA1027">
            <v>0</v>
          </cell>
          <cell r="AB1027">
            <v>0</v>
          </cell>
          <cell r="AC1027">
            <v>0</v>
          </cell>
          <cell r="AD1027">
            <v>0</v>
          </cell>
          <cell r="AE1027">
            <v>0</v>
          </cell>
          <cell r="AF1027">
            <v>0</v>
          </cell>
        </row>
        <row r="1028">
          <cell r="A1028">
            <v>0</v>
          </cell>
          <cell r="B1028">
            <v>0</v>
          </cell>
          <cell r="C1028">
            <v>0</v>
          </cell>
          <cell r="D1028">
            <v>0</v>
          </cell>
          <cell r="E1028">
            <v>0</v>
          </cell>
          <cell r="F1028">
            <v>0</v>
          </cell>
          <cell r="G1028">
            <v>0</v>
          </cell>
          <cell r="H1028">
            <v>0</v>
          </cell>
          <cell r="I1028">
            <v>0</v>
          </cell>
          <cell r="J1028">
            <v>0</v>
          </cell>
          <cell r="K1028">
            <v>0</v>
          </cell>
          <cell r="L1028">
            <v>0</v>
          </cell>
          <cell r="M1028">
            <v>0</v>
          </cell>
          <cell r="N1028">
            <v>0</v>
          </cell>
          <cell r="O1028">
            <v>0</v>
          </cell>
          <cell r="P1028">
            <v>0</v>
          </cell>
          <cell r="Q1028">
            <v>0</v>
          </cell>
          <cell r="R1028">
            <v>0</v>
          </cell>
          <cell r="S1028">
            <v>0</v>
          </cell>
          <cell r="T1028">
            <v>0</v>
          </cell>
          <cell r="U1028">
            <v>0</v>
          </cell>
          <cell r="V1028">
            <v>0</v>
          </cell>
          <cell r="W1028">
            <v>0</v>
          </cell>
          <cell r="X1028">
            <v>0</v>
          </cell>
          <cell r="Y1028">
            <v>0</v>
          </cell>
          <cell r="Z1028">
            <v>0</v>
          </cell>
          <cell r="AA1028">
            <v>0</v>
          </cell>
          <cell r="AB1028">
            <v>0</v>
          </cell>
          <cell r="AC1028">
            <v>0</v>
          </cell>
          <cell r="AD1028">
            <v>0</v>
          </cell>
          <cell r="AE1028">
            <v>0</v>
          </cell>
          <cell r="AF1028">
            <v>0</v>
          </cell>
        </row>
        <row r="1029">
          <cell r="A1029">
            <v>0</v>
          </cell>
          <cell r="B1029">
            <v>0</v>
          </cell>
          <cell r="C1029">
            <v>0</v>
          </cell>
          <cell r="D1029">
            <v>0</v>
          </cell>
          <cell r="E1029">
            <v>0</v>
          </cell>
          <cell r="F1029">
            <v>0</v>
          </cell>
          <cell r="G1029">
            <v>0</v>
          </cell>
          <cell r="H1029">
            <v>0</v>
          </cell>
          <cell r="I1029">
            <v>0</v>
          </cell>
          <cell r="J1029">
            <v>0</v>
          </cell>
          <cell r="K1029">
            <v>0</v>
          </cell>
          <cell r="L1029">
            <v>0</v>
          </cell>
          <cell r="M1029">
            <v>0</v>
          </cell>
          <cell r="N1029">
            <v>0</v>
          </cell>
          <cell r="O1029">
            <v>0</v>
          </cell>
          <cell r="P1029">
            <v>0</v>
          </cell>
          <cell r="Q1029">
            <v>0</v>
          </cell>
          <cell r="R1029">
            <v>0</v>
          </cell>
          <cell r="S1029">
            <v>0</v>
          </cell>
          <cell r="T1029">
            <v>0</v>
          </cell>
          <cell r="U1029">
            <v>0</v>
          </cell>
          <cell r="V1029">
            <v>0</v>
          </cell>
          <cell r="W1029">
            <v>0</v>
          </cell>
          <cell r="X1029">
            <v>0</v>
          </cell>
          <cell r="Y1029">
            <v>0</v>
          </cell>
          <cell r="Z1029">
            <v>0</v>
          </cell>
          <cell r="AA1029">
            <v>0</v>
          </cell>
          <cell r="AB1029">
            <v>0</v>
          </cell>
          <cell r="AC1029">
            <v>0</v>
          </cell>
          <cell r="AD1029">
            <v>0</v>
          </cell>
          <cell r="AE1029">
            <v>0</v>
          </cell>
          <cell r="AF1029">
            <v>0</v>
          </cell>
        </row>
        <row r="1030">
          <cell r="A1030">
            <v>0</v>
          </cell>
          <cell r="B1030">
            <v>0</v>
          </cell>
          <cell r="C1030">
            <v>0</v>
          </cell>
          <cell r="D1030">
            <v>0</v>
          </cell>
          <cell r="E1030">
            <v>0</v>
          </cell>
          <cell r="F1030">
            <v>0</v>
          </cell>
          <cell r="G1030">
            <v>0</v>
          </cell>
          <cell r="H1030">
            <v>0</v>
          </cell>
          <cell r="I1030">
            <v>0</v>
          </cell>
          <cell r="J1030">
            <v>0</v>
          </cell>
          <cell r="K1030">
            <v>0</v>
          </cell>
          <cell r="L1030">
            <v>0</v>
          </cell>
          <cell r="M1030">
            <v>0</v>
          </cell>
          <cell r="N1030">
            <v>0</v>
          </cell>
          <cell r="O1030">
            <v>0</v>
          </cell>
          <cell r="P1030">
            <v>0</v>
          </cell>
          <cell r="Q1030">
            <v>0</v>
          </cell>
          <cell r="R1030">
            <v>0</v>
          </cell>
          <cell r="S1030">
            <v>0</v>
          </cell>
          <cell r="T1030">
            <v>0</v>
          </cell>
          <cell r="U1030">
            <v>0</v>
          </cell>
          <cell r="V1030">
            <v>0</v>
          </cell>
          <cell r="W1030">
            <v>0</v>
          </cell>
          <cell r="X1030">
            <v>0</v>
          </cell>
          <cell r="Y1030">
            <v>0</v>
          </cell>
          <cell r="Z1030">
            <v>0</v>
          </cell>
          <cell r="AA1030">
            <v>0</v>
          </cell>
          <cell r="AB1030">
            <v>0</v>
          </cell>
          <cell r="AC1030">
            <v>0</v>
          </cell>
          <cell r="AD1030">
            <v>0</v>
          </cell>
          <cell r="AE1030">
            <v>0</v>
          </cell>
          <cell r="AF1030">
            <v>0</v>
          </cell>
        </row>
        <row r="1031">
          <cell r="A1031">
            <v>0</v>
          </cell>
          <cell r="B1031">
            <v>0</v>
          </cell>
          <cell r="C1031">
            <v>0</v>
          </cell>
          <cell r="D1031">
            <v>0</v>
          </cell>
          <cell r="E1031">
            <v>0</v>
          </cell>
          <cell r="F1031">
            <v>0</v>
          </cell>
          <cell r="G1031">
            <v>0</v>
          </cell>
          <cell r="H1031">
            <v>0</v>
          </cell>
          <cell r="I1031">
            <v>0</v>
          </cell>
          <cell r="J1031">
            <v>0</v>
          </cell>
          <cell r="K1031">
            <v>0</v>
          </cell>
          <cell r="L1031">
            <v>0</v>
          </cell>
          <cell r="M1031">
            <v>0</v>
          </cell>
          <cell r="N1031">
            <v>0</v>
          </cell>
          <cell r="O1031">
            <v>0</v>
          </cell>
          <cell r="P1031">
            <v>0</v>
          </cell>
          <cell r="Q1031">
            <v>0</v>
          </cell>
          <cell r="R1031">
            <v>0</v>
          </cell>
          <cell r="S1031">
            <v>0</v>
          </cell>
          <cell r="T1031">
            <v>0</v>
          </cell>
          <cell r="U1031">
            <v>0</v>
          </cell>
          <cell r="V1031">
            <v>0</v>
          </cell>
          <cell r="W1031">
            <v>0</v>
          </cell>
          <cell r="X1031">
            <v>0</v>
          </cell>
          <cell r="Y1031">
            <v>0</v>
          </cell>
          <cell r="Z1031">
            <v>0</v>
          </cell>
          <cell r="AA1031">
            <v>0</v>
          </cell>
          <cell r="AB1031">
            <v>0</v>
          </cell>
          <cell r="AC1031">
            <v>0</v>
          </cell>
          <cell r="AD1031">
            <v>0</v>
          </cell>
          <cell r="AE1031">
            <v>0</v>
          </cell>
          <cell r="AF1031">
            <v>0</v>
          </cell>
        </row>
        <row r="1032">
          <cell r="A1032">
            <v>0</v>
          </cell>
          <cell r="B1032">
            <v>0</v>
          </cell>
          <cell r="C1032">
            <v>0</v>
          </cell>
          <cell r="D1032">
            <v>0</v>
          </cell>
          <cell r="E1032">
            <v>0</v>
          </cell>
          <cell r="F1032">
            <v>0</v>
          </cell>
          <cell r="G1032">
            <v>0</v>
          </cell>
          <cell r="H1032">
            <v>0</v>
          </cell>
          <cell r="I1032">
            <v>0</v>
          </cell>
          <cell r="J1032">
            <v>0</v>
          </cell>
          <cell r="K1032">
            <v>0</v>
          </cell>
          <cell r="L1032">
            <v>0</v>
          </cell>
          <cell r="M1032">
            <v>0</v>
          </cell>
          <cell r="N1032">
            <v>0</v>
          </cell>
          <cell r="O1032">
            <v>0</v>
          </cell>
          <cell r="P1032">
            <v>0</v>
          </cell>
          <cell r="Q1032">
            <v>0</v>
          </cell>
          <cell r="R1032">
            <v>0</v>
          </cell>
          <cell r="S1032">
            <v>0</v>
          </cell>
          <cell r="T1032">
            <v>0</v>
          </cell>
          <cell r="U1032">
            <v>0</v>
          </cell>
          <cell r="V1032">
            <v>0</v>
          </cell>
          <cell r="W1032">
            <v>0</v>
          </cell>
          <cell r="X1032">
            <v>0</v>
          </cell>
          <cell r="Y1032">
            <v>0</v>
          </cell>
          <cell r="Z1032">
            <v>0</v>
          </cell>
          <cell r="AA1032">
            <v>0</v>
          </cell>
          <cell r="AB1032">
            <v>0</v>
          </cell>
          <cell r="AC1032">
            <v>0</v>
          </cell>
          <cell r="AD1032">
            <v>0</v>
          </cell>
          <cell r="AE1032">
            <v>0</v>
          </cell>
          <cell r="AF1032">
            <v>0</v>
          </cell>
        </row>
        <row r="1033">
          <cell r="A1033">
            <v>0</v>
          </cell>
          <cell r="B1033">
            <v>0</v>
          </cell>
          <cell r="C1033">
            <v>0</v>
          </cell>
          <cell r="D1033">
            <v>0</v>
          </cell>
          <cell r="E1033">
            <v>0</v>
          </cell>
          <cell r="F1033">
            <v>0</v>
          </cell>
          <cell r="G1033">
            <v>0</v>
          </cell>
          <cell r="H1033">
            <v>0</v>
          </cell>
          <cell r="I1033">
            <v>0</v>
          </cell>
          <cell r="J1033">
            <v>0</v>
          </cell>
          <cell r="K1033">
            <v>0</v>
          </cell>
          <cell r="L1033">
            <v>0</v>
          </cell>
          <cell r="M1033">
            <v>0</v>
          </cell>
          <cell r="N1033">
            <v>0</v>
          </cell>
          <cell r="O1033">
            <v>0</v>
          </cell>
          <cell r="P1033">
            <v>0</v>
          </cell>
          <cell r="Q1033">
            <v>0</v>
          </cell>
          <cell r="R1033">
            <v>0</v>
          </cell>
          <cell r="S1033">
            <v>0</v>
          </cell>
          <cell r="T1033">
            <v>0</v>
          </cell>
          <cell r="U1033">
            <v>0</v>
          </cell>
          <cell r="V1033">
            <v>0</v>
          </cell>
          <cell r="W1033">
            <v>0</v>
          </cell>
          <cell r="X1033">
            <v>0</v>
          </cell>
          <cell r="Y1033">
            <v>0</v>
          </cell>
          <cell r="Z1033">
            <v>0</v>
          </cell>
          <cell r="AA1033">
            <v>0</v>
          </cell>
          <cell r="AB1033">
            <v>0</v>
          </cell>
          <cell r="AC1033">
            <v>0</v>
          </cell>
          <cell r="AD1033">
            <v>0</v>
          </cell>
          <cell r="AE1033">
            <v>0</v>
          </cell>
          <cell r="AF1033">
            <v>0</v>
          </cell>
        </row>
        <row r="1034">
          <cell r="A1034">
            <v>0</v>
          </cell>
          <cell r="B1034">
            <v>0</v>
          </cell>
          <cell r="C1034">
            <v>0</v>
          </cell>
          <cell r="D1034">
            <v>0</v>
          </cell>
          <cell r="E1034">
            <v>0</v>
          </cell>
          <cell r="F1034">
            <v>0</v>
          </cell>
          <cell r="G1034">
            <v>0</v>
          </cell>
          <cell r="H1034">
            <v>0</v>
          </cell>
          <cell r="I1034">
            <v>0</v>
          </cell>
          <cell r="J1034">
            <v>0</v>
          </cell>
          <cell r="K1034">
            <v>0</v>
          </cell>
          <cell r="L1034">
            <v>0</v>
          </cell>
          <cell r="M1034">
            <v>0</v>
          </cell>
          <cell r="N1034">
            <v>0</v>
          </cell>
          <cell r="O1034">
            <v>0</v>
          </cell>
          <cell r="P1034">
            <v>0</v>
          </cell>
          <cell r="Q1034">
            <v>0</v>
          </cell>
          <cell r="R1034">
            <v>0</v>
          </cell>
          <cell r="S1034">
            <v>0</v>
          </cell>
          <cell r="T1034">
            <v>0</v>
          </cell>
          <cell r="U1034">
            <v>0</v>
          </cell>
          <cell r="V1034">
            <v>0</v>
          </cell>
          <cell r="W1034">
            <v>0</v>
          </cell>
          <cell r="X1034">
            <v>0</v>
          </cell>
          <cell r="Y1034">
            <v>0</v>
          </cell>
          <cell r="Z1034">
            <v>0</v>
          </cell>
          <cell r="AA1034">
            <v>0</v>
          </cell>
          <cell r="AB1034">
            <v>0</v>
          </cell>
          <cell r="AC1034">
            <v>0</v>
          </cell>
          <cell r="AD1034">
            <v>0</v>
          </cell>
          <cell r="AE1034">
            <v>0</v>
          </cell>
          <cell r="AF1034">
            <v>0</v>
          </cell>
        </row>
        <row r="1035">
          <cell r="A1035">
            <v>0</v>
          </cell>
          <cell r="B1035">
            <v>0</v>
          </cell>
          <cell r="C1035">
            <v>0</v>
          </cell>
          <cell r="D1035">
            <v>0</v>
          </cell>
          <cell r="E1035">
            <v>0</v>
          </cell>
          <cell r="F1035">
            <v>0</v>
          </cell>
          <cell r="G1035">
            <v>0</v>
          </cell>
          <cell r="H1035">
            <v>0</v>
          </cell>
          <cell r="I1035">
            <v>0</v>
          </cell>
          <cell r="J1035">
            <v>0</v>
          </cell>
          <cell r="K1035">
            <v>0</v>
          </cell>
          <cell r="L1035">
            <v>0</v>
          </cell>
          <cell r="M1035">
            <v>0</v>
          </cell>
          <cell r="N1035">
            <v>0</v>
          </cell>
          <cell r="O1035">
            <v>0</v>
          </cell>
          <cell r="P1035">
            <v>0</v>
          </cell>
          <cell r="Q1035">
            <v>0</v>
          </cell>
          <cell r="R1035">
            <v>0</v>
          </cell>
          <cell r="S1035">
            <v>0</v>
          </cell>
          <cell r="T1035">
            <v>0</v>
          </cell>
          <cell r="U1035">
            <v>0</v>
          </cell>
          <cell r="V1035">
            <v>0</v>
          </cell>
          <cell r="W1035">
            <v>0</v>
          </cell>
          <cell r="X1035">
            <v>0</v>
          </cell>
          <cell r="Y1035">
            <v>0</v>
          </cell>
          <cell r="Z1035">
            <v>0</v>
          </cell>
          <cell r="AA1035">
            <v>0</v>
          </cell>
          <cell r="AB1035">
            <v>0</v>
          </cell>
          <cell r="AC1035">
            <v>0</v>
          </cell>
          <cell r="AD1035">
            <v>0</v>
          </cell>
          <cell r="AE1035">
            <v>0</v>
          </cell>
          <cell r="AF1035">
            <v>0</v>
          </cell>
        </row>
        <row r="1036">
          <cell r="A1036">
            <v>0</v>
          </cell>
          <cell r="B1036">
            <v>0</v>
          </cell>
          <cell r="C1036">
            <v>0</v>
          </cell>
          <cell r="D1036">
            <v>0</v>
          </cell>
          <cell r="E1036">
            <v>0</v>
          </cell>
          <cell r="F1036">
            <v>0</v>
          </cell>
          <cell r="G1036">
            <v>0</v>
          </cell>
          <cell r="H1036">
            <v>0</v>
          </cell>
          <cell r="I1036">
            <v>0</v>
          </cell>
          <cell r="J1036">
            <v>0</v>
          </cell>
          <cell r="K1036">
            <v>0</v>
          </cell>
          <cell r="L1036">
            <v>0</v>
          </cell>
          <cell r="M1036">
            <v>0</v>
          </cell>
          <cell r="N1036">
            <v>0</v>
          </cell>
          <cell r="O1036">
            <v>0</v>
          </cell>
          <cell r="P1036">
            <v>0</v>
          </cell>
          <cell r="Q1036">
            <v>0</v>
          </cell>
          <cell r="R1036">
            <v>0</v>
          </cell>
          <cell r="S1036">
            <v>0</v>
          </cell>
          <cell r="T1036">
            <v>0</v>
          </cell>
          <cell r="U1036">
            <v>0</v>
          </cell>
          <cell r="V1036">
            <v>0</v>
          </cell>
          <cell r="W1036">
            <v>0</v>
          </cell>
          <cell r="X1036">
            <v>0</v>
          </cell>
          <cell r="Y1036">
            <v>0</v>
          </cell>
          <cell r="Z1036">
            <v>0</v>
          </cell>
          <cell r="AA1036">
            <v>0</v>
          </cell>
          <cell r="AB1036">
            <v>0</v>
          </cell>
          <cell r="AC1036">
            <v>0</v>
          </cell>
          <cell r="AD1036">
            <v>0</v>
          </cell>
          <cell r="AE1036">
            <v>0</v>
          </cell>
          <cell r="AF1036">
            <v>0</v>
          </cell>
        </row>
        <row r="1037">
          <cell r="A1037">
            <v>0</v>
          </cell>
          <cell r="B1037">
            <v>0</v>
          </cell>
          <cell r="C1037">
            <v>0</v>
          </cell>
          <cell r="D1037">
            <v>0</v>
          </cell>
          <cell r="E1037">
            <v>0</v>
          </cell>
          <cell r="F1037">
            <v>0</v>
          </cell>
          <cell r="G1037">
            <v>0</v>
          </cell>
          <cell r="H1037">
            <v>0</v>
          </cell>
          <cell r="I1037">
            <v>0</v>
          </cell>
          <cell r="J1037">
            <v>0</v>
          </cell>
          <cell r="K1037">
            <v>0</v>
          </cell>
          <cell r="L1037">
            <v>0</v>
          </cell>
          <cell r="M1037">
            <v>0</v>
          </cell>
          <cell r="N1037">
            <v>0</v>
          </cell>
          <cell r="O1037">
            <v>0</v>
          </cell>
          <cell r="P1037">
            <v>0</v>
          </cell>
          <cell r="Q1037">
            <v>0</v>
          </cell>
          <cell r="R1037">
            <v>0</v>
          </cell>
          <cell r="S1037">
            <v>0</v>
          </cell>
          <cell r="T1037">
            <v>0</v>
          </cell>
          <cell r="U1037">
            <v>0</v>
          </cell>
          <cell r="V1037">
            <v>0</v>
          </cell>
          <cell r="W1037">
            <v>0</v>
          </cell>
          <cell r="X1037">
            <v>0</v>
          </cell>
          <cell r="Y1037">
            <v>0</v>
          </cell>
          <cell r="Z1037">
            <v>0</v>
          </cell>
          <cell r="AA1037">
            <v>0</v>
          </cell>
          <cell r="AB1037">
            <v>0</v>
          </cell>
          <cell r="AC1037">
            <v>0</v>
          </cell>
          <cell r="AD1037">
            <v>0</v>
          </cell>
          <cell r="AE1037">
            <v>0</v>
          </cell>
          <cell r="AF1037">
            <v>0</v>
          </cell>
        </row>
        <row r="1038">
          <cell r="A1038">
            <v>0</v>
          </cell>
          <cell r="B1038">
            <v>0</v>
          </cell>
          <cell r="C1038">
            <v>0</v>
          </cell>
          <cell r="D1038">
            <v>0</v>
          </cell>
          <cell r="E1038">
            <v>0</v>
          </cell>
          <cell r="F1038">
            <v>0</v>
          </cell>
          <cell r="G1038">
            <v>0</v>
          </cell>
          <cell r="H1038">
            <v>0</v>
          </cell>
          <cell r="I1038">
            <v>0</v>
          </cell>
          <cell r="J1038">
            <v>0</v>
          </cell>
          <cell r="K1038">
            <v>0</v>
          </cell>
          <cell r="L1038">
            <v>0</v>
          </cell>
          <cell r="M1038">
            <v>0</v>
          </cell>
          <cell r="N1038">
            <v>0</v>
          </cell>
          <cell r="O1038">
            <v>0</v>
          </cell>
          <cell r="P1038">
            <v>0</v>
          </cell>
          <cell r="Q1038">
            <v>0</v>
          </cell>
          <cell r="R1038">
            <v>0</v>
          </cell>
          <cell r="S1038">
            <v>0</v>
          </cell>
          <cell r="T1038">
            <v>0</v>
          </cell>
          <cell r="U1038">
            <v>0</v>
          </cell>
          <cell r="V1038">
            <v>0</v>
          </cell>
          <cell r="W1038">
            <v>0</v>
          </cell>
          <cell r="X1038">
            <v>0</v>
          </cell>
          <cell r="Y1038">
            <v>0</v>
          </cell>
          <cell r="Z1038">
            <v>0</v>
          </cell>
          <cell r="AA1038">
            <v>0</v>
          </cell>
          <cell r="AB1038">
            <v>0</v>
          </cell>
          <cell r="AC1038">
            <v>0</v>
          </cell>
          <cell r="AD1038">
            <v>0</v>
          </cell>
          <cell r="AE1038">
            <v>0</v>
          </cell>
          <cell r="AF1038">
            <v>0</v>
          </cell>
        </row>
        <row r="1039">
          <cell r="A1039">
            <v>0</v>
          </cell>
          <cell r="B1039">
            <v>0</v>
          </cell>
          <cell r="C1039">
            <v>0</v>
          </cell>
          <cell r="D1039">
            <v>0</v>
          </cell>
          <cell r="E1039">
            <v>0</v>
          </cell>
          <cell r="F1039">
            <v>0</v>
          </cell>
          <cell r="G1039">
            <v>0</v>
          </cell>
          <cell r="H1039">
            <v>0</v>
          </cell>
          <cell r="I1039">
            <v>0</v>
          </cell>
          <cell r="J1039">
            <v>0</v>
          </cell>
          <cell r="K1039">
            <v>0</v>
          </cell>
          <cell r="L1039">
            <v>0</v>
          </cell>
          <cell r="M1039">
            <v>0</v>
          </cell>
          <cell r="N1039">
            <v>0</v>
          </cell>
          <cell r="O1039">
            <v>0</v>
          </cell>
          <cell r="P1039">
            <v>0</v>
          </cell>
          <cell r="Q1039">
            <v>0</v>
          </cell>
          <cell r="R1039">
            <v>0</v>
          </cell>
          <cell r="S1039">
            <v>0</v>
          </cell>
          <cell r="T1039">
            <v>0</v>
          </cell>
          <cell r="U1039">
            <v>0</v>
          </cell>
          <cell r="V1039">
            <v>0</v>
          </cell>
          <cell r="W1039">
            <v>0</v>
          </cell>
          <cell r="X1039">
            <v>0</v>
          </cell>
          <cell r="Y1039">
            <v>0</v>
          </cell>
          <cell r="Z1039">
            <v>0</v>
          </cell>
          <cell r="AA1039">
            <v>0</v>
          </cell>
          <cell r="AB1039">
            <v>0</v>
          </cell>
          <cell r="AC1039">
            <v>0</v>
          </cell>
          <cell r="AD1039">
            <v>0</v>
          </cell>
          <cell r="AE1039">
            <v>0</v>
          </cell>
          <cell r="AF1039">
            <v>0</v>
          </cell>
        </row>
        <row r="1040">
          <cell r="A1040">
            <v>0</v>
          </cell>
          <cell r="B1040">
            <v>0</v>
          </cell>
          <cell r="C1040">
            <v>0</v>
          </cell>
          <cell r="D1040">
            <v>0</v>
          </cell>
          <cell r="E1040">
            <v>0</v>
          </cell>
          <cell r="F1040">
            <v>0</v>
          </cell>
          <cell r="G1040">
            <v>0</v>
          </cell>
          <cell r="H1040">
            <v>0</v>
          </cell>
          <cell r="I1040">
            <v>0</v>
          </cell>
          <cell r="J1040">
            <v>0</v>
          </cell>
          <cell r="K1040">
            <v>0</v>
          </cell>
          <cell r="L1040">
            <v>0</v>
          </cell>
          <cell r="M1040">
            <v>0</v>
          </cell>
          <cell r="N1040">
            <v>0</v>
          </cell>
          <cell r="O1040">
            <v>0</v>
          </cell>
          <cell r="P1040">
            <v>0</v>
          </cell>
          <cell r="Q1040">
            <v>0</v>
          </cell>
          <cell r="R1040">
            <v>0</v>
          </cell>
          <cell r="S1040">
            <v>0</v>
          </cell>
          <cell r="T1040">
            <v>0</v>
          </cell>
          <cell r="U1040">
            <v>0</v>
          </cell>
          <cell r="V1040">
            <v>0</v>
          </cell>
          <cell r="W1040">
            <v>0</v>
          </cell>
          <cell r="X1040">
            <v>0</v>
          </cell>
          <cell r="Y1040">
            <v>0</v>
          </cell>
          <cell r="Z1040">
            <v>0</v>
          </cell>
          <cell r="AA1040">
            <v>0</v>
          </cell>
          <cell r="AB1040">
            <v>0</v>
          </cell>
          <cell r="AC1040">
            <v>0</v>
          </cell>
          <cell r="AD1040">
            <v>0</v>
          </cell>
          <cell r="AE1040">
            <v>0</v>
          </cell>
          <cell r="AF1040">
            <v>0</v>
          </cell>
        </row>
        <row r="1041">
          <cell r="A1041">
            <v>0</v>
          </cell>
          <cell r="B1041">
            <v>0</v>
          </cell>
          <cell r="C1041">
            <v>0</v>
          </cell>
          <cell r="D1041">
            <v>0</v>
          </cell>
          <cell r="E1041">
            <v>0</v>
          </cell>
          <cell r="F1041">
            <v>0</v>
          </cell>
          <cell r="G1041">
            <v>0</v>
          </cell>
          <cell r="H1041">
            <v>0</v>
          </cell>
          <cell r="I1041">
            <v>0</v>
          </cell>
          <cell r="J1041">
            <v>0</v>
          </cell>
          <cell r="K1041">
            <v>0</v>
          </cell>
          <cell r="L1041">
            <v>0</v>
          </cell>
          <cell r="M1041">
            <v>0</v>
          </cell>
          <cell r="N1041">
            <v>0</v>
          </cell>
          <cell r="O1041">
            <v>0</v>
          </cell>
          <cell r="P1041">
            <v>0</v>
          </cell>
          <cell r="Q1041">
            <v>0</v>
          </cell>
          <cell r="R1041">
            <v>0</v>
          </cell>
          <cell r="S1041">
            <v>0</v>
          </cell>
          <cell r="T1041">
            <v>0</v>
          </cell>
          <cell r="U1041">
            <v>0</v>
          </cell>
          <cell r="V1041">
            <v>0</v>
          </cell>
          <cell r="W1041">
            <v>0</v>
          </cell>
          <cell r="X1041">
            <v>0</v>
          </cell>
          <cell r="Y1041">
            <v>0</v>
          </cell>
          <cell r="Z1041">
            <v>0</v>
          </cell>
          <cell r="AA1041">
            <v>0</v>
          </cell>
          <cell r="AB1041">
            <v>0</v>
          </cell>
          <cell r="AC1041">
            <v>0</v>
          </cell>
          <cell r="AD1041">
            <v>0</v>
          </cell>
          <cell r="AE1041">
            <v>0</v>
          </cell>
          <cell r="AF1041">
            <v>0</v>
          </cell>
        </row>
        <row r="1042">
          <cell r="A1042">
            <v>0</v>
          </cell>
          <cell r="B1042">
            <v>0</v>
          </cell>
          <cell r="C1042">
            <v>0</v>
          </cell>
          <cell r="D1042">
            <v>0</v>
          </cell>
          <cell r="E1042">
            <v>0</v>
          </cell>
          <cell r="F1042">
            <v>0</v>
          </cell>
          <cell r="G1042">
            <v>0</v>
          </cell>
          <cell r="H1042">
            <v>0</v>
          </cell>
          <cell r="I1042">
            <v>0</v>
          </cell>
          <cell r="J1042">
            <v>0</v>
          </cell>
          <cell r="K1042">
            <v>0</v>
          </cell>
          <cell r="L1042">
            <v>0</v>
          </cell>
          <cell r="M1042">
            <v>0</v>
          </cell>
          <cell r="N1042">
            <v>0</v>
          </cell>
          <cell r="O1042">
            <v>0</v>
          </cell>
          <cell r="P1042">
            <v>0</v>
          </cell>
          <cell r="Q1042">
            <v>0</v>
          </cell>
          <cell r="R1042">
            <v>0</v>
          </cell>
          <cell r="S1042">
            <v>0</v>
          </cell>
          <cell r="T1042">
            <v>0</v>
          </cell>
          <cell r="U1042">
            <v>0</v>
          </cell>
          <cell r="V1042">
            <v>0</v>
          </cell>
          <cell r="W1042">
            <v>0</v>
          </cell>
          <cell r="X1042">
            <v>0</v>
          </cell>
          <cell r="Y1042">
            <v>0</v>
          </cell>
          <cell r="Z1042">
            <v>0</v>
          </cell>
          <cell r="AA1042">
            <v>0</v>
          </cell>
          <cell r="AB1042">
            <v>0</v>
          </cell>
          <cell r="AC1042">
            <v>0</v>
          </cell>
          <cell r="AD1042">
            <v>0</v>
          </cell>
          <cell r="AE1042">
            <v>0</v>
          </cell>
          <cell r="AF1042">
            <v>0</v>
          </cell>
        </row>
        <row r="1043">
          <cell r="A1043">
            <v>0</v>
          </cell>
          <cell r="B1043">
            <v>0</v>
          </cell>
          <cell r="C1043">
            <v>0</v>
          </cell>
          <cell r="D1043">
            <v>0</v>
          </cell>
          <cell r="E1043">
            <v>0</v>
          </cell>
          <cell r="F1043">
            <v>0</v>
          </cell>
          <cell r="G1043">
            <v>0</v>
          </cell>
          <cell r="H1043">
            <v>0</v>
          </cell>
          <cell r="I1043">
            <v>0</v>
          </cell>
          <cell r="J1043">
            <v>0</v>
          </cell>
          <cell r="K1043">
            <v>0</v>
          </cell>
          <cell r="L1043">
            <v>0</v>
          </cell>
          <cell r="M1043">
            <v>0</v>
          </cell>
          <cell r="N1043">
            <v>0</v>
          </cell>
          <cell r="O1043">
            <v>0</v>
          </cell>
          <cell r="P1043">
            <v>0</v>
          </cell>
          <cell r="Q1043">
            <v>0</v>
          </cell>
          <cell r="R1043">
            <v>0</v>
          </cell>
          <cell r="S1043">
            <v>0</v>
          </cell>
          <cell r="T1043">
            <v>0</v>
          </cell>
          <cell r="U1043">
            <v>0</v>
          </cell>
          <cell r="V1043">
            <v>0</v>
          </cell>
          <cell r="W1043">
            <v>0</v>
          </cell>
          <cell r="X1043">
            <v>0</v>
          </cell>
          <cell r="Y1043">
            <v>0</v>
          </cell>
          <cell r="Z1043">
            <v>0</v>
          </cell>
          <cell r="AA1043">
            <v>0</v>
          </cell>
          <cell r="AB1043">
            <v>0</v>
          </cell>
          <cell r="AC1043">
            <v>0</v>
          </cell>
          <cell r="AD1043">
            <v>0</v>
          </cell>
          <cell r="AE1043">
            <v>0</v>
          </cell>
          <cell r="AF1043">
            <v>0</v>
          </cell>
        </row>
        <row r="1044">
          <cell r="A1044">
            <v>0</v>
          </cell>
          <cell r="B1044">
            <v>0</v>
          </cell>
          <cell r="C1044">
            <v>0</v>
          </cell>
          <cell r="D1044">
            <v>0</v>
          </cell>
          <cell r="E1044">
            <v>0</v>
          </cell>
          <cell r="F1044">
            <v>0</v>
          </cell>
          <cell r="G1044">
            <v>0</v>
          </cell>
          <cell r="H1044">
            <v>0</v>
          </cell>
          <cell r="I1044">
            <v>0</v>
          </cell>
          <cell r="J1044">
            <v>0</v>
          </cell>
          <cell r="K1044">
            <v>0</v>
          </cell>
          <cell r="L1044">
            <v>0</v>
          </cell>
          <cell r="M1044">
            <v>0</v>
          </cell>
          <cell r="N1044">
            <v>0</v>
          </cell>
          <cell r="O1044">
            <v>0</v>
          </cell>
          <cell r="P1044">
            <v>0</v>
          </cell>
          <cell r="Q1044">
            <v>0</v>
          </cell>
          <cell r="R1044">
            <v>0</v>
          </cell>
          <cell r="S1044">
            <v>0</v>
          </cell>
          <cell r="T1044">
            <v>0</v>
          </cell>
          <cell r="U1044">
            <v>0</v>
          </cell>
          <cell r="V1044">
            <v>0</v>
          </cell>
          <cell r="W1044">
            <v>0</v>
          </cell>
          <cell r="X1044">
            <v>0</v>
          </cell>
          <cell r="Y1044">
            <v>0</v>
          </cell>
          <cell r="Z1044">
            <v>0</v>
          </cell>
          <cell r="AA1044">
            <v>0</v>
          </cell>
          <cell r="AB1044">
            <v>0</v>
          </cell>
          <cell r="AC1044">
            <v>0</v>
          </cell>
          <cell r="AD1044">
            <v>0</v>
          </cell>
          <cell r="AE1044">
            <v>0</v>
          </cell>
          <cell r="AF1044">
            <v>0</v>
          </cell>
        </row>
        <row r="1045">
          <cell r="A1045">
            <v>0</v>
          </cell>
          <cell r="B1045">
            <v>0</v>
          </cell>
          <cell r="C1045">
            <v>0</v>
          </cell>
          <cell r="D1045">
            <v>0</v>
          </cell>
          <cell r="E1045">
            <v>0</v>
          </cell>
          <cell r="F1045">
            <v>0</v>
          </cell>
          <cell r="G1045">
            <v>0</v>
          </cell>
          <cell r="H1045">
            <v>0</v>
          </cell>
          <cell r="I1045">
            <v>0</v>
          </cell>
          <cell r="J1045">
            <v>0</v>
          </cell>
          <cell r="K1045">
            <v>0</v>
          </cell>
          <cell r="L1045">
            <v>0</v>
          </cell>
          <cell r="M1045">
            <v>0</v>
          </cell>
          <cell r="N1045">
            <v>0</v>
          </cell>
          <cell r="O1045">
            <v>0</v>
          </cell>
          <cell r="P1045">
            <v>0</v>
          </cell>
          <cell r="Q1045">
            <v>0</v>
          </cell>
          <cell r="R1045">
            <v>0</v>
          </cell>
          <cell r="S1045">
            <v>0</v>
          </cell>
          <cell r="T1045">
            <v>0</v>
          </cell>
          <cell r="U1045">
            <v>0</v>
          </cell>
          <cell r="V1045">
            <v>0</v>
          </cell>
          <cell r="W1045">
            <v>0</v>
          </cell>
          <cell r="X1045">
            <v>0</v>
          </cell>
          <cell r="Y1045">
            <v>0</v>
          </cell>
          <cell r="Z1045">
            <v>0</v>
          </cell>
          <cell r="AA1045">
            <v>0</v>
          </cell>
          <cell r="AB1045">
            <v>0</v>
          </cell>
          <cell r="AC1045">
            <v>0</v>
          </cell>
          <cell r="AD1045">
            <v>0</v>
          </cell>
          <cell r="AE1045">
            <v>0</v>
          </cell>
          <cell r="AF1045">
            <v>0</v>
          </cell>
        </row>
        <row r="1046">
          <cell r="A1046">
            <v>0</v>
          </cell>
          <cell r="B1046">
            <v>0</v>
          </cell>
          <cell r="C1046">
            <v>0</v>
          </cell>
          <cell r="D1046">
            <v>0</v>
          </cell>
          <cell r="E1046">
            <v>0</v>
          </cell>
          <cell r="F1046">
            <v>0</v>
          </cell>
          <cell r="G1046">
            <v>0</v>
          </cell>
          <cell r="H1046">
            <v>0</v>
          </cell>
          <cell r="I1046">
            <v>0</v>
          </cell>
          <cell r="J1046">
            <v>0</v>
          </cell>
          <cell r="K1046">
            <v>0</v>
          </cell>
          <cell r="L1046">
            <v>0</v>
          </cell>
          <cell r="M1046">
            <v>0</v>
          </cell>
          <cell r="N1046">
            <v>0</v>
          </cell>
          <cell r="O1046">
            <v>0</v>
          </cell>
          <cell r="P1046">
            <v>0</v>
          </cell>
          <cell r="Q1046">
            <v>0</v>
          </cell>
          <cell r="R1046">
            <v>0</v>
          </cell>
          <cell r="S1046">
            <v>0</v>
          </cell>
          <cell r="T1046">
            <v>0</v>
          </cell>
          <cell r="U1046">
            <v>0</v>
          </cell>
          <cell r="V1046">
            <v>0</v>
          </cell>
          <cell r="W1046">
            <v>0</v>
          </cell>
          <cell r="X1046">
            <v>0</v>
          </cell>
          <cell r="Y1046">
            <v>0</v>
          </cell>
          <cell r="Z1046">
            <v>0</v>
          </cell>
          <cell r="AA1046">
            <v>0</v>
          </cell>
          <cell r="AB1046">
            <v>0</v>
          </cell>
          <cell r="AC1046">
            <v>0</v>
          </cell>
          <cell r="AD1046">
            <v>0</v>
          </cell>
          <cell r="AE1046">
            <v>0</v>
          </cell>
          <cell r="AF1046">
            <v>0</v>
          </cell>
        </row>
        <row r="1047">
          <cell r="A1047">
            <v>0</v>
          </cell>
          <cell r="B1047">
            <v>0</v>
          </cell>
          <cell r="C1047">
            <v>0</v>
          </cell>
          <cell r="D1047">
            <v>0</v>
          </cell>
          <cell r="E1047">
            <v>0</v>
          </cell>
          <cell r="F1047">
            <v>0</v>
          </cell>
          <cell r="G1047">
            <v>0</v>
          </cell>
          <cell r="H1047">
            <v>0</v>
          </cell>
          <cell r="I1047">
            <v>0</v>
          </cell>
          <cell r="J1047">
            <v>0</v>
          </cell>
          <cell r="K1047">
            <v>0</v>
          </cell>
          <cell r="L1047">
            <v>0</v>
          </cell>
          <cell r="M1047">
            <v>0</v>
          </cell>
          <cell r="N1047">
            <v>0</v>
          </cell>
          <cell r="O1047">
            <v>0</v>
          </cell>
          <cell r="P1047">
            <v>0</v>
          </cell>
          <cell r="Q1047">
            <v>0</v>
          </cell>
          <cell r="R1047">
            <v>0</v>
          </cell>
          <cell r="S1047">
            <v>0</v>
          </cell>
          <cell r="T1047">
            <v>0</v>
          </cell>
          <cell r="U1047">
            <v>0</v>
          </cell>
          <cell r="V1047">
            <v>0</v>
          </cell>
          <cell r="W1047">
            <v>0</v>
          </cell>
          <cell r="X1047">
            <v>0</v>
          </cell>
          <cell r="Y1047">
            <v>0</v>
          </cell>
          <cell r="Z1047">
            <v>0</v>
          </cell>
          <cell r="AA1047">
            <v>0</v>
          </cell>
          <cell r="AB1047">
            <v>0</v>
          </cell>
          <cell r="AC1047">
            <v>0</v>
          </cell>
          <cell r="AD1047">
            <v>0</v>
          </cell>
          <cell r="AE1047">
            <v>0</v>
          </cell>
          <cell r="AF1047">
            <v>0</v>
          </cell>
        </row>
        <row r="1048">
          <cell r="A1048">
            <v>0</v>
          </cell>
          <cell r="B1048">
            <v>0</v>
          </cell>
          <cell r="C1048">
            <v>0</v>
          </cell>
          <cell r="D1048">
            <v>0</v>
          </cell>
          <cell r="E1048">
            <v>0</v>
          </cell>
          <cell r="F1048">
            <v>0</v>
          </cell>
          <cell r="G1048">
            <v>0</v>
          </cell>
          <cell r="H1048">
            <v>0</v>
          </cell>
          <cell r="I1048">
            <v>0</v>
          </cell>
          <cell r="J1048">
            <v>0</v>
          </cell>
          <cell r="K1048">
            <v>0</v>
          </cell>
          <cell r="L1048">
            <v>0</v>
          </cell>
          <cell r="M1048">
            <v>0</v>
          </cell>
          <cell r="N1048">
            <v>0</v>
          </cell>
          <cell r="O1048">
            <v>0</v>
          </cell>
          <cell r="P1048">
            <v>0</v>
          </cell>
          <cell r="Q1048">
            <v>0</v>
          </cell>
          <cell r="R1048">
            <v>0</v>
          </cell>
          <cell r="S1048">
            <v>0</v>
          </cell>
          <cell r="T1048">
            <v>0</v>
          </cell>
          <cell r="U1048">
            <v>0</v>
          </cell>
          <cell r="V1048">
            <v>0</v>
          </cell>
          <cell r="W1048">
            <v>0</v>
          </cell>
          <cell r="X1048">
            <v>0</v>
          </cell>
          <cell r="Y1048">
            <v>0</v>
          </cell>
          <cell r="Z1048">
            <v>0</v>
          </cell>
          <cell r="AA1048">
            <v>0</v>
          </cell>
          <cell r="AB1048">
            <v>0</v>
          </cell>
          <cell r="AC1048">
            <v>0</v>
          </cell>
          <cell r="AD1048">
            <v>0</v>
          </cell>
          <cell r="AE1048">
            <v>0</v>
          </cell>
          <cell r="AF1048">
            <v>0</v>
          </cell>
        </row>
        <row r="1049">
          <cell r="A1049">
            <v>0</v>
          </cell>
          <cell r="B1049">
            <v>0</v>
          </cell>
          <cell r="C1049">
            <v>0</v>
          </cell>
          <cell r="D1049">
            <v>0</v>
          </cell>
          <cell r="E1049">
            <v>0</v>
          </cell>
          <cell r="F1049">
            <v>0</v>
          </cell>
          <cell r="G1049">
            <v>0</v>
          </cell>
          <cell r="H1049">
            <v>0</v>
          </cell>
          <cell r="I1049">
            <v>0</v>
          </cell>
          <cell r="J1049">
            <v>0</v>
          </cell>
          <cell r="K1049">
            <v>0</v>
          </cell>
          <cell r="L1049">
            <v>0</v>
          </cell>
          <cell r="M1049">
            <v>0</v>
          </cell>
          <cell r="N1049">
            <v>0</v>
          </cell>
          <cell r="O1049">
            <v>0</v>
          </cell>
          <cell r="P1049">
            <v>0</v>
          </cell>
          <cell r="Q1049">
            <v>0</v>
          </cell>
          <cell r="R1049">
            <v>0</v>
          </cell>
          <cell r="S1049">
            <v>0</v>
          </cell>
          <cell r="T1049">
            <v>0</v>
          </cell>
          <cell r="U1049">
            <v>0</v>
          </cell>
          <cell r="V1049">
            <v>0</v>
          </cell>
          <cell r="W1049">
            <v>0</v>
          </cell>
          <cell r="X1049">
            <v>0</v>
          </cell>
          <cell r="Y1049">
            <v>0</v>
          </cell>
          <cell r="Z1049">
            <v>0</v>
          </cell>
          <cell r="AA1049">
            <v>0</v>
          </cell>
          <cell r="AB1049">
            <v>0</v>
          </cell>
          <cell r="AC1049">
            <v>0</v>
          </cell>
          <cell r="AD1049">
            <v>0</v>
          </cell>
          <cell r="AE1049">
            <v>0</v>
          </cell>
          <cell r="AF1049">
            <v>0</v>
          </cell>
        </row>
        <row r="1050">
          <cell r="A1050">
            <v>0</v>
          </cell>
          <cell r="B1050">
            <v>0</v>
          </cell>
          <cell r="C1050">
            <v>0</v>
          </cell>
          <cell r="D1050">
            <v>0</v>
          </cell>
          <cell r="E1050">
            <v>0</v>
          </cell>
          <cell r="F1050">
            <v>0</v>
          </cell>
          <cell r="G1050">
            <v>0</v>
          </cell>
          <cell r="H1050">
            <v>0</v>
          </cell>
          <cell r="I1050">
            <v>0</v>
          </cell>
          <cell r="J1050">
            <v>0</v>
          </cell>
          <cell r="K1050">
            <v>0</v>
          </cell>
          <cell r="L1050">
            <v>0</v>
          </cell>
          <cell r="M1050">
            <v>0</v>
          </cell>
          <cell r="N1050">
            <v>0</v>
          </cell>
          <cell r="O1050">
            <v>0</v>
          </cell>
          <cell r="P1050">
            <v>0</v>
          </cell>
          <cell r="Q1050">
            <v>0</v>
          </cell>
          <cell r="R1050">
            <v>0</v>
          </cell>
          <cell r="S1050">
            <v>0</v>
          </cell>
          <cell r="T1050">
            <v>0</v>
          </cell>
          <cell r="U1050">
            <v>0</v>
          </cell>
          <cell r="V1050">
            <v>0</v>
          </cell>
          <cell r="W1050">
            <v>0</v>
          </cell>
          <cell r="X1050">
            <v>0</v>
          </cell>
          <cell r="Y1050">
            <v>0</v>
          </cell>
          <cell r="Z1050">
            <v>0</v>
          </cell>
          <cell r="AA1050">
            <v>0</v>
          </cell>
          <cell r="AB1050">
            <v>0</v>
          </cell>
          <cell r="AC1050">
            <v>0</v>
          </cell>
          <cell r="AD1050">
            <v>0</v>
          </cell>
          <cell r="AE1050">
            <v>0</v>
          </cell>
          <cell r="AF1050">
            <v>0</v>
          </cell>
        </row>
        <row r="1051">
          <cell r="A1051">
            <v>0</v>
          </cell>
          <cell r="B1051">
            <v>0</v>
          </cell>
          <cell r="C1051">
            <v>0</v>
          </cell>
          <cell r="D1051">
            <v>0</v>
          </cell>
          <cell r="E1051">
            <v>0</v>
          </cell>
          <cell r="F1051">
            <v>0</v>
          </cell>
          <cell r="G1051">
            <v>0</v>
          </cell>
          <cell r="H1051">
            <v>0</v>
          </cell>
          <cell r="I1051">
            <v>0</v>
          </cell>
          <cell r="J1051">
            <v>0</v>
          </cell>
          <cell r="K1051">
            <v>0</v>
          </cell>
          <cell r="L1051">
            <v>0</v>
          </cell>
          <cell r="M1051">
            <v>0</v>
          </cell>
          <cell r="N1051">
            <v>0</v>
          </cell>
          <cell r="O1051">
            <v>0</v>
          </cell>
          <cell r="P1051">
            <v>0</v>
          </cell>
          <cell r="Q1051">
            <v>0</v>
          </cell>
          <cell r="R1051">
            <v>0</v>
          </cell>
          <cell r="S1051">
            <v>0</v>
          </cell>
          <cell r="T1051">
            <v>0</v>
          </cell>
          <cell r="U1051">
            <v>0</v>
          </cell>
          <cell r="V1051">
            <v>0</v>
          </cell>
          <cell r="W1051">
            <v>0</v>
          </cell>
          <cell r="X1051">
            <v>0</v>
          </cell>
          <cell r="Y1051">
            <v>0</v>
          </cell>
          <cell r="Z1051">
            <v>0</v>
          </cell>
          <cell r="AA1051">
            <v>0</v>
          </cell>
          <cell r="AB1051">
            <v>0</v>
          </cell>
          <cell r="AC1051">
            <v>0</v>
          </cell>
          <cell r="AD1051">
            <v>0</v>
          </cell>
          <cell r="AE1051">
            <v>0</v>
          </cell>
          <cell r="AF1051">
            <v>0</v>
          </cell>
        </row>
        <row r="1052">
          <cell r="A1052">
            <v>0</v>
          </cell>
          <cell r="B1052">
            <v>0</v>
          </cell>
          <cell r="C1052">
            <v>0</v>
          </cell>
          <cell r="D1052">
            <v>0</v>
          </cell>
          <cell r="E1052">
            <v>0</v>
          </cell>
          <cell r="F1052">
            <v>0</v>
          </cell>
          <cell r="G1052">
            <v>0</v>
          </cell>
          <cell r="H1052">
            <v>0</v>
          </cell>
          <cell r="I1052">
            <v>0</v>
          </cell>
          <cell r="J1052">
            <v>0</v>
          </cell>
          <cell r="K1052">
            <v>0</v>
          </cell>
          <cell r="L1052">
            <v>0</v>
          </cell>
          <cell r="M1052">
            <v>0</v>
          </cell>
          <cell r="N1052">
            <v>0</v>
          </cell>
          <cell r="O1052">
            <v>0</v>
          </cell>
          <cell r="P1052">
            <v>0</v>
          </cell>
          <cell r="Q1052">
            <v>0</v>
          </cell>
          <cell r="R1052">
            <v>0</v>
          </cell>
          <cell r="S1052">
            <v>0</v>
          </cell>
          <cell r="T1052">
            <v>0</v>
          </cell>
          <cell r="U1052">
            <v>0</v>
          </cell>
          <cell r="V1052">
            <v>0</v>
          </cell>
          <cell r="W1052">
            <v>0</v>
          </cell>
          <cell r="X1052">
            <v>0</v>
          </cell>
          <cell r="Y1052">
            <v>0</v>
          </cell>
          <cell r="Z1052">
            <v>0</v>
          </cell>
          <cell r="AA1052">
            <v>0</v>
          </cell>
          <cell r="AB1052">
            <v>0</v>
          </cell>
          <cell r="AC1052">
            <v>0</v>
          </cell>
          <cell r="AD1052">
            <v>0</v>
          </cell>
          <cell r="AE1052">
            <v>0</v>
          </cell>
          <cell r="AF1052">
            <v>0</v>
          </cell>
        </row>
        <row r="1053">
          <cell r="A1053">
            <v>0</v>
          </cell>
          <cell r="B1053">
            <v>0</v>
          </cell>
          <cell r="C1053">
            <v>0</v>
          </cell>
          <cell r="D1053">
            <v>0</v>
          </cell>
          <cell r="E1053">
            <v>0</v>
          </cell>
          <cell r="F1053">
            <v>0</v>
          </cell>
          <cell r="G1053">
            <v>0</v>
          </cell>
          <cell r="H1053">
            <v>0</v>
          </cell>
          <cell r="I1053">
            <v>0</v>
          </cell>
          <cell r="J1053">
            <v>0</v>
          </cell>
          <cell r="K1053">
            <v>0</v>
          </cell>
          <cell r="L1053">
            <v>0</v>
          </cell>
          <cell r="M1053">
            <v>0</v>
          </cell>
          <cell r="N1053">
            <v>0</v>
          </cell>
          <cell r="O1053">
            <v>0</v>
          </cell>
          <cell r="P1053">
            <v>0</v>
          </cell>
          <cell r="Q1053">
            <v>0</v>
          </cell>
          <cell r="R1053">
            <v>0</v>
          </cell>
          <cell r="S1053">
            <v>0</v>
          </cell>
          <cell r="T1053">
            <v>0</v>
          </cell>
          <cell r="U1053">
            <v>0</v>
          </cell>
          <cell r="V1053">
            <v>0</v>
          </cell>
          <cell r="W1053">
            <v>0</v>
          </cell>
          <cell r="X1053">
            <v>0</v>
          </cell>
          <cell r="Y1053">
            <v>0</v>
          </cell>
          <cell r="Z1053">
            <v>0</v>
          </cell>
          <cell r="AA1053">
            <v>0</v>
          </cell>
          <cell r="AB1053">
            <v>0</v>
          </cell>
          <cell r="AC1053">
            <v>0</v>
          </cell>
          <cell r="AD1053">
            <v>0</v>
          </cell>
          <cell r="AE1053">
            <v>0</v>
          </cell>
          <cell r="AF1053">
            <v>0</v>
          </cell>
        </row>
        <row r="1054">
          <cell r="A1054">
            <v>0</v>
          </cell>
          <cell r="B1054">
            <v>0</v>
          </cell>
          <cell r="C1054">
            <v>0</v>
          </cell>
          <cell r="D1054">
            <v>0</v>
          </cell>
          <cell r="E1054">
            <v>0</v>
          </cell>
          <cell r="F1054">
            <v>0</v>
          </cell>
          <cell r="G1054">
            <v>0</v>
          </cell>
          <cell r="H1054">
            <v>0</v>
          </cell>
          <cell r="I1054">
            <v>0</v>
          </cell>
          <cell r="J1054">
            <v>0</v>
          </cell>
          <cell r="K1054">
            <v>0</v>
          </cell>
          <cell r="L1054">
            <v>0</v>
          </cell>
          <cell r="M1054">
            <v>0</v>
          </cell>
          <cell r="N1054">
            <v>0</v>
          </cell>
          <cell r="O1054">
            <v>0</v>
          </cell>
          <cell r="P1054">
            <v>0</v>
          </cell>
          <cell r="Q1054">
            <v>0</v>
          </cell>
          <cell r="R1054">
            <v>0</v>
          </cell>
          <cell r="S1054">
            <v>0</v>
          </cell>
          <cell r="T1054">
            <v>0</v>
          </cell>
          <cell r="U1054">
            <v>0</v>
          </cell>
          <cell r="V1054">
            <v>0</v>
          </cell>
          <cell r="W1054">
            <v>0</v>
          </cell>
          <cell r="X1054">
            <v>0</v>
          </cell>
          <cell r="Y1054">
            <v>0</v>
          </cell>
          <cell r="Z1054">
            <v>0</v>
          </cell>
          <cell r="AA1054">
            <v>0</v>
          </cell>
          <cell r="AB1054">
            <v>0</v>
          </cell>
          <cell r="AC1054">
            <v>0</v>
          </cell>
          <cell r="AD1054">
            <v>0</v>
          </cell>
          <cell r="AE1054">
            <v>0</v>
          </cell>
          <cell r="AF1054">
            <v>0</v>
          </cell>
        </row>
        <row r="1055">
          <cell r="A1055">
            <v>0</v>
          </cell>
          <cell r="B1055">
            <v>0</v>
          </cell>
          <cell r="C1055">
            <v>0</v>
          </cell>
          <cell r="D1055">
            <v>0</v>
          </cell>
          <cell r="E1055">
            <v>0</v>
          </cell>
          <cell r="F1055">
            <v>0</v>
          </cell>
          <cell r="G1055">
            <v>0</v>
          </cell>
          <cell r="H1055">
            <v>0</v>
          </cell>
          <cell r="I1055">
            <v>0</v>
          </cell>
          <cell r="J1055">
            <v>0</v>
          </cell>
          <cell r="K1055">
            <v>0</v>
          </cell>
          <cell r="L1055">
            <v>0</v>
          </cell>
          <cell r="M1055">
            <v>0</v>
          </cell>
          <cell r="N1055">
            <v>0</v>
          </cell>
          <cell r="O1055">
            <v>0</v>
          </cell>
          <cell r="P1055">
            <v>0</v>
          </cell>
          <cell r="Q1055">
            <v>0</v>
          </cell>
          <cell r="R1055">
            <v>0</v>
          </cell>
          <cell r="S1055">
            <v>0</v>
          </cell>
          <cell r="T1055">
            <v>0</v>
          </cell>
          <cell r="U1055">
            <v>0</v>
          </cell>
          <cell r="V1055">
            <v>0</v>
          </cell>
          <cell r="W1055">
            <v>0</v>
          </cell>
          <cell r="X1055">
            <v>0</v>
          </cell>
          <cell r="Y1055">
            <v>0</v>
          </cell>
          <cell r="Z1055">
            <v>0</v>
          </cell>
          <cell r="AA1055">
            <v>0</v>
          </cell>
          <cell r="AB1055">
            <v>0</v>
          </cell>
          <cell r="AC1055">
            <v>0</v>
          </cell>
          <cell r="AD1055">
            <v>0</v>
          </cell>
          <cell r="AE1055">
            <v>0</v>
          </cell>
          <cell r="AF1055">
            <v>0</v>
          </cell>
        </row>
        <row r="1056">
          <cell r="A1056">
            <v>0</v>
          </cell>
          <cell r="B1056">
            <v>0</v>
          </cell>
          <cell r="C1056">
            <v>0</v>
          </cell>
          <cell r="D1056">
            <v>0</v>
          </cell>
          <cell r="E1056">
            <v>0</v>
          </cell>
          <cell r="F1056">
            <v>0</v>
          </cell>
          <cell r="G1056">
            <v>0</v>
          </cell>
          <cell r="H1056">
            <v>0</v>
          </cell>
          <cell r="I1056">
            <v>0</v>
          </cell>
          <cell r="J1056">
            <v>0</v>
          </cell>
          <cell r="K1056">
            <v>0</v>
          </cell>
          <cell r="L1056">
            <v>0</v>
          </cell>
          <cell r="M1056">
            <v>0</v>
          </cell>
          <cell r="N1056">
            <v>0</v>
          </cell>
          <cell r="O1056">
            <v>0</v>
          </cell>
          <cell r="P1056">
            <v>0</v>
          </cell>
          <cell r="Q1056">
            <v>0</v>
          </cell>
          <cell r="R1056">
            <v>0</v>
          </cell>
          <cell r="S1056">
            <v>0</v>
          </cell>
          <cell r="T1056">
            <v>0</v>
          </cell>
          <cell r="U1056">
            <v>0</v>
          </cell>
          <cell r="V1056">
            <v>0</v>
          </cell>
          <cell r="W1056">
            <v>0</v>
          </cell>
          <cell r="X1056">
            <v>0</v>
          </cell>
          <cell r="Y1056">
            <v>0</v>
          </cell>
          <cell r="Z1056">
            <v>0</v>
          </cell>
          <cell r="AA1056">
            <v>0</v>
          </cell>
          <cell r="AB1056">
            <v>0</v>
          </cell>
          <cell r="AC1056">
            <v>0</v>
          </cell>
          <cell r="AD1056">
            <v>0</v>
          </cell>
          <cell r="AE1056">
            <v>0</v>
          </cell>
          <cell r="AF1056">
            <v>0</v>
          </cell>
        </row>
        <row r="1057">
          <cell r="A1057">
            <v>0</v>
          </cell>
          <cell r="B1057">
            <v>0</v>
          </cell>
          <cell r="C1057">
            <v>0</v>
          </cell>
          <cell r="D1057">
            <v>0</v>
          </cell>
          <cell r="E1057">
            <v>0</v>
          </cell>
          <cell r="F1057">
            <v>0</v>
          </cell>
          <cell r="G1057">
            <v>0</v>
          </cell>
          <cell r="H1057">
            <v>0</v>
          </cell>
          <cell r="I1057">
            <v>0</v>
          </cell>
          <cell r="J1057">
            <v>0</v>
          </cell>
          <cell r="K1057">
            <v>0</v>
          </cell>
          <cell r="L1057">
            <v>0</v>
          </cell>
          <cell r="M1057">
            <v>0</v>
          </cell>
          <cell r="N1057">
            <v>0</v>
          </cell>
          <cell r="O1057">
            <v>0</v>
          </cell>
          <cell r="P1057">
            <v>0</v>
          </cell>
          <cell r="Q1057">
            <v>0</v>
          </cell>
          <cell r="R1057">
            <v>0</v>
          </cell>
          <cell r="S1057">
            <v>0</v>
          </cell>
          <cell r="T1057">
            <v>0</v>
          </cell>
          <cell r="U1057">
            <v>0</v>
          </cell>
          <cell r="V1057">
            <v>0</v>
          </cell>
          <cell r="W1057">
            <v>0</v>
          </cell>
          <cell r="X1057">
            <v>0</v>
          </cell>
          <cell r="Y1057">
            <v>0</v>
          </cell>
          <cell r="Z1057">
            <v>0</v>
          </cell>
          <cell r="AA1057">
            <v>0</v>
          </cell>
          <cell r="AB1057">
            <v>0</v>
          </cell>
          <cell r="AC1057">
            <v>0</v>
          </cell>
          <cell r="AD1057">
            <v>0</v>
          </cell>
          <cell r="AE1057">
            <v>0</v>
          </cell>
          <cell r="AF1057">
            <v>0</v>
          </cell>
        </row>
        <row r="1058">
          <cell r="A1058">
            <v>0</v>
          </cell>
          <cell r="B1058">
            <v>0</v>
          </cell>
          <cell r="C1058">
            <v>0</v>
          </cell>
          <cell r="D1058">
            <v>0</v>
          </cell>
          <cell r="E1058">
            <v>0</v>
          </cell>
          <cell r="F1058">
            <v>0</v>
          </cell>
          <cell r="G1058">
            <v>0</v>
          </cell>
          <cell r="H1058">
            <v>0</v>
          </cell>
          <cell r="I1058">
            <v>0</v>
          </cell>
          <cell r="J1058">
            <v>0</v>
          </cell>
          <cell r="K1058">
            <v>0</v>
          </cell>
          <cell r="L1058">
            <v>0</v>
          </cell>
          <cell r="M1058">
            <v>0</v>
          </cell>
          <cell r="N1058">
            <v>0</v>
          </cell>
          <cell r="O1058">
            <v>0</v>
          </cell>
          <cell r="P1058">
            <v>0</v>
          </cell>
          <cell r="Q1058">
            <v>0</v>
          </cell>
          <cell r="R1058">
            <v>0</v>
          </cell>
          <cell r="S1058">
            <v>0</v>
          </cell>
          <cell r="T1058">
            <v>0</v>
          </cell>
          <cell r="U1058">
            <v>0</v>
          </cell>
          <cell r="V1058">
            <v>0</v>
          </cell>
          <cell r="W1058">
            <v>0</v>
          </cell>
          <cell r="X1058">
            <v>0</v>
          </cell>
          <cell r="Y1058">
            <v>0</v>
          </cell>
          <cell r="Z1058">
            <v>0</v>
          </cell>
          <cell r="AA1058">
            <v>0</v>
          </cell>
          <cell r="AB1058">
            <v>0</v>
          </cell>
          <cell r="AC1058">
            <v>0</v>
          </cell>
          <cell r="AD1058">
            <v>0</v>
          </cell>
          <cell r="AE1058">
            <v>0</v>
          </cell>
          <cell r="AF1058">
            <v>0</v>
          </cell>
        </row>
        <row r="1059">
          <cell r="A1059">
            <v>0</v>
          </cell>
          <cell r="B1059">
            <v>0</v>
          </cell>
          <cell r="C1059">
            <v>0</v>
          </cell>
          <cell r="D1059">
            <v>0</v>
          </cell>
          <cell r="E1059">
            <v>0</v>
          </cell>
          <cell r="F1059">
            <v>0</v>
          </cell>
          <cell r="G1059">
            <v>0</v>
          </cell>
          <cell r="H1059">
            <v>0</v>
          </cell>
          <cell r="I1059">
            <v>0</v>
          </cell>
          <cell r="J1059">
            <v>0</v>
          </cell>
          <cell r="K1059">
            <v>0</v>
          </cell>
          <cell r="L1059">
            <v>0</v>
          </cell>
          <cell r="M1059">
            <v>0</v>
          </cell>
          <cell r="N1059">
            <v>0</v>
          </cell>
          <cell r="O1059">
            <v>0</v>
          </cell>
          <cell r="P1059">
            <v>0</v>
          </cell>
          <cell r="Q1059">
            <v>0</v>
          </cell>
          <cell r="R1059">
            <v>0</v>
          </cell>
          <cell r="S1059">
            <v>0</v>
          </cell>
          <cell r="T1059">
            <v>0</v>
          </cell>
          <cell r="U1059">
            <v>0</v>
          </cell>
          <cell r="V1059">
            <v>0</v>
          </cell>
          <cell r="W1059">
            <v>0</v>
          </cell>
          <cell r="X1059">
            <v>0</v>
          </cell>
          <cell r="Y1059">
            <v>0</v>
          </cell>
          <cell r="Z1059">
            <v>0</v>
          </cell>
          <cell r="AA1059">
            <v>0</v>
          </cell>
          <cell r="AB1059">
            <v>0</v>
          </cell>
          <cell r="AC1059">
            <v>0</v>
          </cell>
          <cell r="AD1059">
            <v>0</v>
          </cell>
          <cell r="AE1059">
            <v>0</v>
          </cell>
          <cell r="AF1059">
            <v>0</v>
          </cell>
        </row>
        <row r="1060">
          <cell r="A1060">
            <v>0</v>
          </cell>
          <cell r="B1060">
            <v>0</v>
          </cell>
          <cell r="C1060">
            <v>0</v>
          </cell>
          <cell r="D1060">
            <v>0</v>
          </cell>
          <cell r="E1060">
            <v>0</v>
          </cell>
          <cell r="F1060">
            <v>0</v>
          </cell>
          <cell r="G1060">
            <v>0</v>
          </cell>
          <cell r="H1060">
            <v>0</v>
          </cell>
          <cell r="I1060">
            <v>0</v>
          </cell>
          <cell r="J1060">
            <v>0</v>
          </cell>
          <cell r="K1060">
            <v>0</v>
          </cell>
          <cell r="L1060">
            <v>0</v>
          </cell>
          <cell r="M1060">
            <v>0</v>
          </cell>
          <cell r="N1060">
            <v>0</v>
          </cell>
          <cell r="O1060">
            <v>0</v>
          </cell>
          <cell r="P1060">
            <v>0</v>
          </cell>
          <cell r="Q1060">
            <v>0</v>
          </cell>
          <cell r="R1060">
            <v>0</v>
          </cell>
          <cell r="S1060">
            <v>0</v>
          </cell>
          <cell r="T1060">
            <v>0</v>
          </cell>
          <cell r="U1060">
            <v>0</v>
          </cell>
          <cell r="V1060">
            <v>0</v>
          </cell>
          <cell r="W1060">
            <v>0</v>
          </cell>
          <cell r="X1060">
            <v>0</v>
          </cell>
          <cell r="Y1060">
            <v>0</v>
          </cell>
          <cell r="Z1060">
            <v>0</v>
          </cell>
          <cell r="AA1060">
            <v>0</v>
          </cell>
          <cell r="AB1060">
            <v>0</v>
          </cell>
          <cell r="AC1060">
            <v>0</v>
          </cell>
          <cell r="AD1060">
            <v>0</v>
          </cell>
          <cell r="AE1060">
            <v>0</v>
          </cell>
          <cell r="AF1060">
            <v>0</v>
          </cell>
        </row>
        <row r="1061">
          <cell r="A1061">
            <v>0</v>
          </cell>
          <cell r="B1061">
            <v>0</v>
          </cell>
          <cell r="C1061">
            <v>0</v>
          </cell>
          <cell r="D1061">
            <v>0</v>
          </cell>
          <cell r="E1061">
            <v>0</v>
          </cell>
          <cell r="F1061">
            <v>0</v>
          </cell>
          <cell r="G1061">
            <v>0</v>
          </cell>
          <cell r="H1061">
            <v>0</v>
          </cell>
          <cell r="I1061">
            <v>0</v>
          </cell>
          <cell r="J1061">
            <v>0</v>
          </cell>
          <cell r="K1061">
            <v>0</v>
          </cell>
          <cell r="L1061">
            <v>0</v>
          </cell>
          <cell r="M1061">
            <v>0</v>
          </cell>
          <cell r="N1061">
            <v>0</v>
          </cell>
          <cell r="O1061">
            <v>0</v>
          </cell>
          <cell r="P1061">
            <v>0</v>
          </cell>
          <cell r="Q1061">
            <v>0</v>
          </cell>
          <cell r="R1061">
            <v>0</v>
          </cell>
          <cell r="S1061">
            <v>0</v>
          </cell>
          <cell r="T1061">
            <v>0</v>
          </cell>
          <cell r="U1061">
            <v>0</v>
          </cell>
          <cell r="V1061">
            <v>0</v>
          </cell>
          <cell r="W1061">
            <v>0</v>
          </cell>
          <cell r="X1061">
            <v>0</v>
          </cell>
          <cell r="Y1061">
            <v>0</v>
          </cell>
          <cell r="Z1061">
            <v>0</v>
          </cell>
          <cell r="AA1061">
            <v>0</v>
          </cell>
          <cell r="AB1061">
            <v>0</v>
          </cell>
          <cell r="AC1061">
            <v>0</v>
          </cell>
          <cell r="AD1061">
            <v>0</v>
          </cell>
          <cell r="AE1061">
            <v>0</v>
          </cell>
          <cell r="AF1061">
            <v>0</v>
          </cell>
        </row>
        <row r="1062">
          <cell r="A1062">
            <v>0</v>
          </cell>
          <cell r="B1062">
            <v>0</v>
          </cell>
          <cell r="C1062">
            <v>0</v>
          </cell>
          <cell r="D1062">
            <v>0</v>
          </cell>
          <cell r="E1062">
            <v>0</v>
          </cell>
          <cell r="F1062">
            <v>0</v>
          </cell>
          <cell r="G1062">
            <v>0</v>
          </cell>
          <cell r="H1062">
            <v>0</v>
          </cell>
          <cell r="I1062">
            <v>0</v>
          </cell>
          <cell r="J1062">
            <v>0</v>
          </cell>
          <cell r="K1062">
            <v>0</v>
          </cell>
          <cell r="L1062">
            <v>0</v>
          </cell>
          <cell r="M1062">
            <v>0</v>
          </cell>
          <cell r="N1062">
            <v>0</v>
          </cell>
          <cell r="O1062">
            <v>0</v>
          </cell>
          <cell r="P1062">
            <v>0</v>
          </cell>
          <cell r="Q1062">
            <v>0</v>
          </cell>
          <cell r="R1062">
            <v>0</v>
          </cell>
          <cell r="S1062">
            <v>0</v>
          </cell>
          <cell r="T1062">
            <v>0</v>
          </cell>
          <cell r="U1062">
            <v>0</v>
          </cell>
          <cell r="V1062">
            <v>0</v>
          </cell>
          <cell r="W1062">
            <v>0</v>
          </cell>
          <cell r="X1062">
            <v>0</v>
          </cell>
          <cell r="Y1062">
            <v>0</v>
          </cell>
          <cell r="Z1062">
            <v>0</v>
          </cell>
          <cell r="AA1062">
            <v>0</v>
          </cell>
          <cell r="AB1062">
            <v>0</v>
          </cell>
          <cell r="AC1062">
            <v>0</v>
          </cell>
          <cell r="AD1062">
            <v>0</v>
          </cell>
          <cell r="AE1062">
            <v>0</v>
          </cell>
          <cell r="AF1062">
            <v>0</v>
          </cell>
        </row>
        <row r="1063">
          <cell r="A1063">
            <v>0</v>
          </cell>
          <cell r="B1063">
            <v>0</v>
          </cell>
          <cell r="C1063">
            <v>0</v>
          </cell>
          <cell r="D1063">
            <v>0</v>
          </cell>
          <cell r="E1063">
            <v>0</v>
          </cell>
          <cell r="F1063">
            <v>0</v>
          </cell>
          <cell r="G1063">
            <v>0</v>
          </cell>
          <cell r="H1063">
            <v>0</v>
          </cell>
          <cell r="I1063">
            <v>0</v>
          </cell>
          <cell r="J1063">
            <v>0</v>
          </cell>
          <cell r="K1063">
            <v>0</v>
          </cell>
          <cell r="L1063">
            <v>0</v>
          </cell>
          <cell r="M1063">
            <v>0</v>
          </cell>
          <cell r="N1063">
            <v>0</v>
          </cell>
          <cell r="O1063">
            <v>0</v>
          </cell>
          <cell r="P1063">
            <v>0</v>
          </cell>
          <cell r="Q1063">
            <v>0</v>
          </cell>
          <cell r="R1063">
            <v>0</v>
          </cell>
          <cell r="S1063">
            <v>0</v>
          </cell>
          <cell r="T1063">
            <v>0</v>
          </cell>
          <cell r="U1063">
            <v>0</v>
          </cell>
          <cell r="V1063">
            <v>0</v>
          </cell>
          <cell r="W1063">
            <v>0</v>
          </cell>
          <cell r="X1063">
            <v>0</v>
          </cell>
          <cell r="Y1063">
            <v>0</v>
          </cell>
          <cell r="Z1063">
            <v>0</v>
          </cell>
          <cell r="AA1063">
            <v>0</v>
          </cell>
          <cell r="AB1063">
            <v>0</v>
          </cell>
          <cell r="AC1063">
            <v>0</v>
          </cell>
          <cell r="AD1063">
            <v>0</v>
          </cell>
          <cell r="AE1063">
            <v>0</v>
          </cell>
          <cell r="AF1063">
            <v>0</v>
          </cell>
        </row>
        <row r="1064">
          <cell r="A1064">
            <v>0</v>
          </cell>
          <cell r="B1064">
            <v>0</v>
          </cell>
          <cell r="C1064">
            <v>0</v>
          </cell>
          <cell r="D1064">
            <v>0</v>
          </cell>
          <cell r="E1064">
            <v>0</v>
          </cell>
          <cell r="F1064">
            <v>0</v>
          </cell>
          <cell r="G1064">
            <v>0</v>
          </cell>
          <cell r="H1064">
            <v>0</v>
          </cell>
          <cell r="I1064">
            <v>0</v>
          </cell>
          <cell r="J1064">
            <v>0</v>
          </cell>
          <cell r="K1064">
            <v>0</v>
          </cell>
          <cell r="L1064">
            <v>0</v>
          </cell>
          <cell r="M1064">
            <v>0</v>
          </cell>
          <cell r="N1064">
            <v>0</v>
          </cell>
          <cell r="O1064">
            <v>0</v>
          </cell>
          <cell r="P1064">
            <v>0</v>
          </cell>
          <cell r="Q1064">
            <v>0</v>
          </cell>
          <cell r="R1064">
            <v>0</v>
          </cell>
          <cell r="S1064">
            <v>0</v>
          </cell>
          <cell r="T1064">
            <v>0</v>
          </cell>
          <cell r="U1064">
            <v>0</v>
          </cell>
          <cell r="V1064">
            <v>0</v>
          </cell>
          <cell r="W1064">
            <v>0</v>
          </cell>
          <cell r="X1064">
            <v>0</v>
          </cell>
          <cell r="Y1064">
            <v>0</v>
          </cell>
          <cell r="Z1064">
            <v>0</v>
          </cell>
          <cell r="AA1064">
            <v>0</v>
          </cell>
          <cell r="AB1064">
            <v>0</v>
          </cell>
          <cell r="AC1064">
            <v>0</v>
          </cell>
          <cell r="AD1064">
            <v>0</v>
          </cell>
          <cell r="AE1064">
            <v>0</v>
          </cell>
          <cell r="AF1064">
            <v>0</v>
          </cell>
        </row>
        <row r="1065">
          <cell r="A1065">
            <v>0</v>
          </cell>
          <cell r="B1065">
            <v>0</v>
          </cell>
          <cell r="C1065">
            <v>0</v>
          </cell>
          <cell r="D1065">
            <v>0</v>
          </cell>
          <cell r="E1065">
            <v>0</v>
          </cell>
          <cell r="F1065">
            <v>0</v>
          </cell>
          <cell r="G1065">
            <v>0</v>
          </cell>
          <cell r="H1065">
            <v>0</v>
          </cell>
          <cell r="I1065">
            <v>0</v>
          </cell>
          <cell r="J1065">
            <v>0</v>
          </cell>
          <cell r="K1065">
            <v>0</v>
          </cell>
          <cell r="L1065">
            <v>0</v>
          </cell>
          <cell r="M1065">
            <v>0</v>
          </cell>
          <cell r="N1065">
            <v>0</v>
          </cell>
          <cell r="O1065">
            <v>0</v>
          </cell>
          <cell r="P1065">
            <v>0</v>
          </cell>
          <cell r="Q1065">
            <v>0</v>
          </cell>
          <cell r="R1065">
            <v>0</v>
          </cell>
          <cell r="S1065">
            <v>0</v>
          </cell>
          <cell r="T1065">
            <v>0</v>
          </cell>
          <cell r="U1065">
            <v>0</v>
          </cell>
          <cell r="V1065">
            <v>0</v>
          </cell>
          <cell r="W1065">
            <v>0</v>
          </cell>
          <cell r="X1065">
            <v>0</v>
          </cell>
          <cell r="Y1065">
            <v>0</v>
          </cell>
          <cell r="Z1065">
            <v>0</v>
          </cell>
          <cell r="AA1065">
            <v>0</v>
          </cell>
          <cell r="AB1065">
            <v>0</v>
          </cell>
          <cell r="AC1065">
            <v>0</v>
          </cell>
          <cell r="AD1065">
            <v>0</v>
          </cell>
          <cell r="AE1065">
            <v>0</v>
          </cell>
          <cell r="AF1065">
            <v>0</v>
          </cell>
        </row>
        <row r="1066">
          <cell r="A1066">
            <v>0</v>
          </cell>
          <cell r="B1066">
            <v>0</v>
          </cell>
          <cell r="C1066">
            <v>0</v>
          </cell>
          <cell r="D1066">
            <v>0</v>
          </cell>
          <cell r="E1066">
            <v>0</v>
          </cell>
          <cell r="F1066">
            <v>0</v>
          </cell>
          <cell r="G1066">
            <v>0</v>
          </cell>
          <cell r="H1066">
            <v>0</v>
          </cell>
          <cell r="I1066">
            <v>0</v>
          </cell>
          <cell r="J1066">
            <v>0</v>
          </cell>
          <cell r="K1066">
            <v>0</v>
          </cell>
          <cell r="L1066">
            <v>0</v>
          </cell>
          <cell r="M1066">
            <v>0</v>
          </cell>
          <cell r="N1066">
            <v>0</v>
          </cell>
          <cell r="O1066">
            <v>0</v>
          </cell>
          <cell r="P1066">
            <v>0</v>
          </cell>
          <cell r="Q1066">
            <v>0</v>
          </cell>
          <cell r="R1066">
            <v>0</v>
          </cell>
          <cell r="S1066">
            <v>0</v>
          </cell>
          <cell r="T1066">
            <v>0</v>
          </cell>
          <cell r="U1066">
            <v>0</v>
          </cell>
          <cell r="V1066">
            <v>0</v>
          </cell>
          <cell r="W1066">
            <v>0</v>
          </cell>
          <cell r="X1066">
            <v>0</v>
          </cell>
          <cell r="Y1066">
            <v>0</v>
          </cell>
          <cell r="Z1066">
            <v>0</v>
          </cell>
          <cell r="AA1066">
            <v>0</v>
          </cell>
          <cell r="AB1066">
            <v>0</v>
          </cell>
          <cell r="AC1066">
            <v>0</v>
          </cell>
          <cell r="AD1066">
            <v>0</v>
          </cell>
          <cell r="AE1066">
            <v>0</v>
          </cell>
          <cell r="AF1066">
            <v>0</v>
          </cell>
        </row>
        <row r="1067">
          <cell r="A1067">
            <v>0</v>
          </cell>
          <cell r="B1067">
            <v>0</v>
          </cell>
          <cell r="C1067">
            <v>0</v>
          </cell>
          <cell r="D1067">
            <v>0</v>
          </cell>
          <cell r="E1067">
            <v>0</v>
          </cell>
          <cell r="F1067">
            <v>0</v>
          </cell>
          <cell r="G1067">
            <v>0</v>
          </cell>
          <cell r="H1067">
            <v>0</v>
          </cell>
          <cell r="I1067">
            <v>0</v>
          </cell>
          <cell r="J1067">
            <v>0</v>
          </cell>
          <cell r="K1067">
            <v>0</v>
          </cell>
          <cell r="L1067">
            <v>0</v>
          </cell>
          <cell r="M1067">
            <v>0</v>
          </cell>
          <cell r="N1067">
            <v>0</v>
          </cell>
          <cell r="O1067">
            <v>0</v>
          </cell>
          <cell r="P1067">
            <v>0</v>
          </cell>
          <cell r="Q1067">
            <v>0</v>
          </cell>
          <cell r="R1067">
            <v>0</v>
          </cell>
          <cell r="S1067">
            <v>0</v>
          </cell>
          <cell r="T1067">
            <v>0</v>
          </cell>
          <cell r="U1067">
            <v>0</v>
          </cell>
          <cell r="V1067">
            <v>0</v>
          </cell>
          <cell r="W1067">
            <v>0</v>
          </cell>
          <cell r="X1067">
            <v>0</v>
          </cell>
          <cell r="Y1067">
            <v>0</v>
          </cell>
          <cell r="Z1067">
            <v>0</v>
          </cell>
          <cell r="AA1067">
            <v>0</v>
          </cell>
          <cell r="AB1067">
            <v>0</v>
          </cell>
          <cell r="AC1067">
            <v>0</v>
          </cell>
          <cell r="AD1067">
            <v>0</v>
          </cell>
          <cell r="AE1067">
            <v>0</v>
          </cell>
          <cell r="AF1067">
            <v>0</v>
          </cell>
        </row>
        <row r="1068">
          <cell r="A1068">
            <v>0</v>
          </cell>
          <cell r="B1068">
            <v>0</v>
          </cell>
          <cell r="C1068">
            <v>0</v>
          </cell>
          <cell r="D1068">
            <v>0</v>
          </cell>
          <cell r="E1068">
            <v>0</v>
          </cell>
          <cell r="F1068">
            <v>0</v>
          </cell>
          <cell r="G1068">
            <v>0</v>
          </cell>
          <cell r="H1068">
            <v>0</v>
          </cell>
          <cell r="I1068">
            <v>0</v>
          </cell>
          <cell r="J1068">
            <v>0</v>
          </cell>
          <cell r="K1068">
            <v>0</v>
          </cell>
          <cell r="L1068">
            <v>0</v>
          </cell>
          <cell r="M1068">
            <v>0</v>
          </cell>
          <cell r="N1068">
            <v>0</v>
          </cell>
          <cell r="O1068">
            <v>0</v>
          </cell>
          <cell r="P1068">
            <v>0</v>
          </cell>
          <cell r="Q1068">
            <v>0</v>
          </cell>
          <cell r="R1068">
            <v>0</v>
          </cell>
          <cell r="S1068">
            <v>0</v>
          </cell>
          <cell r="T1068">
            <v>0</v>
          </cell>
          <cell r="U1068">
            <v>0</v>
          </cell>
          <cell r="V1068">
            <v>0</v>
          </cell>
          <cell r="W1068">
            <v>0</v>
          </cell>
          <cell r="X1068">
            <v>0</v>
          </cell>
          <cell r="Y1068">
            <v>0</v>
          </cell>
          <cell r="Z1068">
            <v>0</v>
          </cell>
          <cell r="AA1068">
            <v>0</v>
          </cell>
          <cell r="AB1068">
            <v>0</v>
          </cell>
          <cell r="AC1068">
            <v>0</v>
          </cell>
          <cell r="AD1068">
            <v>0</v>
          </cell>
          <cell r="AE1068">
            <v>0</v>
          </cell>
          <cell r="AF1068">
            <v>0</v>
          </cell>
        </row>
        <row r="1069">
          <cell r="A1069">
            <v>0</v>
          </cell>
          <cell r="B1069">
            <v>0</v>
          </cell>
          <cell r="C1069">
            <v>0</v>
          </cell>
          <cell r="D1069">
            <v>0</v>
          </cell>
          <cell r="E1069">
            <v>0</v>
          </cell>
          <cell r="F1069">
            <v>0</v>
          </cell>
          <cell r="G1069">
            <v>0</v>
          </cell>
          <cell r="H1069">
            <v>0</v>
          </cell>
          <cell r="I1069">
            <v>0</v>
          </cell>
          <cell r="J1069">
            <v>0</v>
          </cell>
          <cell r="K1069">
            <v>0</v>
          </cell>
          <cell r="L1069">
            <v>0</v>
          </cell>
          <cell r="M1069">
            <v>0</v>
          </cell>
          <cell r="N1069">
            <v>0</v>
          </cell>
          <cell r="O1069">
            <v>0</v>
          </cell>
          <cell r="P1069">
            <v>0</v>
          </cell>
          <cell r="Q1069">
            <v>0</v>
          </cell>
          <cell r="R1069">
            <v>0</v>
          </cell>
          <cell r="S1069">
            <v>0</v>
          </cell>
          <cell r="T1069">
            <v>0</v>
          </cell>
          <cell r="U1069">
            <v>0</v>
          </cell>
          <cell r="V1069">
            <v>0</v>
          </cell>
          <cell r="W1069">
            <v>0</v>
          </cell>
          <cell r="X1069">
            <v>0</v>
          </cell>
          <cell r="Y1069">
            <v>0</v>
          </cell>
          <cell r="Z1069">
            <v>0</v>
          </cell>
          <cell r="AA1069">
            <v>0</v>
          </cell>
          <cell r="AB1069">
            <v>0</v>
          </cell>
          <cell r="AC1069">
            <v>0</v>
          </cell>
          <cell r="AD1069">
            <v>0</v>
          </cell>
          <cell r="AE1069">
            <v>0</v>
          </cell>
          <cell r="AF1069">
            <v>0</v>
          </cell>
        </row>
        <row r="1070">
          <cell r="A1070">
            <v>0</v>
          </cell>
          <cell r="B1070">
            <v>0</v>
          </cell>
          <cell r="C1070">
            <v>0</v>
          </cell>
          <cell r="D1070">
            <v>0</v>
          </cell>
          <cell r="E1070">
            <v>0</v>
          </cell>
          <cell r="F1070">
            <v>0</v>
          </cell>
          <cell r="G1070">
            <v>0</v>
          </cell>
          <cell r="H1070">
            <v>0</v>
          </cell>
          <cell r="I1070">
            <v>0</v>
          </cell>
          <cell r="J1070">
            <v>0</v>
          </cell>
          <cell r="K1070">
            <v>0</v>
          </cell>
          <cell r="L1070">
            <v>0</v>
          </cell>
          <cell r="M1070">
            <v>0</v>
          </cell>
          <cell r="N1070">
            <v>0</v>
          </cell>
          <cell r="O1070">
            <v>0</v>
          </cell>
          <cell r="P1070">
            <v>0</v>
          </cell>
          <cell r="Q1070">
            <v>0</v>
          </cell>
          <cell r="R1070">
            <v>0</v>
          </cell>
          <cell r="S1070">
            <v>0</v>
          </cell>
          <cell r="T1070">
            <v>0</v>
          </cell>
          <cell r="U1070">
            <v>0</v>
          </cell>
          <cell r="V1070">
            <v>0</v>
          </cell>
          <cell r="W1070">
            <v>0</v>
          </cell>
          <cell r="X1070">
            <v>0</v>
          </cell>
          <cell r="Y1070">
            <v>0</v>
          </cell>
          <cell r="Z1070">
            <v>0</v>
          </cell>
          <cell r="AA1070">
            <v>0</v>
          </cell>
          <cell r="AB1070">
            <v>0</v>
          </cell>
          <cell r="AC1070">
            <v>0</v>
          </cell>
          <cell r="AD1070">
            <v>0</v>
          </cell>
          <cell r="AE1070">
            <v>0</v>
          </cell>
          <cell r="AF1070">
            <v>0</v>
          </cell>
        </row>
        <row r="1071">
          <cell r="A1071">
            <v>0</v>
          </cell>
          <cell r="B1071">
            <v>0</v>
          </cell>
          <cell r="C1071">
            <v>0</v>
          </cell>
          <cell r="D1071">
            <v>0</v>
          </cell>
          <cell r="E1071">
            <v>0</v>
          </cell>
          <cell r="F1071">
            <v>0</v>
          </cell>
          <cell r="G1071">
            <v>0</v>
          </cell>
          <cell r="H1071">
            <v>0</v>
          </cell>
          <cell r="I1071">
            <v>0</v>
          </cell>
          <cell r="J1071">
            <v>0</v>
          </cell>
          <cell r="K1071">
            <v>0</v>
          </cell>
          <cell r="L1071">
            <v>0</v>
          </cell>
          <cell r="M1071">
            <v>0</v>
          </cell>
          <cell r="N1071">
            <v>0</v>
          </cell>
          <cell r="O1071">
            <v>0</v>
          </cell>
          <cell r="P1071">
            <v>0</v>
          </cell>
          <cell r="Q1071">
            <v>0</v>
          </cell>
          <cell r="R1071">
            <v>0</v>
          </cell>
          <cell r="S1071">
            <v>0</v>
          </cell>
          <cell r="T1071">
            <v>0</v>
          </cell>
          <cell r="U1071">
            <v>0</v>
          </cell>
          <cell r="V1071">
            <v>0</v>
          </cell>
          <cell r="W1071">
            <v>0</v>
          </cell>
          <cell r="X1071">
            <v>0</v>
          </cell>
          <cell r="Y1071">
            <v>0</v>
          </cell>
          <cell r="Z1071">
            <v>0</v>
          </cell>
          <cell r="AA1071">
            <v>0</v>
          </cell>
          <cell r="AB1071">
            <v>0</v>
          </cell>
          <cell r="AC1071">
            <v>0</v>
          </cell>
          <cell r="AD1071">
            <v>0</v>
          </cell>
          <cell r="AE1071">
            <v>0</v>
          </cell>
          <cell r="AF1071">
            <v>0</v>
          </cell>
        </row>
        <row r="1072">
          <cell r="A1072">
            <v>0</v>
          </cell>
          <cell r="B1072">
            <v>0</v>
          </cell>
          <cell r="C1072">
            <v>0</v>
          </cell>
          <cell r="D1072">
            <v>0</v>
          </cell>
          <cell r="E1072">
            <v>0</v>
          </cell>
          <cell r="F1072">
            <v>0</v>
          </cell>
          <cell r="G1072">
            <v>0</v>
          </cell>
          <cell r="H1072">
            <v>0</v>
          </cell>
          <cell r="I1072">
            <v>0</v>
          </cell>
          <cell r="J1072">
            <v>0</v>
          </cell>
          <cell r="K1072">
            <v>0</v>
          </cell>
          <cell r="L1072">
            <v>0</v>
          </cell>
          <cell r="M1072">
            <v>0</v>
          </cell>
          <cell r="N1072">
            <v>0</v>
          </cell>
          <cell r="O1072">
            <v>0</v>
          </cell>
          <cell r="P1072">
            <v>0</v>
          </cell>
          <cell r="Q1072">
            <v>0</v>
          </cell>
          <cell r="R1072">
            <v>0</v>
          </cell>
          <cell r="S1072">
            <v>0</v>
          </cell>
          <cell r="T1072">
            <v>0</v>
          </cell>
          <cell r="U1072">
            <v>0</v>
          </cell>
          <cell r="V1072">
            <v>0</v>
          </cell>
          <cell r="W1072">
            <v>0</v>
          </cell>
          <cell r="X1072">
            <v>0</v>
          </cell>
          <cell r="Y1072">
            <v>0</v>
          </cell>
          <cell r="Z1072">
            <v>0</v>
          </cell>
          <cell r="AA1072">
            <v>0</v>
          </cell>
          <cell r="AB1072">
            <v>0</v>
          </cell>
          <cell r="AC1072">
            <v>0</v>
          </cell>
          <cell r="AD1072">
            <v>0</v>
          </cell>
          <cell r="AE1072">
            <v>0</v>
          </cell>
          <cell r="AF1072">
            <v>0</v>
          </cell>
        </row>
        <row r="1073">
          <cell r="A1073">
            <v>0</v>
          </cell>
          <cell r="B1073">
            <v>0</v>
          </cell>
          <cell r="C1073">
            <v>0</v>
          </cell>
          <cell r="D1073">
            <v>0</v>
          </cell>
          <cell r="E1073">
            <v>0</v>
          </cell>
          <cell r="F1073">
            <v>0</v>
          </cell>
          <cell r="G1073">
            <v>0</v>
          </cell>
          <cell r="H1073">
            <v>0</v>
          </cell>
          <cell r="I1073">
            <v>0</v>
          </cell>
          <cell r="J1073">
            <v>0</v>
          </cell>
          <cell r="K1073">
            <v>0</v>
          </cell>
          <cell r="L1073">
            <v>0</v>
          </cell>
          <cell r="M1073">
            <v>0</v>
          </cell>
          <cell r="N1073">
            <v>0</v>
          </cell>
          <cell r="O1073">
            <v>0</v>
          </cell>
          <cell r="P1073">
            <v>0</v>
          </cell>
          <cell r="Q1073">
            <v>0</v>
          </cell>
          <cell r="R1073">
            <v>0</v>
          </cell>
          <cell r="S1073">
            <v>0</v>
          </cell>
          <cell r="T1073">
            <v>0</v>
          </cell>
          <cell r="U1073">
            <v>0</v>
          </cell>
          <cell r="V1073">
            <v>0</v>
          </cell>
          <cell r="W1073">
            <v>0</v>
          </cell>
          <cell r="X1073">
            <v>0</v>
          </cell>
          <cell r="Y1073">
            <v>0</v>
          </cell>
          <cell r="Z1073">
            <v>0</v>
          </cell>
          <cell r="AA1073">
            <v>0</v>
          </cell>
          <cell r="AB1073">
            <v>0</v>
          </cell>
          <cell r="AC1073">
            <v>0</v>
          </cell>
          <cell r="AD1073">
            <v>0</v>
          </cell>
          <cell r="AE1073">
            <v>0</v>
          </cell>
          <cell r="AF1073">
            <v>0</v>
          </cell>
        </row>
        <row r="1074">
          <cell r="A1074">
            <v>0</v>
          </cell>
          <cell r="B1074">
            <v>0</v>
          </cell>
          <cell r="C1074">
            <v>0</v>
          </cell>
          <cell r="D1074">
            <v>0</v>
          </cell>
          <cell r="E1074">
            <v>0</v>
          </cell>
          <cell r="F1074">
            <v>0</v>
          </cell>
          <cell r="G1074">
            <v>0</v>
          </cell>
          <cell r="H1074">
            <v>0</v>
          </cell>
          <cell r="I1074">
            <v>0</v>
          </cell>
          <cell r="J1074">
            <v>0</v>
          </cell>
          <cell r="K1074">
            <v>0</v>
          </cell>
          <cell r="L1074">
            <v>0</v>
          </cell>
          <cell r="M1074">
            <v>0</v>
          </cell>
          <cell r="N1074">
            <v>0</v>
          </cell>
          <cell r="O1074">
            <v>0</v>
          </cell>
          <cell r="P1074">
            <v>0</v>
          </cell>
          <cell r="Q1074">
            <v>0</v>
          </cell>
          <cell r="R1074">
            <v>0</v>
          </cell>
          <cell r="S1074">
            <v>0</v>
          </cell>
          <cell r="T1074">
            <v>0</v>
          </cell>
          <cell r="U1074">
            <v>0</v>
          </cell>
          <cell r="V1074">
            <v>0</v>
          </cell>
          <cell r="W1074">
            <v>0</v>
          </cell>
          <cell r="X1074">
            <v>0</v>
          </cell>
          <cell r="Y1074">
            <v>0</v>
          </cell>
          <cell r="Z1074">
            <v>0</v>
          </cell>
          <cell r="AA1074">
            <v>0</v>
          </cell>
          <cell r="AB1074">
            <v>0</v>
          </cell>
          <cell r="AC1074">
            <v>0</v>
          </cell>
          <cell r="AD1074">
            <v>0</v>
          </cell>
          <cell r="AE1074">
            <v>0</v>
          </cell>
          <cell r="AF1074">
            <v>0</v>
          </cell>
        </row>
        <row r="1075">
          <cell r="A1075">
            <v>0</v>
          </cell>
          <cell r="B1075">
            <v>0</v>
          </cell>
          <cell r="C1075">
            <v>0</v>
          </cell>
          <cell r="D1075">
            <v>0</v>
          </cell>
          <cell r="E1075">
            <v>0</v>
          </cell>
          <cell r="F1075">
            <v>0</v>
          </cell>
          <cell r="G1075">
            <v>0</v>
          </cell>
          <cell r="H1075">
            <v>0</v>
          </cell>
          <cell r="I1075">
            <v>0</v>
          </cell>
          <cell r="J1075">
            <v>0</v>
          </cell>
          <cell r="K1075">
            <v>0</v>
          </cell>
          <cell r="L1075">
            <v>0</v>
          </cell>
          <cell r="M1075">
            <v>0</v>
          </cell>
          <cell r="N1075">
            <v>0</v>
          </cell>
          <cell r="O1075">
            <v>0</v>
          </cell>
          <cell r="P1075">
            <v>0</v>
          </cell>
          <cell r="Q1075">
            <v>0</v>
          </cell>
          <cell r="R1075">
            <v>0</v>
          </cell>
          <cell r="S1075">
            <v>0</v>
          </cell>
          <cell r="T1075">
            <v>0</v>
          </cell>
          <cell r="U1075">
            <v>0</v>
          </cell>
          <cell r="V1075">
            <v>0</v>
          </cell>
          <cell r="W1075">
            <v>0</v>
          </cell>
          <cell r="X1075">
            <v>0</v>
          </cell>
          <cell r="Y1075">
            <v>0</v>
          </cell>
          <cell r="Z1075">
            <v>0</v>
          </cell>
          <cell r="AA1075">
            <v>0</v>
          </cell>
          <cell r="AB1075">
            <v>0</v>
          </cell>
          <cell r="AC1075">
            <v>0</v>
          </cell>
          <cell r="AD1075">
            <v>0</v>
          </cell>
          <cell r="AE1075">
            <v>0</v>
          </cell>
          <cell r="AF1075">
            <v>0</v>
          </cell>
        </row>
        <row r="1076">
          <cell r="A1076">
            <v>0</v>
          </cell>
          <cell r="B1076">
            <v>0</v>
          </cell>
          <cell r="C1076">
            <v>0</v>
          </cell>
          <cell r="D1076">
            <v>0</v>
          </cell>
          <cell r="E1076">
            <v>0</v>
          </cell>
          <cell r="F1076">
            <v>0</v>
          </cell>
          <cell r="G1076">
            <v>0</v>
          </cell>
          <cell r="H1076">
            <v>0</v>
          </cell>
          <cell r="I1076">
            <v>0</v>
          </cell>
          <cell r="J1076">
            <v>0</v>
          </cell>
          <cell r="K1076">
            <v>0</v>
          </cell>
          <cell r="L1076">
            <v>0</v>
          </cell>
          <cell r="M1076">
            <v>0</v>
          </cell>
          <cell r="N1076">
            <v>0</v>
          </cell>
          <cell r="O1076">
            <v>0</v>
          </cell>
          <cell r="P1076">
            <v>0</v>
          </cell>
          <cell r="Q1076">
            <v>0</v>
          </cell>
          <cell r="R1076">
            <v>0</v>
          </cell>
          <cell r="S1076">
            <v>0</v>
          </cell>
          <cell r="T1076">
            <v>0</v>
          </cell>
          <cell r="U1076">
            <v>0</v>
          </cell>
          <cell r="V1076">
            <v>0</v>
          </cell>
          <cell r="W1076">
            <v>0</v>
          </cell>
          <cell r="X1076">
            <v>0</v>
          </cell>
          <cell r="Y1076">
            <v>0</v>
          </cell>
          <cell r="Z1076">
            <v>0</v>
          </cell>
          <cell r="AA1076">
            <v>0</v>
          </cell>
          <cell r="AB1076">
            <v>0</v>
          </cell>
          <cell r="AC1076">
            <v>0</v>
          </cell>
          <cell r="AD1076">
            <v>0</v>
          </cell>
          <cell r="AE1076">
            <v>0</v>
          </cell>
          <cell r="AF1076">
            <v>0</v>
          </cell>
        </row>
        <row r="1077">
          <cell r="A1077">
            <v>0</v>
          </cell>
          <cell r="B1077">
            <v>0</v>
          </cell>
          <cell r="C1077">
            <v>0</v>
          </cell>
          <cell r="D1077">
            <v>0</v>
          </cell>
          <cell r="E1077">
            <v>0</v>
          </cell>
          <cell r="F1077">
            <v>0</v>
          </cell>
          <cell r="G1077">
            <v>0</v>
          </cell>
          <cell r="H1077">
            <v>0</v>
          </cell>
          <cell r="I1077">
            <v>0</v>
          </cell>
          <cell r="J1077">
            <v>0</v>
          </cell>
          <cell r="K1077">
            <v>0</v>
          </cell>
          <cell r="L1077">
            <v>0</v>
          </cell>
          <cell r="M1077">
            <v>0</v>
          </cell>
          <cell r="N1077">
            <v>0</v>
          </cell>
          <cell r="O1077">
            <v>0</v>
          </cell>
          <cell r="P1077">
            <v>0</v>
          </cell>
          <cell r="Q1077">
            <v>0</v>
          </cell>
          <cell r="R1077">
            <v>0</v>
          </cell>
          <cell r="S1077">
            <v>0</v>
          </cell>
          <cell r="T1077">
            <v>0</v>
          </cell>
          <cell r="U1077">
            <v>0</v>
          </cell>
          <cell r="V1077">
            <v>0</v>
          </cell>
          <cell r="W1077">
            <v>0</v>
          </cell>
          <cell r="X1077">
            <v>0</v>
          </cell>
          <cell r="Y1077">
            <v>0</v>
          </cell>
          <cell r="Z1077">
            <v>0</v>
          </cell>
          <cell r="AA1077">
            <v>0</v>
          </cell>
          <cell r="AB1077">
            <v>0</v>
          </cell>
          <cell r="AC1077">
            <v>0</v>
          </cell>
          <cell r="AD1077">
            <v>0</v>
          </cell>
          <cell r="AE1077">
            <v>0</v>
          </cell>
          <cell r="AF1077">
            <v>0</v>
          </cell>
        </row>
        <row r="1078">
          <cell r="A1078">
            <v>0</v>
          </cell>
          <cell r="B1078">
            <v>0</v>
          </cell>
          <cell r="C1078">
            <v>0</v>
          </cell>
          <cell r="D1078">
            <v>0</v>
          </cell>
          <cell r="E1078">
            <v>0</v>
          </cell>
          <cell r="F1078">
            <v>0</v>
          </cell>
          <cell r="G1078">
            <v>0</v>
          </cell>
          <cell r="H1078">
            <v>0</v>
          </cell>
          <cell r="I1078">
            <v>0</v>
          </cell>
          <cell r="J1078">
            <v>0</v>
          </cell>
          <cell r="K1078">
            <v>0</v>
          </cell>
          <cell r="L1078">
            <v>0</v>
          </cell>
          <cell r="M1078">
            <v>0</v>
          </cell>
          <cell r="N1078">
            <v>0</v>
          </cell>
          <cell r="O1078">
            <v>0</v>
          </cell>
          <cell r="P1078">
            <v>0</v>
          </cell>
          <cell r="Q1078">
            <v>0</v>
          </cell>
          <cell r="R1078">
            <v>0</v>
          </cell>
          <cell r="S1078">
            <v>0</v>
          </cell>
          <cell r="T1078">
            <v>0</v>
          </cell>
          <cell r="U1078">
            <v>0</v>
          </cell>
          <cell r="V1078">
            <v>0</v>
          </cell>
          <cell r="W1078">
            <v>0</v>
          </cell>
          <cell r="X1078">
            <v>0</v>
          </cell>
          <cell r="Y1078">
            <v>0</v>
          </cell>
          <cell r="Z1078">
            <v>0</v>
          </cell>
          <cell r="AA1078">
            <v>0</v>
          </cell>
          <cell r="AB1078">
            <v>0</v>
          </cell>
          <cell r="AC1078">
            <v>0</v>
          </cell>
          <cell r="AD1078">
            <v>0</v>
          </cell>
          <cell r="AE1078">
            <v>0</v>
          </cell>
          <cell r="AF1078">
            <v>0</v>
          </cell>
        </row>
        <row r="1079">
          <cell r="A1079">
            <v>0</v>
          </cell>
          <cell r="B1079">
            <v>0</v>
          </cell>
          <cell r="C1079">
            <v>0</v>
          </cell>
          <cell r="D1079">
            <v>0</v>
          </cell>
          <cell r="E1079">
            <v>0</v>
          </cell>
          <cell r="F1079">
            <v>0</v>
          </cell>
          <cell r="G1079">
            <v>0</v>
          </cell>
          <cell r="H1079">
            <v>0</v>
          </cell>
          <cell r="I1079">
            <v>0</v>
          </cell>
          <cell r="J1079">
            <v>0</v>
          </cell>
          <cell r="K1079">
            <v>0</v>
          </cell>
          <cell r="L1079">
            <v>0</v>
          </cell>
          <cell r="M1079">
            <v>0</v>
          </cell>
          <cell r="N1079">
            <v>0</v>
          </cell>
          <cell r="O1079">
            <v>0</v>
          </cell>
          <cell r="P1079">
            <v>0</v>
          </cell>
          <cell r="Q1079">
            <v>0</v>
          </cell>
          <cell r="R1079">
            <v>0</v>
          </cell>
          <cell r="S1079">
            <v>0</v>
          </cell>
          <cell r="T1079">
            <v>0</v>
          </cell>
          <cell r="U1079">
            <v>0</v>
          </cell>
          <cell r="V1079">
            <v>0</v>
          </cell>
          <cell r="W1079">
            <v>0</v>
          </cell>
          <cell r="X1079">
            <v>0</v>
          </cell>
          <cell r="Y1079">
            <v>0</v>
          </cell>
          <cell r="Z1079">
            <v>0</v>
          </cell>
          <cell r="AA1079">
            <v>0</v>
          </cell>
          <cell r="AB1079">
            <v>0</v>
          </cell>
          <cell r="AC1079">
            <v>0</v>
          </cell>
          <cell r="AD1079">
            <v>0</v>
          </cell>
          <cell r="AE1079">
            <v>0</v>
          </cell>
          <cell r="AF1079">
            <v>0</v>
          </cell>
        </row>
        <row r="1080">
          <cell r="A1080">
            <v>0</v>
          </cell>
          <cell r="B1080">
            <v>0</v>
          </cell>
          <cell r="C1080">
            <v>0</v>
          </cell>
          <cell r="D1080">
            <v>0</v>
          </cell>
          <cell r="E1080">
            <v>0</v>
          </cell>
          <cell r="F1080">
            <v>0</v>
          </cell>
          <cell r="G1080">
            <v>0</v>
          </cell>
          <cell r="H1080">
            <v>0</v>
          </cell>
          <cell r="I1080">
            <v>0</v>
          </cell>
          <cell r="J1080">
            <v>0</v>
          </cell>
          <cell r="K1080">
            <v>0</v>
          </cell>
          <cell r="L1080">
            <v>0</v>
          </cell>
          <cell r="M1080">
            <v>0</v>
          </cell>
          <cell r="N1080">
            <v>0</v>
          </cell>
          <cell r="O1080">
            <v>0</v>
          </cell>
          <cell r="P1080">
            <v>0</v>
          </cell>
          <cell r="Q1080">
            <v>0</v>
          </cell>
          <cell r="R1080">
            <v>0</v>
          </cell>
          <cell r="S1080">
            <v>0</v>
          </cell>
          <cell r="T1080">
            <v>0</v>
          </cell>
          <cell r="U1080">
            <v>0</v>
          </cell>
          <cell r="V1080">
            <v>0</v>
          </cell>
          <cell r="W1080">
            <v>0</v>
          </cell>
          <cell r="X1080">
            <v>0</v>
          </cell>
          <cell r="Y1080">
            <v>0</v>
          </cell>
          <cell r="Z1080">
            <v>0</v>
          </cell>
          <cell r="AA1080">
            <v>0</v>
          </cell>
          <cell r="AB1080">
            <v>0</v>
          </cell>
          <cell r="AC1080">
            <v>0</v>
          </cell>
          <cell r="AD1080">
            <v>0</v>
          </cell>
          <cell r="AE1080">
            <v>0</v>
          </cell>
          <cell r="AF1080">
            <v>0</v>
          </cell>
        </row>
        <row r="1081">
          <cell r="A1081">
            <v>0</v>
          </cell>
          <cell r="B1081">
            <v>0</v>
          </cell>
          <cell r="C1081">
            <v>0</v>
          </cell>
          <cell r="D1081">
            <v>0</v>
          </cell>
          <cell r="E1081">
            <v>0</v>
          </cell>
          <cell r="F1081">
            <v>0</v>
          </cell>
          <cell r="G1081">
            <v>0</v>
          </cell>
          <cell r="H1081">
            <v>0</v>
          </cell>
          <cell r="I1081">
            <v>0</v>
          </cell>
          <cell r="J1081">
            <v>0</v>
          </cell>
          <cell r="K1081">
            <v>0</v>
          </cell>
          <cell r="L1081">
            <v>0</v>
          </cell>
          <cell r="M1081">
            <v>0</v>
          </cell>
          <cell r="N1081">
            <v>0</v>
          </cell>
          <cell r="O1081">
            <v>0</v>
          </cell>
          <cell r="P1081">
            <v>0</v>
          </cell>
          <cell r="Q1081">
            <v>0</v>
          </cell>
          <cell r="R1081">
            <v>0</v>
          </cell>
          <cell r="S1081">
            <v>0</v>
          </cell>
          <cell r="T1081">
            <v>0</v>
          </cell>
          <cell r="U1081">
            <v>0</v>
          </cell>
          <cell r="V1081">
            <v>0</v>
          </cell>
          <cell r="W1081">
            <v>0</v>
          </cell>
          <cell r="X1081">
            <v>0</v>
          </cell>
          <cell r="Y1081">
            <v>0</v>
          </cell>
          <cell r="Z1081">
            <v>0</v>
          </cell>
          <cell r="AA1081">
            <v>0</v>
          </cell>
          <cell r="AB1081">
            <v>0</v>
          </cell>
          <cell r="AC1081">
            <v>0</v>
          </cell>
          <cell r="AD1081">
            <v>0</v>
          </cell>
          <cell r="AE1081">
            <v>0</v>
          </cell>
          <cell r="AF1081">
            <v>0</v>
          </cell>
        </row>
        <row r="1082">
          <cell r="A1082">
            <v>0</v>
          </cell>
          <cell r="B1082">
            <v>0</v>
          </cell>
          <cell r="C1082">
            <v>0</v>
          </cell>
          <cell r="D1082">
            <v>0</v>
          </cell>
          <cell r="E1082">
            <v>0</v>
          </cell>
          <cell r="F1082">
            <v>0</v>
          </cell>
          <cell r="G1082">
            <v>0</v>
          </cell>
          <cell r="H1082">
            <v>0</v>
          </cell>
          <cell r="I1082">
            <v>0</v>
          </cell>
          <cell r="J1082">
            <v>0</v>
          </cell>
          <cell r="K1082">
            <v>0</v>
          </cell>
          <cell r="L1082">
            <v>0</v>
          </cell>
          <cell r="M1082">
            <v>0</v>
          </cell>
          <cell r="N1082">
            <v>0</v>
          </cell>
          <cell r="O1082">
            <v>0</v>
          </cell>
          <cell r="P1082">
            <v>0</v>
          </cell>
          <cell r="Q1082">
            <v>0</v>
          </cell>
          <cell r="R1082">
            <v>0</v>
          </cell>
          <cell r="S1082">
            <v>0</v>
          </cell>
          <cell r="T1082">
            <v>0</v>
          </cell>
          <cell r="U1082">
            <v>0</v>
          </cell>
          <cell r="V1082">
            <v>0</v>
          </cell>
          <cell r="W1082">
            <v>0</v>
          </cell>
          <cell r="X1082">
            <v>0</v>
          </cell>
          <cell r="Y1082">
            <v>0</v>
          </cell>
          <cell r="Z1082">
            <v>0</v>
          </cell>
          <cell r="AA1082">
            <v>0</v>
          </cell>
          <cell r="AB1082">
            <v>0</v>
          </cell>
          <cell r="AC1082">
            <v>0</v>
          </cell>
          <cell r="AD1082">
            <v>0</v>
          </cell>
          <cell r="AE1082">
            <v>0</v>
          </cell>
          <cell r="AF1082">
            <v>0</v>
          </cell>
        </row>
        <row r="1083">
          <cell r="A1083">
            <v>0</v>
          </cell>
          <cell r="B1083">
            <v>0</v>
          </cell>
          <cell r="C1083">
            <v>0</v>
          </cell>
          <cell r="D1083">
            <v>0</v>
          </cell>
          <cell r="E1083">
            <v>0</v>
          </cell>
          <cell r="F1083">
            <v>0</v>
          </cell>
          <cell r="G1083">
            <v>0</v>
          </cell>
          <cell r="H1083">
            <v>0</v>
          </cell>
          <cell r="I1083">
            <v>0</v>
          </cell>
          <cell r="J1083">
            <v>0</v>
          </cell>
          <cell r="K1083">
            <v>0</v>
          </cell>
          <cell r="L1083">
            <v>0</v>
          </cell>
          <cell r="M1083">
            <v>0</v>
          </cell>
          <cell r="N1083">
            <v>0</v>
          </cell>
          <cell r="O1083">
            <v>0</v>
          </cell>
          <cell r="P1083">
            <v>0</v>
          </cell>
          <cell r="Q1083">
            <v>0</v>
          </cell>
          <cell r="R1083">
            <v>0</v>
          </cell>
          <cell r="S1083">
            <v>0</v>
          </cell>
          <cell r="T1083">
            <v>0</v>
          </cell>
          <cell r="U1083">
            <v>0</v>
          </cell>
          <cell r="V1083">
            <v>0</v>
          </cell>
          <cell r="W1083">
            <v>0</v>
          </cell>
          <cell r="X1083">
            <v>0</v>
          </cell>
          <cell r="Y1083">
            <v>0</v>
          </cell>
          <cell r="Z1083">
            <v>0</v>
          </cell>
          <cell r="AA1083">
            <v>0</v>
          </cell>
          <cell r="AB1083">
            <v>0</v>
          </cell>
          <cell r="AC1083">
            <v>0</v>
          </cell>
          <cell r="AD1083">
            <v>0</v>
          </cell>
          <cell r="AE1083">
            <v>0</v>
          </cell>
          <cell r="AF1083">
            <v>0</v>
          </cell>
        </row>
        <row r="1084">
          <cell r="A1084">
            <v>0</v>
          </cell>
          <cell r="B1084">
            <v>0</v>
          </cell>
          <cell r="C1084">
            <v>0</v>
          </cell>
          <cell r="D1084">
            <v>0</v>
          </cell>
          <cell r="E1084">
            <v>0</v>
          </cell>
          <cell r="F1084">
            <v>0</v>
          </cell>
          <cell r="G1084">
            <v>0</v>
          </cell>
          <cell r="H1084">
            <v>0</v>
          </cell>
          <cell r="I1084">
            <v>0</v>
          </cell>
          <cell r="J1084">
            <v>0</v>
          </cell>
          <cell r="K1084">
            <v>0</v>
          </cell>
          <cell r="L1084">
            <v>0</v>
          </cell>
          <cell r="M1084">
            <v>0</v>
          </cell>
          <cell r="N1084">
            <v>0</v>
          </cell>
          <cell r="O1084">
            <v>0</v>
          </cell>
          <cell r="P1084">
            <v>0</v>
          </cell>
          <cell r="Q1084">
            <v>0</v>
          </cell>
          <cell r="R1084">
            <v>0</v>
          </cell>
          <cell r="S1084">
            <v>0</v>
          </cell>
          <cell r="T1084">
            <v>0</v>
          </cell>
          <cell r="U1084">
            <v>0</v>
          </cell>
          <cell r="V1084">
            <v>0</v>
          </cell>
          <cell r="W1084">
            <v>0</v>
          </cell>
          <cell r="X1084">
            <v>0</v>
          </cell>
          <cell r="Y1084">
            <v>0</v>
          </cell>
          <cell r="Z1084">
            <v>0</v>
          </cell>
          <cell r="AA1084">
            <v>0</v>
          </cell>
          <cell r="AB1084">
            <v>0</v>
          </cell>
          <cell r="AC1084">
            <v>0</v>
          </cell>
          <cell r="AD1084">
            <v>0</v>
          </cell>
          <cell r="AE1084">
            <v>0</v>
          </cell>
          <cell r="AF1084">
            <v>0</v>
          </cell>
        </row>
        <row r="1085">
          <cell r="A1085">
            <v>0</v>
          </cell>
          <cell r="B1085">
            <v>0</v>
          </cell>
          <cell r="C1085">
            <v>0</v>
          </cell>
          <cell r="D1085">
            <v>0</v>
          </cell>
          <cell r="E1085">
            <v>0</v>
          </cell>
          <cell r="F1085">
            <v>0</v>
          </cell>
          <cell r="G1085">
            <v>0</v>
          </cell>
          <cell r="H1085">
            <v>0</v>
          </cell>
          <cell r="I1085">
            <v>0</v>
          </cell>
          <cell r="J1085">
            <v>0</v>
          </cell>
          <cell r="K1085">
            <v>0</v>
          </cell>
          <cell r="L1085">
            <v>0</v>
          </cell>
          <cell r="M1085">
            <v>0</v>
          </cell>
          <cell r="N1085">
            <v>0</v>
          </cell>
          <cell r="O1085">
            <v>0</v>
          </cell>
          <cell r="P1085">
            <v>0</v>
          </cell>
          <cell r="Q1085">
            <v>0</v>
          </cell>
          <cell r="R1085">
            <v>0</v>
          </cell>
          <cell r="S1085">
            <v>0</v>
          </cell>
          <cell r="T1085">
            <v>0</v>
          </cell>
          <cell r="U1085">
            <v>0</v>
          </cell>
          <cell r="V1085">
            <v>0</v>
          </cell>
          <cell r="W1085">
            <v>0</v>
          </cell>
          <cell r="X1085">
            <v>0</v>
          </cell>
          <cell r="Y1085">
            <v>0</v>
          </cell>
          <cell r="Z1085">
            <v>0</v>
          </cell>
          <cell r="AA1085">
            <v>0</v>
          </cell>
          <cell r="AB1085">
            <v>0</v>
          </cell>
          <cell r="AC1085">
            <v>0</v>
          </cell>
          <cell r="AD1085">
            <v>0</v>
          </cell>
          <cell r="AE1085">
            <v>0</v>
          </cell>
          <cell r="AF1085">
            <v>0</v>
          </cell>
        </row>
        <row r="1086">
          <cell r="A1086">
            <v>0</v>
          </cell>
          <cell r="B1086">
            <v>0</v>
          </cell>
          <cell r="C1086">
            <v>0</v>
          </cell>
          <cell r="D1086">
            <v>0</v>
          </cell>
          <cell r="E1086">
            <v>0</v>
          </cell>
          <cell r="F1086">
            <v>0</v>
          </cell>
          <cell r="G1086">
            <v>0</v>
          </cell>
          <cell r="H1086">
            <v>0</v>
          </cell>
          <cell r="I1086">
            <v>0</v>
          </cell>
          <cell r="J1086">
            <v>0</v>
          </cell>
          <cell r="K1086">
            <v>0</v>
          </cell>
          <cell r="L1086">
            <v>0</v>
          </cell>
          <cell r="M1086">
            <v>0</v>
          </cell>
          <cell r="N1086">
            <v>0</v>
          </cell>
          <cell r="O1086">
            <v>0</v>
          </cell>
          <cell r="P1086">
            <v>0</v>
          </cell>
          <cell r="Q1086">
            <v>0</v>
          </cell>
          <cell r="R1086">
            <v>0</v>
          </cell>
          <cell r="S1086">
            <v>0</v>
          </cell>
          <cell r="T1086">
            <v>0</v>
          </cell>
          <cell r="U1086">
            <v>0</v>
          </cell>
          <cell r="V1086">
            <v>0</v>
          </cell>
          <cell r="W1086">
            <v>0</v>
          </cell>
          <cell r="X1086">
            <v>0</v>
          </cell>
          <cell r="Y1086">
            <v>0</v>
          </cell>
          <cell r="Z1086">
            <v>0</v>
          </cell>
          <cell r="AA1086">
            <v>0</v>
          </cell>
          <cell r="AB1086">
            <v>0</v>
          </cell>
          <cell r="AC1086">
            <v>0</v>
          </cell>
          <cell r="AD1086">
            <v>0</v>
          </cell>
          <cell r="AE1086">
            <v>0</v>
          </cell>
          <cell r="AF1086">
            <v>0</v>
          </cell>
        </row>
        <row r="1087">
          <cell r="A1087">
            <v>0</v>
          </cell>
          <cell r="B1087">
            <v>0</v>
          </cell>
          <cell r="C1087">
            <v>0</v>
          </cell>
          <cell r="D1087">
            <v>0</v>
          </cell>
          <cell r="E1087">
            <v>0</v>
          </cell>
          <cell r="F1087">
            <v>0</v>
          </cell>
          <cell r="G1087">
            <v>0</v>
          </cell>
          <cell r="H1087">
            <v>0</v>
          </cell>
          <cell r="I1087">
            <v>0</v>
          </cell>
          <cell r="J1087">
            <v>0</v>
          </cell>
          <cell r="K1087">
            <v>0</v>
          </cell>
          <cell r="L1087">
            <v>0</v>
          </cell>
          <cell r="M1087">
            <v>0</v>
          </cell>
          <cell r="N1087">
            <v>0</v>
          </cell>
          <cell r="O1087">
            <v>0</v>
          </cell>
          <cell r="P1087">
            <v>0</v>
          </cell>
          <cell r="Q1087">
            <v>0</v>
          </cell>
          <cell r="R1087">
            <v>0</v>
          </cell>
          <cell r="S1087">
            <v>0</v>
          </cell>
          <cell r="T1087">
            <v>0</v>
          </cell>
          <cell r="U1087">
            <v>0</v>
          </cell>
          <cell r="V1087">
            <v>0</v>
          </cell>
          <cell r="W1087">
            <v>0</v>
          </cell>
          <cell r="X1087">
            <v>0</v>
          </cell>
          <cell r="Y1087">
            <v>0</v>
          </cell>
          <cell r="Z1087">
            <v>0</v>
          </cell>
          <cell r="AA1087">
            <v>0</v>
          </cell>
          <cell r="AB1087">
            <v>0</v>
          </cell>
          <cell r="AC1087">
            <v>0</v>
          </cell>
          <cell r="AD1087">
            <v>0</v>
          </cell>
          <cell r="AE1087">
            <v>0</v>
          </cell>
          <cell r="AF1087">
            <v>0</v>
          </cell>
        </row>
        <row r="1088">
          <cell r="A1088">
            <v>0</v>
          </cell>
          <cell r="B1088">
            <v>0</v>
          </cell>
          <cell r="C1088">
            <v>0</v>
          </cell>
          <cell r="D1088">
            <v>0</v>
          </cell>
          <cell r="E1088">
            <v>0</v>
          </cell>
          <cell r="F1088">
            <v>0</v>
          </cell>
          <cell r="G1088">
            <v>0</v>
          </cell>
          <cell r="H1088">
            <v>0</v>
          </cell>
          <cell r="I1088">
            <v>0</v>
          </cell>
          <cell r="J1088">
            <v>0</v>
          </cell>
          <cell r="K1088">
            <v>0</v>
          </cell>
          <cell r="L1088">
            <v>0</v>
          </cell>
          <cell r="M1088">
            <v>0</v>
          </cell>
          <cell r="N1088">
            <v>0</v>
          </cell>
          <cell r="O1088">
            <v>0</v>
          </cell>
          <cell r="P1088">
            <v>0</v>
          </cell>
          <cell r="Q1088">
            <v>0</v>
          </cell>
          <cell r="R1088">
            <v>0</v>
          </cell>
          <cell r="S1088">
            <v>0</v>
          </cell>
          <cell r="T1088">
            <v>0</v>
          </cell>
          <cell r="U1088">
            <v>0</v>
          </cell>
          <cell r="V1088">
            <v>0</v>
          </cell>
          <cell r="W1088">
            <v>0</v>
          </cell>
          <cell r="X1088">
            <v>0</v>
          </cell>
          <cell r="Y1088">
            <v>0</v>
          </cell>
          <cell r="Z1088">
            <v>0</v>
          </cell>
          <cell r="AA1088">
            <v>0</v>
          </cell>
          <cell r="AB1088">
            <v>0</v>
          </cell>
          <cell r="AC1088">
            <v>0</v>
          </cell>
          <cell r="AD1088">
            <v>0</v>
          </cell>
          <cell r="AE1088">
            <v>0</v>
          </cell>
          <cell r="AF1088">
            <v>0</v>
          </cell>
        </row>
        <row r="1089">
          <cell r="A1089">
            <v>0</v>
          </cell>
          <cell r="B1089">
            <v>0</v>
          </cell>
          <cell r="C1089">
            <v>0</v>
          </cell>
          <cell r="D1089">
            <v>0</v>
          </cell>
          <cell r="E1089">
            <v>0</v>
          </cell>
          <cell r="F1089">
            <v>0</v>
          </cell>
          <cell r="G1089">
            <v>0</v>
          </cell>
          <cell r="H1089">
            <v>0</v>
          </cell>
          <cell r="I1089">
            <v>0</v>
          </cell>
          <cell r="J1089">
            <v>0</v>
          </cell>
          <cell r="K1089">
            <v>0</v>
          </cell>
          <cell r="L1089">
            <v>0</v>
          </cell>
          <cell r="M1089">
            <v>0</v>
          </cell>
          <cell r="N1089">
            <v>0</v>
          </cell>
          <cell r="O1089">
            <v>0</v>
          </cell>
          <cell r="P1089">
            <v>0</v>
          </cell>
          <cell r="Q1089">
            <v>0</v>
          </cell>
          <cell r="R1089">
            <v>0</v>
          </cell>
          <cell r="S1089">
            <v>0</v>
          </cell>
          <cell r="T1089">
            <v>0</v>
          </cell>
          <cell r="U1089">
            <v>0</v>
          </cell>
          <cell r="V1089">
            <v>0</v>
          </cell>
          <cell r="W1089">
            <v>0</v>
          </cell>
          <cell r="X1089">
            <v>0</v>
          </cell>
          <cell r="Y1089">
            <v>0</v>
          </cell>
          <cell r="Z1089">
            <v>0</v>
          </cell>
          <cell r="AA1089">
            <v>0</v>
          </cell>
          <cell r="AB1089">
            <v>0</v>
          </cell>
          <cell r="AC1089">
            <v>0</v>
          </cell>
          <cell r="AD1089">
            <v>0</v>
          </cell>
          <cell r="AE1089">
            <v>0</v>
          </cell>
          <cell r="AF1089">
            <v>0</v>
          </cell>
        </row>
        <row r="1090">
          <cell r="A1090">
            <v>0</v>
          </cell>
          <cell r="B1090">
            <v>0</v>
          </cell>
          <cell r="C1090">
            <v>0</v>
          </cell>
          <cell r="D1090">
            <v>0</v>
          </cell>
          <cell r="E1090">
            <v>0</v>
          </cell>
          <cell r="F1090">
            <v>0</v>
          </cell>
          <cell r="G1090">
            <v>0</v>
          </cell>
          <cell r="H1090">
            <v>0</v>
          </cell>
          <cell r="I1090">
            <v>0</v>
          </cell>
          <cell r="J1090">
            <v>0</v>
          </cell>
          <cell r="K1090">
            <v>0</v>
          </cell>
          <cell r="L1090">
            <v>0</v>
          </cell>
          <cell r="M1090">
            <v>0</v>
          </cell>
          <cell r="N1090">
            <v>0</v>
          </cell>
          <cell r="O1090">
            <v>0</v>
          </cell>
          <cell r="P1090">
            <v>0</v>
          </cell>
          <cell r="Q1090">
            <v>0</v>
          </cell>
          <cell r="R1090">
            <v>0</v>
          </cell>
          <cell r="S1090">
            <v>0</v>
          </cell>
          <cell r="T1090">
            <v>0</v>
          </cell>
          <cell r="U1090">
            <v>0</v>
          </cell>
          <cell r="V1090">
            <v>0</v>
          </cell>
          <cell r="W1090">
            <v>0</v>
          </cell>
          <cell r="X1090">
            <v>0</v>
          </cell>
          <cell r="Y1090">
            <v>0</v>
          </cell>
          <cell r="Z1090">
            <v>0</v>
          </cell>
          <cell r="AA1090">
            <v>0</v>
          </cell>
          <cell r="AB1090">
            <v>0</v>
          </cell>
          <cell r="AC1090">
            <v>0</v>
          </cell>
          <cell r="AD1090">
            <v>0</v>
          </cell>
          <cell r="AE1090">
            <v>0</v>
          </cell>
          <cell r="AF1090">
            <v>0</v>
          </cell>
        </row>
        <row r="1091">
          <cell r="A1091">
            <v>0</v>
          </cell>
          <cell r="B1091">
            <v>0</v>
          </cell>
          <cell r="C1091">
            <v>0</v>
          </cell>
          <cell r="D1091">
            <v>0</v>
          </cell>
          <cell r="E1091">
            <v>0</v>
          </cell>
          <cell r="F1091">
            <v>0</v>
          </cell>
          <cell r="G1091">
            <v>0</v>
          </cell>
          <cell r="H1091">
            <v>0</v>
          </cell>
          <cell r="I1091">
            <v>0</v>
          </cell>
          <cell r="J1091">
            <v>0</v>
          </cell>
          <cell r="K1091">
            <v>0</v>
          </cell>
          <cell r="L1091">
            <v>0</v>
          </cell>
          <cell r="M1091">
            <v>0</v>
          </cell>
          <cell r="N1091">
            <v>0</v>
          </cell>
          <cell r="O1091">
            <v>0</v>
          </cell>
          <cell r="P1091">
            <v>0</v>
          </cell>
          <cell r="Q1091">
            <v>0</v>
          </cell>
          <cell r="R1091">
            <v>0</v>
          </cell>
          <cell r="S1091">
            <v>0</v>
          </cell>
          <cell r="T1091">
            <v>0</v>
          </cell>
          <cell r="U1091">
            <v>0</v>
          </cell>
          <cell r="V1091">
            <v>0</v>
          </cell>
          <cell r="W1091">
            <v>0</v>
          </cell>
          <cell r="X1091">
            <v>0</v>
          </cell>
          <cell r="Y1091">
            <v>0</v>
          </cell>
          <cell r="Z1091">
            <v>0</v>
          </cell>
          <cell r="AA1091">
            <v>0</v>
          </cell>
          <cell r="AB1091">
            <v>0</v>
          </cell>
          <cell r="AC1091">
            <v>0</v>
          </cell>
          <cell r="AD1091">
            <v>0</v>
          </cell>
          <cell r="AE1091">
            <v>0</v>
          </cell>
          <cell r="AF1091">
            <v>0</v>
          </cell>
        </row>
        <row r="1092">
          <cell r="A1092">
            <v>0</v>
          </cell>
          <cell r="B1092">
            <v>0</v>
          </cell>
          <cell r="C1092">
            <v>0</v>
          </cell>
          <cell r="D1092">
            <v>0</v>
          </cell>
          <cell r="E1092">
            <v>0</v>
          </cell>
          <cell r="F1092">
            <v>0</v>
          </cell>
          <cell r="G1092">
            <v>0</v>
          </cell>
          <cell r="H1092">
            <v>0</v>
          </cell>
          <cell r="I1092">
            <v>0</v>
          </cell>
          <cell r="J1092">
            <v>0</v>
          </cell>
          <cell r="K1092">
            <v>0</v>
          </cell>
          <cell r="L1092">
            <v>0</v>
          </cell>
          <cell r="M1092">
            <v>0</v>
          </cell>
          <cell r="N1092">
            <v>0</v>
          </cell>
          <cell r="O1092">
            <v>0</v>
          </cell>
          <cell r="P1092">
            <v>0</v>
          </cell>
          <cell r="Q1092">
            <v>0</v>
          </cell>
          <cell r="R1092">
            <v>0</v>
          </cell>
          <cell r="S1092">
            <v>0</v>
          </cell>
          <cell r="T1092">
            <v>0</v>
          </cell>
          <cell r="U1092">
            <v>0</v>
          </cell>
          <cell r="V1092">
            <v>0</v>
          </cell>
          <cell r="W1092">
            <v>0</v>
          </cell>
          <cell r="X1092">
            <v>0</v>
          </cell>
          <cell r="Y1092">
            <v>0</v>
          </cell>
          <cell r="Z1092">
            <v>0</v>
          </cell>
          <cell r="AA1092">
            <v>0</v>
          </cell>
          <cell r="AB1092">
            <v>0</v>
          </cell>
          <cell r="AC1092">
            <v>0</v>
          </cell>
          <cell r="AD1092">
            <v>0</v>
          </cell>
          <cell r="AE1092">
            <v>0</v>
          </cell>
          <cell r="AF1092">
            <v>0</v>
          </cell>
        </row>
        <row r="1093">
          <cell r="A1093">
            <v>0</v>
          </cell>
          <cell r="B1093">
            <v>0</v>
          </cell>
          <cell r="C1093">
            <v>0</v>
          </cell>
          <cell r="D1093">
            <v>0</v>
          </cell>
          <cell r="E1093">
            <v>0</v>
          </cell>
          <cell r="F1093">
            <v>0</v>
          </cell>
          <cell r="G1093">
            <v>0</v>
          </cell>
          <cell r="H1093">
            <v>0</v>
          </cell>
          <cell r="I1093">
            <v>0</v>
          </cell>
          <cell r="J1093">
            <v>0</v>
          </cell>
          <cell r="K1093">
            <v>0</v>
          </cell>
          <cell r="L1093">
            <v>0</v>
          </cell>
          <cell r="M1093">
            <v>0</v>
          </cell>
          <cell r="N1093">
            <v>0</v>
          </cell>
          <cell r="O1093">
            <v>0</v>
          </cell>
          <cell r="P1093">
            <v>0</v>
          </cell>
          <cell r="Q1093">
            <v>0</v>
          </cell>
          <cell r="R1093">
            <v>0</v>
          </cell>
          <cell r="S1093">
            <v>0</v>
          </cell>
          <cell r="T1093">
            <v>0</v>
          </cell>
          <cell r="U1093">
            <v>0</v>
          </cell>
          <cell r="V1093">
            <v>0</v>
          </cell>
          <cell r="W1093">
            <v>0</v>
          </cell>
          <cell r="X1093">
            <v>0</v>
          </cell>
          <cell r="Y1093">
            <v>0</v>
          </cell>
          <cell r="Z1093">
            <v>0</v>
          </cell>
          <cell r="AA1093">
            <v>0</v>
          </cell>
          <cell r="AB1093">
            <v>0</v>
          </cell>
          <cell r="AC1093">
            <v>0</v>
          </cell>
          <cell r="AD1093">
            <v>0</v>
          </cell>
          <cell r="AE1093">
            <v>0</v>
          </cell>
          <cell r="AF1093">
            <v>0</v>
          </cell>
        </row>
        <row r="1094">
          <cell r="A1094">
            <v>0</v>
          </cell>
          <cell r="B1094">
            <v>0</v>
          </cell>
          <cell r="C1094">
            <v>0</v>
          </cell>
          <cell r="D1094">
            <v>0</v>
          </cell>
          <cell r="E1094">
            <v>0</v>
          </cell>
          <cell r="F1094">
            <v>0</v>
          </cell>
          <cell r="G1094">
            <v>0</v>
          </cell>
          <cell r="H1094">
            <v>0</v>
          </cell>
          <cell r="I1094">
            <v>0</v>
          </cell>
          <cell r="J1094">
            <v>0</v>
          </cell>
          <cell r="K1094">
            <v>0</v>
          </cell>
          <cell r="L1094">
            <v>0</v>
          </cell>
          <cell r="M1094">
            <v>0</v>
          </cell>
          <cell r="N1094">
            <v>0</v>
          </cell>
          <cell r="O1094">
            <v>0</v>
          </cell>
          <cell r="P1094">
            <v>0</v>
          </cell>
          <cell r="Q1094">
            <v>0</v>
          </cell>
          <cell r="R1094">
            <v>0</v>
          </cell>
          <cell r="S1094">
            <v>0</v>
          </cell>
          <cell r="T1094">
            <v>0</v>
          </cell>
          <cell r="U1094">
            <v>0</v>
          </cell>
          <cell r="V1094">
            <v>0</v>
          </cell>
          <cell r="W1094">
            <v>0</v>
          </cell>
          <cell r="X1094">
            <v>0</v>
          </cell>
          <cell r="Y1094">
            <v>0</v>
          </cell>
          <cell r="Z1094">
            <v>0</v>
          </cell>
          <cell r="AA1094">
            <v>0</v>
          </cell>
          <cell r="AB1094">
            <v>0</v>
          </cell>
          <cell r="AC1094">
            <v>0</v>
          </cell>
          <cell r="AD1094">
            <v>0</v>
          </cell>
          <cell r="AE1094">
            <v>0</v>
          </cell>
          <cell r="AF1094">
            <v>0</v>
          </cell>
        </row>
        <row r="1095">
          <cell r="A1095">
            <v>0</v>
          </cell>
          <cell r="B1095">
            <v>0</v>
          </cell>
          <cell r="C1095">
            <v>0</v>
          </cell>
          <cell r="D1095">
            <v>0</v>
          </cell>
          <cell r="E1095">
            <v>0</v>
          </cell>
          <cell r="F1095">
            <v>0</v>
          </cell>
          <cell r="G1095">
            <v>0</v>
          </cell>
          <cell r="H1095">
            <v>0</v>
          </cell>
          <cell r="I1095">
            <v>0</v>
          </cell>
          <cell r="J1095">
            <v>0</v>
          </cell>
          <cell r="K1095">
            <v>0</v>
          </cell>
          <cell r="L1095">
            <v>0</v>
          </cell>
          <cell r="M1095">
            <v>0</v>
          </cell>
          <cell r="N1095">
            <v>0</v>
          </cell>
          <cell r="O1095">
            <v>0</v>
          </cell>
          <cell r="P1095">
            <v>0</v>
          </cell>
          <cell r="Q1095">
            <v>0</v>
          </cell>
          <cell r="R1095">
            <v>0</v>
          </cell>
          <cell r="S1095">
            <v>0</v>
          </cell>
          <cell r="T1095">
            <v>0</v>
          </cell>
          <cell r="U1095">
            <v>0</v>
          </cell>
          <cell r="V1095">
            <v>0</v>
          </cell>
          <cell r="W1095">
            <v>0</v>
          </cell>
          <cell r="X1095">
            <v>0</v>
          </cell>
          <cell r="Y1095">
            <v>0</v>
          </cell>
          <cell r="Z1095">
            <v>0</v>
          </cell>
          <cell r="AA1095">
            <v>0</v>
          </cell>
          <cell r="AB1095">
            <v>0</v>
          </cell>
          <cell r="AC1095">
            <v>0</v>
          </cell>
          <cell r="AD1095">
            <v>0</v>
          </cell>
          <cell r="AE1095">
            <v>0</v>
          </cell>
          <cell r="AF1095">
            <v>0</v>
          </cell>
        </row>
        <row r="1096">
          <cell r="A1096">
            <v>0</v>
          </cell>
          <cell r="B1096">
            <v>0</v>
          </cell>
          <cell r="C1096">
            <v>0</v>
          </cell>
          <cell r="D1096">
            <v>0</v>
          </cell>
          <cell r="E1096">
            <v>0</v>
          </cell>
          <cell r="F1096">
            <v>0</v>
          </cell>
          <cell r="G1096">
            <v>0</v>
          </cell>
          <cell r="H1096">
            <v>0</v>
          </cell>
          <cell r="I1096">
            <v>0</v>
          </cell>
          <cell r="J1096">
            <v>0</v>
          </cell>
          <cell r="K1096">
            <v>0</v>
          </cell>
          <cell r="L1096">
            <v>0</v>
          </cell>
          <cell r="M1096">
            <v>0</v>
          </cell>
          <cell r="N1096">
            <v>0</v>
          </cell>
          <cell r="O1096">
            <v>0</v>
          </cell>
          <cell r="P1096">
            <v>0</v>
          </cell>
          <cell r="Q1096">
            <v>0</v>
          </cell>
          <cell r="R1096">
            <v>0</v>
          </cell>
          <cell r="S1096">
            <v>0</v>
          </cell>
          <cell r="T1096">
            <v>0</v>
          </cell>
          <cell r="U1096">
            <v>0</v>
          </cell>
          <cell r="V1096">
            <v>0</v>
          </cell>
          <cell r="W1096">
            <v>0</v>
          </cell>
          <cell r="X1096">
            <v>0</v>
          </cell>
          <cell r="Y1096">
            <v>0</v>
          </cell>
          <cell r="Z1096">
            <v>0</v>
          </cell>
          <cell r="AA1096">
            <v>0</v>
          </cell>
          <cell r="AB1096">
            <v>0</v>
          </cell>
          <cell r="AC1096">
            <v>0</v>
          </cell>
          <cell r="AD1096">
            <v>0</v>
          </cell>
          <cell r="AE1096">
            <v>0</v>
          </cell>
          <cell r="AF1096">
            <v>0</v>
          </cell>
        </row>
        <row r="1097">
          <cell r="A1097">
            <v>0</v>
          </cell>
          <cell r="B1097">
            <v>0</v>
          </cell>
          <cell r="C1097">
            <v>0</v>
          </cell>
          <cell r="D1097">
            <v>0</v>
          </cell>
          <cell r="E1097">
            <v>0</v>
          </cell>
          <cell r="F1097">
            <v>0</v>
          </cell>
          <cell r="G1097">
            <v>0</v>
          </cell>
          <cell r="H1097">
            <v>0</v>
          </cell>
          <cell r="I1097">
            <v>0</v>
          </cell>
          <cell r="J1097">
            <v>0</v>
          </cell>
          <cell r="K1097">
            <v>0</v>
          </cell>
          <cell r="L1097">
            <v>0</v>
          </cell>
          <cell r="M1097">
            <v>0</v>
          </cell>
          <cell r="N1097">
            <v>0</v>
          </cell>
          <cell r="O1097">
            <v>0</v>
          </cell>
          <cell r="P1097">
            <v>0</v>
          </cell>
          <cell r="Q1097">
            <v>0</v>
          </cell>
          <cell r="R1097">
            <v>0</v>
          </cell>
          <cell r="S1097">
            <v>0</v>
          </cell>
          <cell r="T1097">
            <v>0</v>
          </cell>
          <cell r="U1097">
            <v>0</v>
          </cell>
          <cell r="V1097">
            <v>0</v>
          </cell>
          <cell r="W1097">
            <v>0</v>
          </cell>
          <cell r="X1097">
            <v>0</v>
          </cell>
          <cell r="Y1097">
            <v>0</v>
          </cell>
          <cell r="Z1097">
            <v>0</v>
          </cell>
          <cell r="AA1097">
            <v>0</v>
          </cell>
          <cell r="AB1097">
            <v>0</v>
          </cell>
          <cell r="AC1097">
            <v>0</v>
          </cell>
          <cell r="AD1097">
            <v>0</v>
          </cell>
          <cell r="AE1097">
            <v>0</v>
          </cell>
          <cell r="AF1097">
            <v>0</v>
          </cell>
        </row>
        <row r="1098">
          <cell r="A1098">
            <v>0</v>
          </cell>
          <cell r="B1098">
            <v>0</v>
          </cell>
          <cell r="C1098">
            <v>0</v>
          </cell>
          <cell r="D1098">
            <v>0</v>
          </cell>
          <cell r="E1098">
            <v>0</v>
          </cell>
          <cell r="F1098">
            <v>0</v>
          </cell>
          <cell r="G1098">
            <v>0</v>
          </cell>
          <cell r="H1098">
            <v>0</v>
          </cell>
          <cell r="I1098">
            <v>0</v>
          </cell>
          <cell r="J1098">
            <v>0</v>
          </cell>
          <cell r="K1098">
            <v>0</v>
          </cell>
          <cell r="L1098">
            <v>0</v>
          </cell>
          <cell r="M1098">
            <v>0</v>
          </cell>
          <cell r="N1098">
            <v>0</v>
          </cell>
          <cell r="O1098">
            <v>0</v>
          </cell>
          <cell r="P1098">
            <v>0</v>
          </cell>
          <cell r="Q1098">
            <v>0</v>
          </cell>
          <cell r="R1098">
            <v>0</v>
          </cell>
          <cell r="S1098">
            <v>0</v>
          </cell>
          <cell r="T1098">
            <v>0</v>
          </cell>
          <cell r="U1098">
            <v>0</v>
          </cell>
          <cell r="V1098">
            <v>0</v>
          </cell>
          <cell r="W1098">
            <v>0</v>
          </cell>
          <cell r="X1098">
            <v>0</v>
          </cell>
          <cell r="Y1098">
            <v>0</v>
          </cell>
          <cell r="Z1098">
            <v>0</v>
          </cell>
          <cell r="AA1098">
            <v>0</v>
          </cell>
          <cell r="AB1098">
            <v>0</v>
          </cell>
          <cell r="AC1098">
            <v>0</v>
          </cell>
          <cell r="AD1098">
            <v>0</v>
          </cell>
          <cell r="AE1098">
            <v>0</v>
          </cell>
          <cell r="AF1098">
            <v>0</v>
          </cell>
        </row>
        <row r="1099">
          <cell r="A1099">
            <v>0</v>
          </cell>
          <cell r="B1099">
            <v>0</v>
          </cell>
          <cell r="C1099">
            <v>0</v>
          </cell>
          <cell r="D1099">
            <v>0</v>
          </cell>
          <cell r="E1099">
            <v>0</v>
          </cell>
          <cell r="F1099">
            <v>0</v>
          </cell>
          <cell r="G1099">
            <v>0</v>
          </cell>
          <cell r="H1099">
            <v>0</v>
          </cell>
          <cell r="I1099">
            <v>0</v>
          </cell>
          <cell r="J1099">
            <v>0</v>
          </cell>
          <cell r="K1099">
            <v>0</v>
          </cell>
          <cell r="L1099">
            <v>0</v>
          </cell>
          <cell r="M1099">
            <v>0</v>
          </cell>
          <cell r="N1099">
            <v>0</v>
          </cell>
          <cell r="O1099">
            <v>0</v>
          </cell>
          <cell r="P1099">
            <v>0</v>
          </cell>
          <cell r="Q1099">
            <v>0</v>
          </cell>
          <cell r="R1099">
            <v>0</v>
          </cell>
          <cell r="S1099">
            <v>0</v>
          </cell>
          <cell r="T1099">
            <v>0</v>
          </cell>
          <cell r="U1099">
            <v>0</v>
          </cell>
          <cell r="V1099">
            <v>0</v>
          </cell>
          <cell r="W1099">
            <v>0</v>
          </cell>
          <cell r="X1099">
            <v>0</v>
          </cell>
          <cell r="Y1099">
            <v>0</v>
          </cell>
          <cell r="Z1099">
            <v>0</v>
          </cell>
          <cell r="AA1099">
            <v>0</v>
          </cell>
          <cell r="AB1099">
            <v>0</v>
          </cell>
          <cell r="AC1099">
            <v>0</v>
          </cell>
          <cell r="AD1099">
            <v>0</v>
          </cell>
          <cell r="AE1099">
            <v>0</v>
          </cell>
          <cell r="AF1099">
            <v>0</v>
          </cell>
        </row>
        <row r="1100">
          <cell r="A1100">
            <v>0</v>
          </cell>
          <cell r="B1100">
            <v>0</v>
          </cell>
          <cell r="C1100">
            <v>0</v>
          </cell>
          <cell r="D1100">
            <v>0</v>
          </cell>
          <cell r="E1100">
            <v>0</v>
          </cell>
          <cell r="F1100">
            <v>0</v>
          </cell>
          <cell r="G1100">
            <v>0</v>
          </cell>
          <cell r="H1100">
            <v>0</v>
          </cell>
          <cell r="I1100">
            <v>0</v>
          </cell>
          <cell r="J1100">
            <v>0</v>
          </cell>
          <cell r="K1100">
            <v>0</v>
          </cell>
          <cell r="L1100">
            <v>0</v>
          </cell>
          <cell r="M1100">
            <v>0</v>
          </cell>
          <cell r="N1100">
            <v>0</v>
          </cell>
          <cell r="O1100">
            <v>0</v>
          </cell>
          <cell r="P1100">
            <v>0</v>
          </cell>
          <cell r="Q1100">
            <v>0</v>
          </cell>
          <cell r="R1100">
            <v>0</v>
          </cell>
          <cell r="S1100">
            <v>0</v>
          </cell>
          <cell r="T1100">
            <v>0</v>
          </cell>
          <cell r="U1100">
            <v>0</v>
          </cell>
          <cell r="V1100">
            <v>0</v>
          </cell>
          <cell r="W1100">
            <v>0</v>
          </cell>
          <cell r="X1100">
            <v>0</v>
          </cell>
          <cell r="Y1100">
            <v>0</v>
          </cell>
          <cell r="Z1100">
            <v>0</v>
          </cell>
          <cell r="AA1100">
            <v>0</v>
          </cell>
          <cell r="AB1100">
            <v>0</v>
          </cell>
          <cell r="AC1100">
            <v>0</v>
          </cell>
          <cell r="AD1100">
            <v>0</v>
          </cell>
          <cell r="AE1100">
            <v>0</v>
          </cell>
          <cell r="AF1100">
            <v>0</v>
          </cell>
        </row>
        <row r="1101">
          <cell r="A1101">
            <v>0</v>
          </cell>
          <cell r="B1101">
            <v>0</v>
          </cell>
          <cell r="C1101">
            <v>0</v>
          </cell>
          <cell r="D1101">
            <v>0</v>
          </cell>
          <cell r="E1101">
            <v>0</v>
          </cell>
          <cell r="F1101">
            <v>0</v>
          </cell>
          <cell r="G1101">
            <v>0</v>
          </cell>
          <cell r="H1101">
            <v>0</v>
          </cell>
          <cell r="I1101">
            <v>0</v>
          </cell>
          <cell r="J1101">
            <v>0</v>
          </cell>
          <cell r="K1101">
            <v>0</v>
          </cell>
          <cell r="L1101">
            <v>0</v>
          </cell>
          <cell r="M1101">
            <v>0</v>
          </cell>
          <cell r="N1101">
            <v>0</v>
          </cell>
          <cell r="O1101">
            <v>0</v>
          </cell>
          <cell r="P1101">
            <v>0</v>
          </cell>
          <cell r="Q1101">
            <v>0</v>
          </cell>
          <cell r="R1101">
            <v>0</v>
          </cell>
          <cell r="S1101">
            <v>0</v>
          </cell>
          <cell r="T1101">
            <v>0</v>
          </cell>
          <cell r="U1101">
            <v>0</v>
          </cell>
          <cell r="V1101">
            <v>0</v>
          </cell>
          <cell r="W1101">
            <v>0</v>
          </cell>
          <cell r="X1101">
            <v>0</v>
          </cell>
          <cell r="Y1101">
            <v>0</v>
          </cell>
          <cell r="Z1101">
            <v>0</v>
          </cell>
          <cell r="AA1101">
            <v>0</v>
          </cell>
          <cell r="AB1101">
            <v>0</v>
          </cell>
          <cell r="AC1101">
            <v>0</v>
          </cell>
          <cell r="AD1101">
            <v>0</v>
          </cell>
          <cell r="AE1101">
            <v>0</v>
          </cell>
          <cell r="AF1101">
            <v>0</v>
          </cell>
        </row>
        <row r="1102">
          <cell r="A1102">
            <v>0</v>
          </cell>
          <cell r="B1102">
            <v>0</v>
          </cell>
          <cell r="C1102">
            <v>0</v>
          </cell>
          <cell r="D1102">
            <v>0</v>
          </cell>
          <cell r="E1102">
            <v>0</v>
          </cell>
          <cell r="F1102">
            <v>0</v>
          </cell>
          <cell r="G1102">
            <v>0</v>
          </cell>
          <cell r="H1102">
            <v>0</v>
          </cell>
          <cell r="I1102">
            <v>0</v>
          </cell>
          <cell r="J1102">
            <v>0</v>
          </cell>
          <cell r="K1102">
            <v>0</v>
          </cell>
          <cell r="L1102">
            <v>0</v>
          </cell>
          <cell r="M1102">
            <v>0</v>
          </cell>
          <cell r="N1102">
            <v>0</v>
          </cell>
          <cell r="O1102">
            <v>0</v>
          </cell>
          <cell r="P1102">
            <v>0</v>
          </cell>
          <cell r="Q1102">
            <v>0</v>
          </cell>
          <cell r="R1102">
            <v>0</v>
          </cell>
          <cell r="S1102">
            <v>0</v>
          </cell>
          <cell r="T1102">
            <v>0</v>
          </cell>
          <cell r="U1102">
            <v>0</v>
          </cell>
          <cell r="V1102">
            <v>0</v>
          </cell>
          <cell r="W1102">
            <v>0</v>
          </cell>
          <cell r="X1102">
            <v>0</v>
          </cell>
          <cell r="Y1102">
            <v>0</v>
          </cell>
          <cell r="Z1102">
            <v>0</v>
          </cell>
          <cell r="AA1102">
            <v>0</v>
          </cell>
          <cell r="AB1102">
            <v>0</v>
          </cell>
          <cell r="AC1102">
            <v>0</v>
          </cell>
          <cell r="AD1102">
            <v>0</v>
          </cell>
          <cell r="AE1102">
            <v>0</v>
          </cell>
          <cell r="AF1102">
            <v>0</v>
          </cell>
        </row>
        <row r="1103">
          <cell r="A1103">
            <v>0</v>
          </cell>
          <cell r="B1103">
            <v>0</v>
          </cell>
          <cell r="C1103">
            <v>0</v>
          </cell>
          <cell r="D1103">
            <v>0</v>
          </cell>
          <cell r="E1103">
            <v>0</v>
          </cell>
          <cell r="F1103">
            <v>0</v>
          </cell>
          <cell r="G1103">
            <v>0</v>
          </cell>
          <cell r="H1103">
            <v>0</v>
          </cell>
          <cell r="I1103">
            <v>0</v>
          </cell>
          <cell r="J1103">
            <v>0</v>
          </cell>
          <cell r="K1103">
            <v>0</v>
          </cell>
          <cell r="L1103">
            <v>0</v>
          </cell>
          <cell r="M1103">
            <v>0</v>
          </cell>
          <cell r="N1103">
            <v>0</v>
          </cell>
          <cell r="O1103">
            <v>0</v>
          </cell>
          <cell r="P1103">
            <v>0</v>
          </cell>
          <cell r="Q1103">
            <v>0</v>
          </cell>
          <cell r="R1103">
            <v>0</v>
          </cell>
          <cell r="S1103">
            <v>0</v>
          </cell>
          <cell r="T1103">
            <v>0</v>
          </cell>
          <cell r="U1103">
            <v>0</v>
          </cell>
          <cell r="V1103">
            <v>0</v>
          </cell>
          <cell r="W1103">
            <v>0</v>
          </cell>
          <cell r="X1103">
            <v>0</v>
          </cell>
          <cell r="Y1103">
            <v>0</v>
          </cell>
          <cell r="Z1103">
            <v>0</v>
          </cell>
          <cell r="AA1103">
            <v>0</v>
          </cell>
          <cell r="AB1103">
            <v>0</v>
          </cell>
          <cell r="AC1103">
            <v>0</v>
          </cell>
          <cell r="AD1103">
            <v>0</v>
          </cell>
          <cell r="AE1103">
            <v>0</v>
          </cell>
          <cell r="AF1103">
            <v>0</v>
          </cell>
        </row>
        <row r="1104">
          <cell r="A1104">
            <v>0</v>
          </cell>
          <cell r="B1104">
            <v>0</v>
          </cell>
          <cell r="C1104">
            <v>0</v>
          </cell>
          <cell r="D1104">
            <v>0</v>
          </cell>
          <cell r="E1104">
            <v>0</v>
          </cell>
          <cell r="F1104">
            <v>0</v>
          </cell>
          <cell r="G1104">
            <v>0</v>
          </cell>
          <cell r="H1104">
            <v>0</v>
          </cell>
          <cell r="I1104">
            <v>0</v>
          </cell>
          <cell r="J1104">
            <v>0</v>
          </cell>
          <cell r="K1104">
            <v>0</v>
          </cell>
          <cell r="L1104">
            <v>0</v>
          </cell>
          <cell r="M1104">
            <v>0</v>
          </cell>
          <cell r="N1104">
            <v>0</v>
          </cell>
          <cell r="O1104">
            <v>0</v>
          </cell>
          <cell r="P1104">
            <v>0</v>
          </cell>
          <cell r="Q1104">
            <v>0</v>
          </cell>
          <cell r="R1104">
            <v>0</v>
          </cell>
          <cell r="S1104">
            <v>0</v>
          </cell>
          <cell r="T1104">
            <v>0</v>
          </cell>
          <cell r="U1104">
            <v>0</v>
          </cell>
          <cell r="V1104">
            <v>0</v>
          </cell>
          <cell r="W1104">
            <v>0</v>
          </cell>
          <cell r="X1104">
            <v>0</v>
          </cell>
          <cell r="Y1104">
            <v>0</v>
          </cell>
          <cell r="Z1104">
            <v>0</v>
          </cell>
          <cell r="AA1104">
            <v>0</v>
          </cell>
          <cell r="AB1104">
            <v>0</v>
          </cell>
          <cell r="AC1104">
            <v>0</v>
          </cell>
          <cell r="AD1104">
            <v>0</v>
          </cell>
          <cell r="AE1104">
            <v>0</v>
          </cell>
          <cell r="AF1104">
            <v>0</v>
          </cell>
        </row>
        <row r="1105">
          <cell r="A1105">
            <v>0</v>
          </cell>
          <cell r="B1105">
            <v>0</v>
          </cell>
          <cell r="C1105">
            <v>0</v>
          </cell>
          <cell r="D1105">
            <v>0</v>
          </cell>
          <cell r="E1105">
            <v>0</v>
          </cell>
          <cell r="F1105">
            <v>0</v>
          </cell>
          <cell r="G1105">
            <v>0</v>
          </cell>
          <cell r="H1105">
            <v>0</v>
          </cell>
          <cell r="I1105">
            <v>0</v>
          </cell>
          <cell r="J1105">
            <v>0</v>
          </cell>
          <cell r="K1105">
            <v>0</v>
          </cell>
          <cell r="L1105">
            <v>0</v>
          </cell>
          <cell r="M1105">
            <v>0</v>
          </cell>
          <cell r="N1105">
            <v>0</v>
          </cell>
          <cell r="O1105">
            <v>0</v>
          </cell>
          <cell r="P1105">
            <v>0</v>
          </cell>
          <cell r="Q1105">
            <v>0</v>
          </cell>
          <cell r="R1105">
            <v>0</v>
          </cell>
          <cell r="S1105">
            <v>0</v>
          </cell>
          <cell r="T1105">
            <v>0</v>
          </cell>
          <cell r="U1105">
            <v>0</v>
          </cell>
          <cell r="V1105">
            <v>0</v>
          </cell>
          <cell r="W1105">
            <v>0</v>
          </cell>
          <cell r="X1105">
            <v>0</v>
          </cell>
          <cell r="Y1105">
            <v>0</v>
          </cell>
          <cell r="Z1105">
            <v>0</v>
          </cell>
          <cell r="AA1105">
            <v>0</v>
          </cell>
          <cell r="AB1105">
            <v>0</v>
          </cell>
          <cell r="AC1105">
            <v>0</v>
          </cell>
          <cell r="AD1105">
            <v>0</v>
          </cell>
          <cell r="AE1105">
            <v>0</v>
          </cell>
          <cell r="AF1105">
            <v>0</v>
          </cell>
        </row>
        <row r="1106">
          <cell r="A1106">
            <v>0</v>
          </cell>
          <cell r="B1106">
            <v>0</v>
          </cell>
          <cell r="C1106">
            <v>0</v>
          </cell>
          <cell r="D1106">
            <v>0</v>
          </cell>
          <cell r="E1106">
            <v>0</v>
          </cell>
          <cell r="F1106">
            <v>0</v>
          </cell>
          <cell r="G1106">
            <v>0</v>
          </cell>
          <cell r="H1106">
            <v>0</v>
          </cell>
          <cell r="I1106">
            <v>0</v>
          </cell>
          <cell r="J1106">
            <v>0</v>
          </cell>
          <cell r="K1106">
            <v>0</v>
          </cell>
          <cell r="L1106">
            <v>0</v>
          </cell>
          <cell r="M1106">
            <v>0</v>
          </cell>
          <cell r="N1106">
            <v>0</v>
          </cell>
          <cell r="O1106">
            <v>0</v>
          </cell>
          <cell r="P1106">
            <v>0</v>
          </cell>
          <cell r="Q1106">
            <v>0</v>
          </cell>
          <cell r="R1106">
            <v>0</v>
          </cell>
          <cell r="S1106">
            <v>0</v>
          </cell>
          <cell r="T1106">
            <v>0</v>
          </cell>
          <cell r="U1106">
            <v>0</v>
          </cell>
          <cell r="V1106">
            <v>0</v>
          </cell>
          <cell r="W1106">
            <v>0</v>
          </cell>
          <cell r="X1106">
            <v>0</v>
          </cell>
          <cell r="Y1106">
            <v>0</v>
          </cell>
          <cell r="Z1106">
            <v>0</v>
          </cell>
          <cell r="AA1106">
            <v>0</v>
          </cell>
          <cell r="AB1106">
            <v>0</v>
          </cell>
          <cell r="AC1106">
            <v>0</v>
          </cell>
          <cell r="AD1106">
            <v>0</v>
          </cell>
          <cell r="AE1106">
            <v>0</v>
          </cell>
          <cell r="AF1106">
            <v>0</v>
          </cell>
        </row>
        <row r="1107">
          <cell r="A1107">
            <v>0</v>
          </cell>
          <cell r="B1107">
            <v>0</v>
          </cell>
          <cell r="C1107">
            <v>0</v>
          </cell>
          <cell r="D1107">
            <v>0</v>
          </cell>
          <cell r="E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cell r="S1107">
            <v>0</v>
          </cell>
          <cell r="T1107">
            <v>0</v>
          </cell>
          <cell r="U1107">
            <v>0</v>
          </cell>
          <cell r="V1107">
            <v>0</v>
          </cell>
          <cell r="W1107">
            <v>0</v>
          </cell>
          <cell r="X1107">
            <v>0</v>
          </cell>
          <cell r="Y1107">
            <v>0</v>
          </cell>
          <cell r="Z1107">
            <v>0</v>
          </cell>
          <cell r="AA1107">
            <v>0</v>
          </cell>
          <cell r="AB1107">
            <v>0</v>
          </cell>
          <cell r="AC1107">
            <v>0</v>
          </cell>
          <cell r="AD1107">
            <v>0</v>
          </cell>
          <cell r="AE1107">
            <v>0</v>
          </cell>
          <cell r="AF1107">
            <v>0</v>
          </cell>
        </row>
        <row r="1108">
          <cell r="A1108">
            <v>0</v>
          </cell>
          <cell r="B1108">
            <v>0</v>
          </cell>
          <cell r="C1108">
            <v>0</v>
          </cell>
          <cell r="D1108">
            <v>0</v>
          </cell>
          <cell r="E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cell r="S1108">
            <v>0</v>
          </cell>
          <cell r="T1108">
            <v>0</v>
          </cell>
          <cell r="U1108">
            <v>0</v>
          </cell>
          <cell r="V1108">
            <v>0</v>
          </cell>
          <cell r="W1108">
            <v>0</v>
          </cell>
          <cell r="X1108">
            <v>0</v>
          </cell>
          <cell r="Y1108">
            <v>0</v>
          </cell>
          <cell r="Z1108">
            <v>0</v>
          </cell>
          <cell r="AA1108">
            <v>0</v>
          </cell>
          <cell r="AB1108">
            <v>0</v>
          </cell>
          <cell r="AC1108">
            <v>0</v>
          </cell>
          <cell r="AD1108">
            <v>0</v>
          </cell>
          <cell r="AE1108">
            <v>0</v>
          </cell>
          <cell r="AF1108">
            <v>0</v>
          </cell>
        </row>
        <row r="1109">
          <cell r="A1109">
            <v>0</v>
          </cell>
          <cell r="B1109">
            <v>0</v>
          </cell>
          <cell r="C1109">
            <v>0</v>
          </cell>
          <cell r="D1109">
            <v>0</v>
          </cell>
          <cell r="E1109">
            <v>0</v>
          </cell>
          <cell r="F1109">
            <v>0</v>
          </cell>
          <cell r="G1109">
            <v>0</v>
          </cell>
          <cell r="H1109">
            <v>0</v>
          </cell>
          <cell r="I1109">
            <v>0</v>
          </cell>
          <cell r="J1109">
            <v>0</v>
          </cell>
          <cell r="K1109">
            <v>0</v>
          </cell>
          <cell r="L1109">
            <v>0</v>
          </cell>
          <cell r="M1109">
            <v>0</v>
          </cell>
          <cell r="N1109">
            <v>0</v>
          </cell>
          <cell r="O1109">
            <v>0</v>
          </cell>
          <cell r="P1109">
            <v>0</v>
          </cell>
          <cell r="Q1109">
            <v>0</v>
          </cell>
          <cell r="R1109">
            <v>0</v>
          </cell>
          <cell r="S1109">
            <v>0</v>
          </cell>
          <cell r="T1109">
            <v>0</v>
          </cell>
          <cell r="U1109">
            <v>0</v>
          </cell>
          <cell r="V1109">
            <v>0</v>
          </cell>
          <cell r="W1109">
            <v>0</v>
          </cell>
          <cell r="X1109">
            <v>0</v>
          </cell>
          <cell r="Y1109">
            <v>0</v>
          </cell>
          <cell r="Z1109">
            <v>0</v>
          </cell>
          <cell r="AA1109">
            <v>0</v>
          </cell>
          <cell r="AB1109">
            <v>0</v>
          </cell>
          <cell r="AC1109">
            <v>0</v>
          </cell>
          <cell r="AD1109">
            <v>0</v>
          </cell>
          <cell r="AE1109">
            <v>0</v>
          </cell>
          <cell r="AF1109">
            <v>0</v>
          </cell>
        </row>
        <row r="1110">
          <cell r="A1110">
            <v>0</v>
          </cell>
          <cell r="B1110">
            <v>0</v>
          </cell>
          <cell r="C1110">
            <v>0</v>
          </cell>
          <cell r="D1110">
            <v>0</v>
          </cell>
          <cell r="E1110">
            <v>0</v>
          </cell>
          <cell r="F1110">
            <v>0</v>
          </cell>
          <cell r="G1110">
            <v>0</v>
          </cell>
          <cell r="H1110">
            <v>0</v>
          </cell>
          <cell r="I1110">
            <v>0</v>
          </cell>
          <cell r="J1110">
            <v>0</v>
          </cell>
          <cell r="K1110">
            <v>0</v>
          </cell>
          <cell r="L1110">
            <v>0</v>
          </cell>
          <cell r="M1110">
            <v>0</v>
          </cell>
          <cell r="N1110">
            <v>0</v>
          </cell>
          <cell r="O1110">
            <v>0</v>
          </cell>
          <cell r="P1110">
            <v>0</v>
          </cell>
          <cell r="Q1110">
            <v>0</v>
          </cell>
          <cell r="R1110">
            <v>0</v>
          </cell>
          <cell r="S1110">
            <v>0</v>
          </cell>
          <cell r="T1110">
            <v>0</v>
          </cell>
          <cell r="U1110">
            <v>0</v>
          </cell>
          <cell r="V1110">
            <v>0</v>
          </cell>
          <cell r="W1110">
            <v>0</v>
          </cell>
          <cell r="X1110">
            <v>0</v>
          </cell>
          <cell r="Y1110">
            <v>0</v>
          </cell>
          <cell r="Z1110">
            <v>0</v>
          </cell>
          <cell r="AA1110">
            <v>0</v>
          </cell>
          <cell r="AB1110">
            <v>0</v>
          </cell>
          <cell r="AC1110">
            <v>0</v>
          </cell>
          <cell r="AD1110">
            <v>0</v>
          </cell>
          <cell r="AE1110">
            <v>0</v>
          </cell>
          <cell r="AF1110">
            <v>0</v>
          </cell>
        </row>
        <row r="1111">
          <cell r="A1111">
            <v>0</v>
          </cell>
          <cell r="B1111">
            <v>0</v>
          </cell>
          <cell r="C1111">
            <v>0</v>
          </cell>
          <cell r="D1111">
            <v>0</v>
          </cell>
          <cell r="E1111">
            <v>0</v>
          </cell>
          <cell r="F1111">
            <v>0</v>
          </cell>
          <cell r="G1111">
            <v>0</v>
          </cell>
          <cell r="H1111">
            <v>0</v>
          </cell>
          <cell r="I1111">
            <v>0</v>
          </cell>
          <cell r="J1111">
            <v>0</v>
          </cell>
          <cell r="K1111">
            <v>0</v>
          </cell>
          <cell r="L1111">
            <v>0</v>
          </cell>
          <cell r="M1111">
            <v>0</v>
          </cell>
          <cell r="N1111">
            <v>0</v>
          </cell>
          <cell r="O1111">
            <v>0</v>
          </cell>
          <cell r="P1111">
            <v>0</v>
          </cell>
          <cell r="Q1111">
            <v>0</v>
          </cell>
          <cell r="R1111">
            <v>0</v>
          </cell>
          <cell r="S1111">
            <v>0</v>
          </cell>
          <cell r="T1111">
            <v>0</v>
          </cell>
          <cell r="U1111">
            <v>0</v>
          </cell>
          <cell r="V1111">
            <v>0</v>
          </cell>
          <cell r="W1111">
            <v>0</v>
          </cell>
          <cell r="X1111">
            <v>0</v>
          </cell>
          <cell r="Y1111">
            <v>0</v>
          </cell>
          <cell r="Z1111">
            <v>0</v>
          </cell>
          <cell r="AA1111">
            <v>0</v>
          </cell>
          <cell r="AB1111">
            <v>0</v>
          </cell>
          <cell r="AC1111">
            <v>0</v>
          </cell>
          <cell r="AD1111">
            <v>0</v>
          </cell>
          <cell r="AE1111">
            <v>0</v>
          </cell>
          <cell r="AF1111">
            <v>0</v>
          </cell>
        </row>
        <row r="1112">
          <cell r="A1112">
            <v>0</v>
          </cell>
          <cell r="B1112">
            <v>0</v>
          </cell>
          <cell r="C1112">
            <v>0</v>
          </cell>
          <cell r="D1112">
            <v>0</v>
          </cell>
          <cell r="E1112">
            <v>0</v>
          </cell>
          <cell r="F1112">
            <v>0</v>
          </cell>
          <cell r="G1112">
            <v>0</v>
          </cell>
          <cell r="H1112">
            <v>0</v>
          </cell>
          <cell r="I1112">
            <v>0</v>
          </cell>
          <cell r="J1112">
            <v>0</v>
          </cell>
          <cell r="K1112">
            <v>0</v>
          </cell>
          <cell r="L1112">
            <v>0</v>
          </cell>
          <cell r="M1112">
            <v>0</v>
          </cell>
          <cell r="N1112">
            <v>0</v>
          </cell>
          <cell r="O1112">
            <v>0</v>
          </cell>
          <cell r="P1112">
            <v>0</v>
          </cell>
          <cell r="Q1112">
            <v>0</v>
          </cell>
          <cell r="R1112">
            <v>0</v>
          </cell>
          <cell r="S1112">
            <v>0</v>
          </cell>
          <cell r="T1112">
            <v>0</v>
          </cell>
          <cell r="U1112">
            <v>0</v>
          </cell>
          <cell r="V1112">
            <v>0</v>
          </cell>
          <cell r="W1112">
            <v>0</v>
          </cell>
          <cell r="X1112">
            <v>0</v>
          </cell>
          <cell r="Y1112">
            <v>0</v>
          </cell>
          <cell r="Z1112">
            <v>0</v>
          </cell>
          <cell r="AA1112">
            <v>0</v>
          </cell>
          <cell r="AB1112">
            <v>0</v>
          </cell>
          <cell r="AC1112">
            <v>0</v>
          </cell>
          <cell r="AD1112">
            <v>0</v>
          </cell>
          <cell r="AE1112">
            <v>0</v>
          </cell>
          <cell r="AF1112">
            <v>0</v>
          </cell>
        </row>
        <row r="1113">
          <cell r="A1113">
            <v>0</v>
          </cell>
          <cell r="B1113">
            <v>0</v>
          </cell>
          <cell r="C1113">
            <v>0</v>
          </cell>
          <cell r="D1113">
            <v>0</v>
          </cell>
          <cell r="E1113">
            <v>0</v>
          </cell>
          <cell r="F1113">
            <v>0</v>
          </cell>
          <cell r="G1113">
            <v>0</v>
          </cell>
          <cell r="H1113">
            <v>0</v>
          </cell>
          <cell r="I1113">
            <v>0</v>
          </cell>
          <cell r="J1113">
            <v>0</v>
          </cell>
          <cell r="K1113">
            <v>0</v>
          </cell>
          <cell r="L1113">
            <v>0</v>
          </cell>
          <cell r="M1113">
            <v>0</v>
          </cell>
          <cell r="N1113">
            <v>0</v>
          </cell>
          <cell r="O1113">
            <v>0</v>
          </cell>
          <cell r="P1113">
            <v>0</v>
          </cell>
          <cell r="Q1113">
            <v>0</v>
          </cell>
          <cell r="R1113">
            <v>0</v>
          </cell>
          <cell r="S1113">
            <v>0</v>
          </cell>
          <cell r="T1113">
            <v>0</v>
          </cell>
          <cell r="U1113">
            <v>0</v>
          </cell>
          <cell r="V1113">
            <v>0</v>
          </cell>
          <cell r="W1113">
            <v>0</v>
          </cell>
          <cell r="X1113">
            <v>0</v>
          </cell>
          <cell r="Y1113">
            <v>0</v>
          </cell>
          <cell r="Z1113">
            <v>0</v>
          </cell>
          <cell r="AA1113">
            <v>0</v>
          </cell>
          <cell r="AB1113">
            <v>0</v>
          </cell>
          <cell r="AC1113">
            <v>0</v>
          </cell>
          <cell r="AD1113">
            <v>0</v>
          </cell>
          <cell r="AE1113">
            <v>0</v>
          </cell>
          <cell r="AF1113">
            <v>0</v>
          </cell>
        </row>
        <row r="1114">
          <cell r="A1114">
            <v>0</v>
          </cell>
          <cell r="B1114">
            <v>0</v>
          </cell>
          <cell r="C1114">
            <v>0</v>
          </cell>
          <cell r="D1114">
            <v>0</v>
          </cell>
          <cell r="E1114">
            <v>0</v>
          </cell>
          <cell r="F1114">
            <v>0</v>
          </cell>
          <cell r="G1114">
            <v>0</v>
          </cell>
          <cell r="H1114">
            <v>0</v>
          </cell>
          <cell r="I1114">
            <v>0</v>
          </cell>
          <cell r="J1114">
            <v>0</v>
          </cell>
          <cell r="K1114">
            <v>0</v>
          </cell>
          <cell r="L1114">
            <v>0</v>
          </cell>
          <cell r="M1114">
            <v>0</v>
          </cell>
          <cell r="N1114">
            <v>0</v>
          </cell>
          <cell r="O1114">
            <v>0</v>
          </cell>
          <cell r="P1114">
            <v>0</v>
          </cell>
          <cell r="Q1114">
            <v>0</v>
          </cell>
          <cell r="R1114">
            <v>0</v>
          </cell>
          <cell r="S1114">
            <v>0</v>
          </cell>
          <cell r="T1114">
            <v>0</v>
          </cell>
          <cell r="U1114">
            <v>0</v>
          </cell>
          <cell r="V1114">
            <v>0</v>
          </cell>
          <cell r="W1114">
            <v>0</v>
          </cell>
          <cell r="X1114">
            <v>0</v>
          </cell>
          <cell r="Y1114">
            <v>0</v>
          </cell>
          <cell r="Z1114">
            <v>0</v>
          </cell>
          <cell r="AA1114">
            <v>0</v>
          </cell>
          <cell r="AB1114">
            <v>0</v>
          </cell>
          <cell r="AC1114">
            <v>0</v>
          </cell>
          <cell r="AD1114">
            <v>0</v>
          </cell>
          <cell r="AE1114">
            <v>0</v>
          </cell>
          <cell r="AF1114">
            <v>0</v>
          </cell>
        </row>
        <row r="1115">
          <cell r="A1115">
            <v>0</v>
          </cell>
          <cell r="B1115">
            <v>0</v>
          </cell>
          <cell r="C1115">
            <v>0</v>
          </cell>
          <cell r="D1115">
            <v>0</v>
          </cell>
          <cell r="E1115">
            <v>0</v>
          </cell>
          <cell r="F1115">
            <v>0</v>
          </cell>
          <cell r="G1115">
            <v>0</v>
          </cell>
          <cell r="H1115">
            <v>0</v>
          </cell>
          <cell r="I1115">
            <v>0</v>
          </cell>
          <cell r="J1115">
            <v>0</v>
          </cell>
          <cell r="K1115">
            <v>0</v>
          </cell>
          <cell r="L1115">
            <v>0</v>
          </cell>
          <cell r="M1115">
            <v>0</v>
          </cell>
          <cell r="N1115">
            <v>0</v>
          </cell>
          <cell r="O1115">
            <v>0</v>
          </cell>
          <cell r="P1115">
            <v>0</v>
          </cell>
          <cell r="Q1115">
            <v>0</v>
          </cell>
          <cell r="R1115">
            <v>0</v>
          </cell>
          <cell r="S1115">
            <v>0</v>
          </cell>
          <cell r="T1115">
            <v>0</v>
          </cell>
          <cell r="U1115">
            <v>0</v>
          </cell>
          <cell r="V1115">
            <v>0</v>
          </cell>
          <cell r="W1115">
            <v>0</v>
          </cell>
          <cell r="X1115">
            <v>0</v>
          </cell>
          <cell r="Y1115">
            <v>0</v>
          </cell>
          <cell r="Z1115">
            <v>0</v>
          </cell>
          <cell r="AA1115">
            <v>0</v>
          </cell>
          <cell r="AB1115">
            <v>0</v>
          </cell>
          <cell r="AC1115">
            <v>0</v>
          </cell>
          <cell r="AD1115">
            <v>0</v>
          </cell>
          <cell r="AE1115">
            <v>0</v>
          </cell>
          <cell r="AF1115">
            <v>0</v>
          </cell>
        </row>
        <row r="1116">
          <cell r="A1116">
            <v>0</v>
          </cell>
          <cell r="B1116">
            <v>0</v>
          </cell>
          <cell r="C1116">
            <v>0</v>
          </cell>
          <cell r="D1116">
            <v>0</v>
          </cell>
          <cell r="E1116">
            <v>0</v>
          </cell>
          <cell r="F1116">
            <v>0</v>
          </cell>
          <cell r="G1116">
            <v>0</v>
          </cell>
          <cell r="H1116">
            <v>0</v>
          </cell>
          <cell r="I1116">
            <v>0</v>
          </cell>
          <cell r="J1116">
            <v>0</v>
          </cell>
          <cell r="K1116">
            <v>0</v>
          </cell>
          <cell r="L1116">
            <v>0</v>
          </cell>
          <cell r="M1116">
            <v>0</v>
          </cell>
          <cell r="N1116">
            <v>0</v>
          </cell>
          <cell r="O1116">
            <v>0</v>
          </cell>
          <cell r="P1116">
            <v>0</v>
          </cell>
          <cell r="Q1116">
            <v>0</v>
          </cell>
          <cell r="R1116">
            <v>0</v>
          </cell>
          <cell r="S1116">
            <v>0</v>
          </cell>
          <cell r="T1116">
            <v>0</v>
          </cell>
          <cell r="U1116">
            <v>0</v>
          </cell>
          <cell r="V1116">
            <v>0</v>
          </cell>
          <cell r="W1116">
            <v>0</v>
          </cell>
          <cell r="X1116">
            <v>0</v>
          </cell>
          <cell r="Y1116">
            <v>0</v>
          </cell>
          <cell r="Z1116">
            <v>0</v>
          </cell>
          <cell r="AA1116">
            <v>0</v>
          </cell>
          <cell r="AB1116">
            <v>0</v>
          </cell>
          <cell r="AC1116">
            <v>0</v>
          </cell>
          <cell r="AD1116">
            <v>0</v>
          </cell>
          <cell r="AE1116">
            <v>0</v>
          </cell>
          <cell r="AF1116">
            <v>0</v>
          </cell>
        </row>
        <row r="1117">
          <cell r="A1117">
            <v>0</v>
          </cell>
          <cell r="B1117">
            <v>0</v>
          </cell>
          <cell r="C1117">
            <v>0</v>
          </cell>
          <cell r="D1117">
            <v>0</v>
          </cell>
          <cell r="E1117">
            <v>0</v>
          </cell>
          <cell r="F1117">
            <v>0</v>
          </cell>
          <cell r="G1117">
            <v>0</v>
          </cell>
          <cell r="H1117">
            <v>0</v>
          </cell>
          <cell r="I1117">
            <v>0</v>
          </cell>
          <cell r="J1117">
            <v>0</v>
          </cell>
          <cell r="K1117">
            <v>0</v>
          </cell>
          <cell r="L1117">
            <v>0</v>
          </cell>
          <cell r="M1117">
            <v>0</v>
          </cell>
          <cell r="N1117">
            <v>0</v>
          </cell>
          <cell r="O1117">
            <v>0</v>
          </cell>
          <cell r="P1117">
            <v>0</v>
          </cell>
          <cell r="Q1117">
            <v>0</v>
          </cell>
          <cell r="R1117">
            <v>0</v>
          </cell>
          <cell r="S1117">
            <v>0</v>
          </cell>
          <cell r="T1117">
            <v>0</v>
          </cell>
          <cell r="U1117">
            <v>0</v>
          </cell>
          <cell r="V1117">
            <v>0</v>
          </cell>
          <cell r="W1117">
            <v>0</v>
          </cell>
          <cell r="X1117">
            <v>0</v>
          </cell>
          <cell r="Y1117">
            <v>0</v>
          </cell>
          <cell r="Z1117">
            <v>0</v>
          </cell>
          <cell r="AA1117">
            <v>0</v>
          </cell>
          <cell r="AB1117">
            <v>0</v>
          </cell>
          <cell r="AC1117">
            <v>0</v>
          </cell>
          <cell r="AD1117">
            <v>0</v>
          </cell>
          <cell r="AE1117">
            <v>0</v>
          </cell>
          <cell r="AF1117">
            <v>0</v>
          </cell>
        </row>
        <row r="1118">
          <cell r="A1118">
            <v>0</v>
          </cell>
          <cell r="B1118">
            <v>0</v>
          </cell>
          <cell r="C1118">
            <v>0</v>
          </cell>
          <cell r="D1118">
            <v>0</v>
          </cell>
          <cell r="E1118">
            <v>0</v>
          </cell>
          <cell r="F1118">
            <v>0</v>
          </cell>
          <cell r="G1118">
            <v>0</v>
          </cell>
          <cell r="H1118">
            <v>0</v>
          </cell>
          <cell r="I1118">
            <v>0</v>
          </cell>
          <cell r="J1118">
            <v>0</v>
          </cell>
          <cell r="K1118">
            <v>0</v>
          </cell>
          <cell r="L1118">
            <v>0</v>
          </cell>
          <cell r="M1118">
            <v>0</v>
          </cell>
          <cell r="N1118">
            <v>0</v>
          </cell>
          <cell r="O1118">
            <v>0</v>
          </cell>
          <cell r="P1118">
            <v>0</v>
          </cell>
          <cell r="Q1118">
            <v>0</v>
          </cell>
          <cell r="R1118">
            <v>0</v>
          </cell>
          <cell r="S1118">
            <v>0</v>
          </cell>
          <cell r="T1118">
            <v>0</v>
          </cell>
          <cell r="U1118">
            <v>0</v>
          </cell>
          <cell r="V1118">
            <v>0</v>
          </cell>
          <cell r="W1118">
            <v>0</v>
          </cell>
          <cell r="X1118">
            <v>0</v>
          </cell>
          <cell r="Y1118">
            <v>0</v>
          </cell>
          <cell r="Z1118">
            <v>0</v>
          </cell>
          <cell r="AA1118">
            <v>0</v>
          </cell>
          <cell r="AB1118">
            <v>0</v>
          </cell>
          <cell r="AC1118">
            <v>0</v>
          </cell>
          <cell r="AD1118">
            <v>0</v>
          </cell>
          <cell r="AE1118">
            <v>0</v>
          </cell>
          <cell r="AF1118">
            <v>0</v>
          </cell>
        </row>
        <row r="1119">
          <cell r="A1119">
            <v>0</v>
          </cell>
          <cell r="B1119">
            <v>0</v>
          </cell>
          <cell r="C1119">
            <v>0</v>
          </cell>
          <cell r="D1119">
            <v>0</v>
          </cell>
          <cell r="E1119">
            <v>0</v>
          </cell>
          <cell r="F1119">
            <v>0</v>
          </cell>
          <cell r="G1119">
            <v>0</v>
          </cell>
          <cell r="H1119">
            <v>0</v>
          </cell>
          <cell r="I1119">
            <v>0</v>
          </cell>
          <cell r="J1119">
            <v>0</v>
          </cell>
          <cell r="K1119">
            <v>0</v>
          </cell>
          <cell r="L1119">
            <v>0</v>
          </cell>
          <cell r="M1119">
            <v>0</v>
          </cell>
          <cell r="N1119">
            <v>0</v>
          </cell>
          <cell r="O1119">
            <v>0</v>
          </cell>
          <cell r="P1119">
            <v>0</v>
          </cell>
          <cell r="Q1119">
            <v>0</v>
          </cell>
          <cell r="R1119">
            <v>0</v>
          </cell>
          <cell r="S1119">
            <v>0</v>
          </cell>
          <cell r="T1119">
            <v>0</v>
          </cell>
          <cell r="U1119">
            <v>0</v>
          </cell>
          <cell r="V1119">
            <v>0</v>
          </cell>
          <cell r="W1119">
            <v>0</v>
          </cell>
          <cell r="X1119">
            <v>0</v>
          </cell>
          <cell r="Y1119">
            <v>0</v>
          </cell>
          <cell r="Z1119">
            <v>0</v>
          </cell>
          <cell r="AA1119">
            <v>0</v>
          </cell>
          <cell r="AB1119">
            <v>0</v>
          </cell>
          <cell r="AC1119">
            <v>0</v>
          </cell>
          <cell r="AD1119">
            <v>0</v>
          </cell>
          <cell r="AE1119">
            <v>0</v>
          </cell>
          <cell r="AF1119">
            <v>0</v>
          </cell>
        </row>
        <row r="1120">
          <cell r="A1120">
            <v>0</v>
          </cell>
          <cell r="B1120">
            <v>0</v>
          </cell>
          <cell r="C1120">
            <v>0</v>
          </cell>
          <cell r="D1120">
            <v>0</v>
          </cell>
          <cell r="E1120">
            <v>0</v>
          </cell>
          <cell r="F1120">
            <v>0</v>
          </cell>
          <cell r="G1120">
            <v>0</v>
          </cell>
          <cell r="H1120">
            <v>0</v>
          </cell>
          <cell r="I1120">
            <v>0</v>
          </cell>
          <cell r="J1120">
            <v>0</v>
          </cell>
          <cell r="K1120">
            <v>0</v>
          </cell>
          <cell r="L1120">
            <v>0</v>
          </cell>
          <cell r="M1120">
            <v>0</v>
          </cell>
          <cell r="N1120">
            <v>0</v>
          </cell>
          <cell r="O1120">
            <v>0</v>
          </cell>
          <cell r="P1120">
            <v>0</v>
          </cell>
          <cell r="Q1120">
            <v>0</v>
          </cell>
          <cell r="R1120">
            <v>0</v>
          </cell>
          <cell r="S1120">
            <v>0</v>
          </cell>
          <cell r="T1120">
            <v>0</v>
          </cell>
          <cell r="U1120">
            <v>0</v>
          </cell>
          <cell r="V1120">
            <v>0</v>
          </cell>
          <cell r="W1120">
            <v>0</v>
          </cell>
          <cell r="X1120">
            <v>0</v>
          </cell>
          <cell r="Y1120">
            <v>0</v>
          </cell>
          <cell r="Z1120">
            <v>0</v>
          </cell>
          <cell r="AA1120">
            <v>0</v>
          </cell>
          <cell r="AB1120">
            <v>0</v>
          </cell>
          <cell r="AC1120">
            <v>0</v>
          </cell>
          <cell r="AD1120">
            <v>0</v>
          </cell>
          <cell r="AE1120">
            <v>0</v>
          </cell>
          <cell r="AF1120">
            <v>0</v>
          </cell>
        </row>
        <row r="1121">
          <cell r="A1121">
            <v>0</v>
          </cell>
          <cell r="B1121">
            <v>0</v>
          </cell>
          <cell r="C1121">
            <v>0</v>
          </cell>
          <cell r="D1121">
            <v>0</v>
          </cell>
          <cell r="E1121">
            <v>0</v>
          </cell>
          <cell r="F1121">
            <v>0</v>
          </cell>
          <cell r="G1121">
            <v>0</v>
          </cell>
          <cell r="H1121">
            <v>0</v>
          </cell>
          <cell r="I1121">
            <v>0</v>
          </cell>
          <cell r="J1121">
            <v>0</v>
          </cell>
          <cell r="K1121">
            <v>0</v>
          </cell>
          <cell r="L1121">
            <v>0</v>
          </cell>
          <cell r="M1121">
            <v>0</v>
          </cell>
          <cell r="N1121">
            <v>0</v>
          </cell>
          <cell r="O1121">
            <v>0</v>
          </cell>
          <cell r="P1121">
            <v>0</v>
          </cell>
          <cell r="Q1121">
            <v>0</v>
          </cell>
          <cell r="R1121">
            <v>0</v>
          </cell>
          <cell r="S1121">
            <v>0</v>
          </cell>
          <cell r="T1121">
            <v>0</v>
          </cell>
          <cell r="U1121">
            <v>0</v>
          </cell>
          <cell r="V1121">
            <v>0</v>
          </cell>
          <cell r="W1121">
            <v>0</v>
          </cell>
          <cell r="X1121">
            <v>0</v>
          </cell>
          <cell r="Y1121">
            <v>0</v>
          </cell>
          <cell r="Z1121">
            <v>0</v>
          </cell>
          <cell r="AA1121">
            <v>0</v>
          </cell>
          <cell r="AB1121">
            <v>0</v>
          </cell>
          <cell r="AC1121">
            <v>0</v>
          </cell>
          <cell r="AD1121">
            <v>0</v>
          </cell>
          <cell r="AE1121">
            <v>0</v>
          </cell>
          <cell r="AF1121">
            <v>0</v>
          </cell>
        </row>
        <row r="1122">
          <cell r="A1122">
            <v>0</v>
          </cell>
          <cell r="B1122">
            <v>0</v>
          </cell>
          <cell r="C1122">
            <v>0</v>
          </cell>
          <cell r="D1122">
            <v>0</v>
          </cell>
          <cell r="E1122">
            <v>0</v>
          </cell>
          <cell r="F1122">
            <v>0</v>
          </cell>
          <cell r="G1122">
            <v>0</v>
          </cell>
          <cell r="H1122">
            <v>0</v>
          </cell>
          <cell r="I1122">
            <v>0</v>
          </cell>
          <cell r="J1122">
            <v>0</v>
          </cell>
          <cell r="K1122">
            <v>0</v>
          </cell>
          <cell r="L1122">
            <v>0</v>
          </cell>
          <cell r="M1122">
            <v>0</v>
          </cell>
          <cell r="N1122">
            <v>0</v>
          </cell>
          <cell r="O1122">
            <v>0</v>
          </cell>
          <cell r="P1122">
            <v>0</v>
          </cell>
          <cell r="Q1122">
            <v>0</v>
          </cell>
          <cell r="R1122">
            <v>0</v>
          </cell>
          <cell r="S1122">
            <v>0</v>
          </cell>
          <cell r="T1122">
            <v>0</v>
          </cell>
          <cell r="U1122">
            <v>0</v>
          </cell>
          <cell r="V1122">
            <v>0</v>
          </cell>
          <cell r="W1122">
            <v>0</v>
          </cell>
          <cell r="X1122">
            <v>0</v>
          </cell>
          <cell r="Y1122">
            <v>0</v>
          </cell>
          <cell r="Z1122">
            <v>0</v>
          </cell>
          <cell r="AA1122">
            <v>0</v>
          </cell>
          <cell r="AB1122">
            <v>0</v>
          </cell>
          <cell r="AC1122">
            <v>0</v>
          </cell>
          <cell r="AD1122">
            <v>0</v>
          </cell>
          <cell r="AE1122">
            <v>0</v>
          </cell>
          <cell r="AF1122">
            <v>0</v>
          </cell>
        </row>
        <row r="1123">
          <cell r="A1123">
            <v>0</v>
          </cell>
          <cell r="B1123">
            <v>0</v>
          </cell>
          <cell r="C1123">
            <v>0</v>
          </cell>
          <cell r="D1123">
            <v>0</v>
          </cell>
          <cell r="E1123">
            <v>0</v>
          </cell>
          <cell r="F1123">
            <v>0</v>
          </cell>
          <cell r="G1123">
            <v>0</v>
          </cell>
          <cell r="H1123">
            <v>0</v>
          </cell>
          <cell r="I1123">
            <v>0</v>
          </cell>
          <cell r="J1123">
            <v>0</v>
          </cell>
          <cell r="K1123">
            <v>0</v>
          </cell>
          <cell r="L1123">
            <v>0</v>
          </cell>
          <cell r="M1123">
            <v>0</v>
          </cell>
          <cell r="N1123">
            <v>0</v>
          </cell>
          <cell r="O1123">
            <v>0</v>
          </cell>
          <cell r="P1123">
            <v>0</v>
          </cell>
          <cell r="Q1123">
            <v>0</v>
          </cell>
          <cell r="R1123">
            <v>0</v>
          </cell>
          <cell r="S1123">
            <v>0</v>
          </cell>
          <cell r="T1123">
            <v>0</v>
          </cell>
          <cell r="U1123">
            <v>0</v>
          </cell>
          <cell r="V1123">
            <v>0</v>
          </cell>
          <cell r="W1123">
            <v>0</v>
          </cell>
          <cell r="X1123">
            <v>0</v>
          </cell>
          <cell r="Y1123">
            <v>0</v>
          </cell>
          <cell r="Z1123">
            <v>0</v>
          </cell>
          <cell r="AA1123">
            <v>0</v>
          </cell>
          <cell r="AB1123">
            <v>0</v>
          </cell>
          <cell r="AC1123">
            <v>0</v>
          </cell>
          <cell r="AD1123">
            <v>0</v>
          </cell>
          <cell r="AE1123">
            <v>0</v>
          </cell>
          <cell r="AF1123">
            <v>0</v>
          </cell>
        </row>
        <row r="1124">
          <cell r="A1124">
            <v>0</v>
          </cell>
          <cell r="B1124">
            <v>0</v>
          </cell>
          <cell r="C1124">
            <v>0</v>
          </cell>
          <cell r="D1124">
            <v>0</v>
          </cell>
          <cell r="E1124">
            <v>0</v>
          </cell>
          <cell r="F1124">
            <v>0</v>
          </cell>
          <cell r="G1124">
            <v>0</v>
          </cell>
          <cell r="H1124">
            <v>0</v>
          </cell>
          <cell r="I1124">
            <v>0</v>
          </cell>
          <cell r="J1124">
            <v>0</v>
          </cell>
          <cell r="K1124">
            <v>0</v>
          </cell>
          <cell r="L1124">
            <v>0</v>
          </cell>
          <cell r="M1124">
            <v>0</v>
          </cell>
          <cell r="N1124">
            <v>0</v>
          </cell>
          <cell r="O1124">
            <v>0</v>
          </cell>
          <cell r="P1124">
            <v>0</v>
          </cell>
          <cell r="Q1124">
            <v>0</v>
          </cell>
          <cell r="R1124">
            <v>0</v>
          </cell>
          <cell r="S1124">
            <v>0</v>
          </cell>
          <cell r="T1124">
            <v>0</v>
          </cell>
          <cell r="U1124">
            <v>0</v>
          </cell>
          <cell r="V1124">
            <v>0</v>
          </cell>
          <cell r="W1124">
            <v>0</v>
          </cell>
          <cell r="X1124">
            <v>0</v>
          </cell>
          <cell r="Y1124">
            <v>0</v>
          </cell>
          <cell r="Z1124">
            <v>0</v>
          </cell>
          <cell r="AA1124">
            <v>0</v>
          </cell>
          <cell r="AB1124">
            <v>0</v>
          </cell>
          <cell r="AC1124">
            <v>0</v>
          </cell>
          <cell r="AD1124">
            <v>0</v>
          </cell>
          <cell r="AE1124">
            <v>0</v>
          </cell>
          <cell r="AF1124">
            <v>0</v>
          </cell>
        </row>
        <row r="1125">
          <cell r="A1125">
            <v>0</v>
          </cell>
          <cell r="B1125">
            <v>0</v>
          </cell>
          <cell r="C1125">
            <v>0</v>
          </cell>
          <cell r="D1125">
            <v>0</v>
          </cell>
          <cell r="E1125">
            <v>0</v>
          </cell>
          <cell r="F1125">
            <v>0</v>
          </cell>
          <cell r="G1125">
            <v>0</v>
          </cell>
          <cell r="H1125">
            <v>0</v>
          </cell>
          <cell r="I1125">
            <v>0</v>
          </cell>
          <cell r="J1125">
            <v>0</v>
          </cell>
          <cell r="K1125">
            <v>0</v>
          </cell>
          <cell r="L1125">
            <v>0</v>
          </cell>
          <cell r="M1125">
            <v>0</v>
          </cell>
          <cell r="N1125">
            <v>0</v>
          </cell>
          <cell r="O1125">
            <v>0</v>
          </cell>
          <cell r="P1125">
            <v>0</v>
          </cell>
          <cell r="Q1125">
            <v>0</v>
          </cell>
          <cell r="R1125">
            <v>0</v>
          </cell>
          <cell r="S1125">
            <v>0</v>
          </cell>
          <cell r="T1125">
            <v>0</v>
          </cell>
          <cell r="U1125">
            <v>0</v>
          </cell>
          <cell r="V1125">
            <v>0</v>
          </cell>
          <cell r="W1125">
            <v>0</v>
          </cell>
          <cell r="X1125">
            <v>0</v>
          </cell>
          <cell r="Y1125">
            <v>0</v>
          </cell>
          <cell r="Z1125">
            <v>0</v>
          </cell>
          <cell r="AA1125">
            <v>0</v>
          </cell>
          <cell r="AB1125">
            <v>0</v>
          </cell>
          <cell r="AC1125">
            <v>0</v>
          </cell>
          <cell r="AD1125">
            <v>0</v>
          </cell>
          <cell r="AE1125">
            <v>0</v>
          </cell>
          <cell r="AF1125">
            <v>0</v>
          </cell>
        </row>
        <row r="1126">
          <cell r="A1126">
            <v>0</v>
          </cell>
          <cell r="B1126">
            <v>0</v>
          </cell>
          <cell r="C1126">
            <v>0</v>
          </cell>
          <cell r="D1126">
            <v>0</v>
          </cell>
          <cell r="E1126">
            <v>0</v>
          </cell>
          <cell r="F1126">
            <v>0</v>
          </cell>
          <cell r="G1126">
            <v>0</v>
          </cell>
          <cell r="H1126">
            <v>0</v>
          </cell>
          <cell r="I1126">
            <v>0</v>
          </cell>
          <cell r="J1126">
            <v>0</v>
          </cell>
          <cell r="K1126">
            <v>0</v>
          </cell>
          <cell r="L1126">
            <v>0</v>
          </cell>
          <cell r="M1126">
            <v>0</v>
          </cell>
          <cell r="N1126">
            <v>0</v>
          </cell>
          <cell r="O1126">
            <v>0</v>
          </cell>
          <cell r="P1126">
            <v>0</v>
          </cell>
          <cell r="Q1126">
            <v>0</v>
          </cell>
          <cell r="R1126">
            <v>0</v>
          </cell>
          <cell r="S1126">
            <v>0</v>
          </cell>
          <cell r="T1126">
            <v>0</v>
          </cell>
          <cell r="U1126">
            <v>0</v>
          </cell>
          <cell r="V1126">
            <v>0</v>
          </cell>
          <cell r="W1126">
            <v>0</v>
          </cell>
          <cell r="X1126">
            <v>0</v>
          </cell>
          <cell r="Y1126">
            <v>0</v>
          </cell>
          <cell r="Z1126">
            <v>0</v>
          </cell>
          <cell r="AA1126">
            <v>0</v>
          </cell>
          <cell r="AB1126">
            <v>0</v>
          </cell>
          <cell r="AC1126">
            <v>0</v>
          </cell>
          <cell r="AD1126">
            <v>0</v>
          </cell>
          <cell r="AE1126">
            <v>0</v>
          </cell>
          <cell r="AF1126">
            <v>0</v>
          </cell>
        </row>
        <row r="1127">
          <cell r="A1127">
            <v>0</v>
          </cell>
          <cell r="B1127">
            <v>0</v>
          </cell>
          <cell r="C1127">
            <v>0</v>
          </cell>
          <cell r="D1127">
            <v>0</v>
          </cell>
          <cell r="E1127">
            <v>0</v>
          </cell>
          <cell r="F1127">
            <v>0</v>
          </cell>
          <cell r="G1127">
            <v>0</v>
          </cell>
          <cell r="H1127">
            <v>0</v>
          </cell>
          <cell r="I1127">
            <v>0</v>
          </cell>
          <cell r="J1127">
            <v>0</v>
          </cell>
          <cell r="K1127">
            <v>0</v>
          </cell>
          <cell r="L1127">
            <v>0</v>
          </cell>
          <cell r="M1127">
            <v>0</v>
          </cell>
          <cell r="N1127">
            <v>0</v>
          </cell>
          <cell r="O1127">
            <v>0</v>
          </cell>
          <cell r="P1127">
            <v>0</v>
          </cell>
          <cell r="Q1127">
            <v>0</v>
          </cell>
          <cell r="R1127">
            <v>0</v>
          </cell>
          <cell r="S1127">
            <v>0</v>
          </cell>
          <cell r="T1127">
            <v>0</v>
          </cell>
          <cell r="U1127">
            <v>0</v>
          </cell>
          <cell r="V1127">
            <v>0</v>
          </cell>
          <cell r="W1127">
            <v>0</v>
          </cell>
          <cell r="X1127">
            <v>0</v>
          </cell>
          <cell r="Y1127">
            <v>0</v>
          </cell>
          <cell r="Z1127">
            <v>0</v>
          </cell>
          <cell r="AA1127">
            <v>0</v>
          </cell>
          <cell r="AB1127">
            <v>0</v>
          </cell>
          <cell r="AC1127">
            <v>0</v>
          </cell>
          <cell r="AD1127">
            <v>0</v>
          </cell>
          <cell r="AE1127">
            <v>0</v>
          </cell>
          <cell r="AF1127">
            <v>0</v>
          </cell>
        </row>
        <row r="1128">
          <cell r="A1128">
            <v>0</v>
          </cell>
          <cell r="B1128">
            <v>0</v>
          </cell>
          <cell r="C1128">
            <v>0</v>
          </cell>
          <cell r="D1128">
            <v>0</v>
          </cell>
          <cell r="E1128">
            <v>0</v>
          </cell>
          <cell r="F1128">
            <v>0</v>
          </cell>
          <cell r="G1128">
            <v>0</v>
          </cell>
          <cell r="H1128">
            <v>0</v>
          </cell>
          <cell r="I1128">
            <v>0</v>
          </cell>
          <cell r="J1128">
            <v>0</v>
          </cell>
          <cell r="K1128">
            <v>0</v>
          </cell>
          <cell r="L1128">
            <v>0</v>
          </cell>
          <cell r="M1128">
            <v>0</v>
          </cell>
          <cell r="N1128">
            <v>0</v>
          </cell>
          <cell r="O1128">
            <v>0</v>
          </cell>
          <cell r="P1128">
            <v>0</v>
          </cell>
          <cell r="Q1128">
            <v>0</v>
          </cell>
          <cell r="R1128">
            <v>0</v>
          </cell>
          <cell r="S1128">
            <v>0</v>
          </cell>
          <cell r="T1128">
            <v>0</v>
          </cell>
          <cell r="U1128">
            <v>0</v>
          </cell>
          <cell r="V1128">
            <v>0</v>
          </cell>
          <cell r="W1128">
            <v>0</v>
          </cell>
          <cell r="X1128">
            <v>0</v>
          </cell>
          <cell r="Y1128">
            <v>0</v>
          </cell>
          <cell r="Z1128">
            <v>0</v>
          </cell>
          <cell r="AA1128">
            <v>0</v>
          </cell>
          <cell r="AB1128">
            <v>0</v>
          </cell>
          <cell r="AC1128">
            <v>0</v>
          </cell>
        </row>
        <row r="1129">
          <cell r="A1129">
            <v>0</v>
          </cell>
          <cell r="B1129">
            <v>0</v>
          </cell>
          <cell r="C1129">
            <v>0</v>
          </cell>
          <cell r="D1129">
            <v>0</v>
          </cell>
          <cell r="E1129">
            <v>0</v>
          </cell>
          <cell r="F1129">
            <v>0</v>
          </cell>
          <cell r="G1129">
            <v>0</v>
          </cell>
          <cell r="H1129">
            <v>0</v>
          </cell>
          <cell r="I1129">
            <v>0</v>
          </cell>
          <cell r="J1129">
            <v>0</v>
          </cell>
          <cell r="K1129">
            <v>0</v>
          </cell>
          <cell r="L1129">
            <v>0</v>
          </cell>
          <cell r="M1129">
            <v>0</v>
          </cell>
          <cell r="N1129">
            <v>0</v>
          </cell>
          <cell r="O1129">
            <v>0</v>
          </cell>
          <cell r="P1129">
            <v>0</v>
          </cell>
          <cell r="Q1129">
            <v>0</v>
          </cell>
          <cell r="R1129">
            <v>0</v>
          </cell>
          <cell r="S1129">
            <v>0</v>
          </cell>
          <cell r="T1129">
            <v>0</v>
          </cell>
          <cell r="U1129">
            <v>0</v>
          </cell>
          <cell r="V1129">
            <v>0</v>
          </cell>
          <cell r="W1129">
            <v>0</v>
          </cell>
          <cell r="X1129">
            <v>0</v>
          </cell>
          <cell r="Y1129">
            <v>0</v>
          </cell>
          <cell r="Z1129">
            <v>0</v>
          </cell>
          <cell r="AA1129">
            <v>0</v>
          </cell>
          <cell r="AB1129">
            <v>0</v>
          </cell>
          <cell r="AC1129">
            <v>0</v>
          </cell>
        </row>
        <row r="1130">
          <cell r="A1130">
            <v>0</v>
          </cell>
          <cell r="B1130">
            <v>0</v>
          </cell>
          <cell r="C1130">
            <v>0</v>
          </cell>
          <cell r="D1130">
            <v>0</v>
          </cell>
          <cell r="E1130">
            <v>0</v>
          </cell>
          <cell r="F1130">
            <v>0</v>
          </cell>
          <cell r="G1130">
            <v>0</v>
          </cell>
          <cell r="H1130">
            <v>0</v>
          </cell>
          <cell r="I1130">
            <v>0</v>
          </cell>
          <cell r="J1130">
            <v>0</v>
          </cell>
          <cell r="K1130">
            <v>0</v>
          </cell>
          <cell r="L1130">
            <v>0</v>
          </cell>
          <cell r="M1130">
            <v>0</v>
          </cell>
          <cell r="N1130">
            <v>0</v>
          </cell>
          <cell r="O1130">
            <v>0</v>
          </cell>
          <cell r="P1130">
            <v>0</v>
          </cell>
          <cell r="Q1130">
            <v>0</v>
          </cell>
          <cell r="R1130">
            <v>0</v>
          </cell>
          <cell r="S1130">
            <v>0</v>
          </cell>
          <cell r="T1130">
            <v>0</v>
          </cell>
          <cell r="U1130">
            <v>0</v>
          </cell>
          <cell r="V1130">
            <v>0</v>
          </cell>
          <cell r="W1130">
            <v>0</v>
          </cell>
          <cell r="X1130">
            <v>0</v>
          </cell>
          <cell r="Y1130">
            <v>0</v>
          </cell>
          <cell r="Z1130">
            <v>0</v>
          </cell>
          <cell r="AA1130">
            <v>0</v>
          </cell>
          <cell r="AB1130">
            <v>0</v>
          </cell>
          <cell r="AC1130">
            <v>0</v>
          </cell>
        </row>
        <row r="1131">
          <cell r="A1131">
            <v>0</v>
          </cell>
          <cell r="B1131">
            <v>0</v>
          </cell>
          <cell r="C1131">
            <v>0</v>
          </cell>
          <cell r="D1131">
            <v>0</v>
          </cell>
          <cell r="E1131">
            <v>0</v>
          </cell>
          <cell r="F1131">
            <v>0</v>
          </cell>
          <cell r="G1131">
            <v>0</v>
          </cell>
          <cell r="H1131">
            <v>0</v>
          </cell>
          <cell r="I1131">
            <v>0</v>
          </cell>
          <cell r="J1131">
            <v>0</v>
          </cell>
          <cell r="K1131">
            <v>0</v>
          </cell>
          <cell r="L1131">
            <v>0</v>
          </cell>
          <cell r="M1131">
            <v>0</v>
          </cell>
          <cell r="N1131">
            <v>0</v>
          </cell>
          <cell r="O1131">
            <v>0</v>
          </cell>
          <cell r="P1131">
            <v>0</v>
          </cell>
          <cell r="Q1131">
            <v>0</v>
          </cell>
          <cell r="R1131">
            <v>0</v>
          </cell>
          <cell r="S1131">
            <v>0</v>
          </cell>
          <cell r="T1131">
            <v>0</v>
          </cell>
          <cell r="U1131">
            <v>0</v>
          </cell>
          <cell r="V1131">
            <v>0</v>
          </cell>
          <cell r="W1131">
            <v>0</v>
          </cell>
          <cell r="X1131">
            <v>0</v>
          </cell>
          <cell r="Y1131">
            <v>0</v>
          </cell>
          <cell r="Z1131">
            <v>0</v>
          </cell>
          <cell r="AA1131">
            <v>0</v>
          </cell>
          <cell r="AB1131">
            <v>0</v>
          </cell>
          <cell r="AC1131">
            <v>0</v>
          </cell>
        </row>
        <row r="1132">
          <cell r="A1132">
            <v>0</v>
          </cell>
          <cell r="B1132">
            <v>0</v>
          </cell>
          <cell r="C1132">
            <v>0</v>
          </cell>
          <cell r="D1132">
            <v>0</v>
          </cell>
          <cell r="E1132">
            <v>0</v>
          </cell>
          <cell r="F1132">
            <v>0</v>
          </cell>
          <cell r="G1132">
            <v>0</v>
          </cell>
          <cell r="H1132">
            <v>0</v>
          </cell>
          <cell r="I1132">
            <v>0</v>
          </cell>
          <cell r="J1132">
            <v>0</v>
          </cell>
          <cell r="K1132">
            <v>0</v>
          </cell>
          <cell r="L1132">
            <v>0</v>
          </cell>
          <cell r="M1132">
            <v>0</v>
          </cell>
          <cell r="N1132">
            <v>0</v>
          </cell>
          <cell r="O1132">
            <v>0</v>
          </cell>
          <cell r="P1132">
            <v>0</v>
          </cell>
          <cell r="Q1132">
            <v>0</v>
          </cell>
          <cell r="R1132">
            <v>0</v>
          </cell>
          <cell r="S1132">
            <v>0</v>
          </cell>
          <cell r="T1132">
            <v>0</v>
          </cell>
          <cell r="U1132">
            <v>0</v>
          </cell>
          <cell r="V1132">
            <v>0</v>
          </cell>
          <cell r="W1132">
            <v>0</v>
          </cell>
          <cell r="X1132">
            <v>0</v>
          </cell>
          <cell r="Y1132">
            <v>0</v>
          </cell>
          <cell r="Z1132">
            <v>0</v>
          </cell>
          <cell r="AA1132">
            <v>0</v>
          </cell>
          <cell r="AB1132">
            <v>0</v>
          </cell>
          <cell r="AC1132">
            <v>0</v>
          </cell>
        </row>
        <row r="1133">
          <cell r="A1133">
            <v>0</v>
          </cell>
          <cell r="B1133">
            <v>0</v>
          </cell>
          <cell r="C1133">
            <v>0</v>
          </cell>
          <cell r="D1133">
            <v>0</v>
          </cell>
          <cell r="E1133">
            <v>0</v>
          </cell>
          <cell r="F1133">
            <v>0</v>
          </cell>
          <cell r="G1133">
            <v>0</v>
          </cell>
          <cell r="H1133">
            <v>0</v>
          </cell>
          <cell r="I1133">
            <v>0</v>
          </cell>
          <cell r="J1133">
            <v>0</v>
          </cell>
          <cell r="K1133">
            <v>0</v>
          </cell>
          <cell r="L1133">
            <v>0</v>
          </cell>
          <cell r="M1133">
            <v>0</v>
          </cell>
          <cell r="N1133">
            <v>0</v>
          </cell>
          <cell r="O1133">
            <v>0</v>
          </cell>
          <cell r="P1133">
            <v>0</v>
          </cell>
          <cell r="Q1133">
            <v>0</v>
          </cell>
          <cell r="R1133">
            <v>0</v>
          </cell>
          <cell r="S1133">
            <v>0</v>
          </cell>
          <cell r="T1133">
            <v>0</v>
          </cell>
          <cell r="U1133">
            <v>0</v>
          </cell>
          <cell r="V1133">
            <v>0</v>
          </cell>
          <cell r="W1133">
            <v>0</v>
          </cell>
          <cell r="X1133">
            <v>0</v>
          </cell>
          <cell r="Y1133">
            <v>0</v>
          </cell>
          <cell r="Z1133">
            <v>0</v>
          </cell>
          <cell r="AA1133">
            <v>0</v>
          </cell>
          <cell r="AB1133">
            <v>0</v>
          </cell>
          <cell r="AC1133">
            <v>0</v>
          </cell>
        </row>
        <row r="1134">
          <cell r="A1134">
            <v>0</v>
          </cell>
          <cell r="B1134">
            <v>0</v>
          </cell>
          <cell r="C1134">
            <v>0</v>
          </cell>
          <cell r="D1134">
            <v>0</v>
          </cell>
          <cell r="E1134">
            <v>0</v>
          </cell>
          <cell r="F1134">
            <v>0</v>
          </cell>
          <cell r="G1134">
            <v>0</v>
          </cell>
          <cell r="H1134">
            <v>0</v>
          </cell>
          <cell r="I1134">
            <v>0</v>
          </cell>
          <cell r="J1134">
            <v>0</v>
          </cell>
          <cell r="K1134">
            <v>0</v>
          </cell>
          <cell r="L1134">
            <v>0</v>
          </cell>
          <cell r="M1134">
            <v>0</v>
          </cell>
          <cell r="N1134">
            <v>0</v>
          </cell>
          <cell r="O1134">
            <v>0</v>
          </cell>
          <cell r="P1134">
            <v>0</v>
          </cell>
          <cell r="Q1134">
            <v>0</v>
          </cell>
          <cell r="R1134">
            <v>0</v>
          </cell>
          <cell r="S1134">
            <v>0</v>
          </cell>
          <cell r="T1134">
            <v>0</v>
          </cell>
          <cell r="U1134">
            <v>0</v>
          </cell>
          <cell r="V1134">
            <v>0</v>
          </cell>
          <cell r="W1134">
            <v>0</v>
          </cell>
          <cell r="X1134">
            <v>0</v>
          </cell>
          <cell r="Y1134">
            <v>0</v>
          </cell>
          <cell r="Z1134">
            <v>0</v>
          </cell>
          <cell r="AA1134">
            <v>0</v>
          </cell>
          <cell r="AB1134">
            <v>0</v>
          </cell>
          <cell r="AC1134">
            <v>0</v>
          </cell>
        </row>
        <row r="1135">
          <cell r="A1135">
            <v>0</v>
          </cell>
          <cell r="B1135">
            <v>0</v>
          </cell>
          <cell r="C1135">
            <v>0</v>
          </cell>
          <cell r="D1135">
            <v>0</v>
          </cell>
          <cell r="E1135">
            <v>0</v>
          </cell>
          <cell r="F1135">
            <v>0</v>
          </cell>
          <cell r="G1135">
            <v>0</v>
          </cell>
          <cell r="H1135">
            <v>0</v>
          </cell>
          <cell r="I1135">
            <v>0</v>
          </cell>
          <cell r="J1135">
            <v>0</v>
          </cell>
          <cell r="K1135">
            <v>0</v>
          </cell>
          <cell r="L1135">
            <v>0</v>
          </cell>
          <cell r="M1135">
            <v>0</v>
          </cell>
          <cell r="N1135">
            <v>0</v>
          </cell>
          <cell r="O1135">
            <v>0</v>
          </cell>
          <cell r="P1135">
            <v>0</v>
          </cell>
          <cell r="Q1135">
            <v>0</v>
          </cell>
          <cell r="R1135">
            <v>0</v>
          </cell>
          <cell r="S1135">
            <v>0</v>
          </cell>
          <cell r="T1135">
            <v>0</v>
          </cell>
          <cell r="U1135">
            <v>0</v>
          </cell>
          <cell r="V1135">
            <v>0</v>
          </cell>
          <cell r="W1135">
            <v>0</v>
          </cell>
          <cell r="X1135">
            <v>0</v>
          </cell>
          <cell r="Y1135">
            <v>0</v>
          </cell>
          <cell r="Z1135">
            <v>0</v>
          </cell>
          <cell r="AA1135">
            <v>0</v>
          </cell>
          <cell r="AB1135">
            <v>0</v>
          </cell>
          <cell r="AC1135">
            <v>0</v>
          </cell>
        </row>
        <row r="1136">
          <cell r="A1136">
            <v>0</v>
          </cell>
          <cell r="B1136">
            <v>0</v>
          </cell>
          <cell r="C1136">
            <v>0</v>
          </cell>
          <cell r="D1136">
            <v>0</v>
          </cell>
          <cell r="E1136">
            <v>0</v>
          </cell>
          <cell r="F1136">
            <v>0</v>
          </cell>
          <cell r="G1136">
            <v>0</v>
          </cell>
          <cell r="H1136">
            <v>0</v>
          </cell>
          <cell r="I1136">
            <v>0</v>
          </cell>
          <cell r="J1136">
            <v>0</v>
          </cell>
          <cell r="K1136">
            <v>0</v>
          </cell>
          <cell r="L1136">
            <v>0</v>
          </cell>
          <cell r="M1136">
            <v>0</v>
          </cell>
          <cell r="N1136">
            <v>0</v>
          </cell>
          <cell r="O1136">
            <v>0</v>
          </cell>
          <cell r="P1136">
            <v>0</v>
          </cell>
          <cell r="Q1136">
            <v>0</v>
          </cell>
          <cell r="R1136">
            <v>0</v>
          </cell>
          <cell r="S1136">
            <v>0</v>
          </cell>
          <cell r="T1136">
            <v>0</v>
          </cell>
          <cell r="U1136">
            <v>0</v>
          </cell>
          <cell r="V1136">
            <v>0</v>
          </cell>
          <cell r="W1136">
            <v>0</v>
          </cell>
          <cell r="X1136">
            <v>0</v>
          </cell>
          <cell r="Y1136">
            <v>0</v>
          </cell>
          <cell r="Z1136">
            <v>0</v>
          </cell>
          <cell r="AA1136">
            <v>0</v>
          </cell>
          <cell r="AB1136">
            <v>0</v>
          </cell>
          <cell r="AC1136">
            <v>0</v>
          </cell>
        </row>
        <row r="1137">
          <cell r="A1137">
            <v>0</v>
          </cell>
          <cell r="B1137">
            <v>0</v>
          </cell>
          <cell r="C1137">
            <v>0</v>
          </cell>
          <cell r="D1137">
            <v>0</v>
          </cell>
          <cell r="E1137">
            <v>0</v>
          </cell>
          <cell r="F1137">
            <v>0</v>
          </cell>
          <cell r="G1137">
            <v>0</v>
          </cell>
          <cell r="H1137">
            <v>0</v>
          </cell>
          <cell r="I1137">
            <v>0</v>
          </cell>
          <cell r="J1137">
            <v>0</v>
          </cell>
          <cell r="K1137">
            <v>0</v>
          </cell>
          <cell r="L1137">
            <v>0</v>
          </cell>
          <cell r="M1137">
            <v>0</v>
          </cell>
          <cell r="N1137">
            <v>0</v>
          </cell>
          <cell r="O1137">
            <v>0</v>
          </cell>
          <cell r="P1137">
            <v>0</v>
          </cell>
          <cell r="Q1137">
            <v>0</v>
          </cell>
          <cell r="R1137">
            <v>0</v>
          </cell>
          <cell r="S1137">
            <v>0</v>
          </cell>
          <cell r="T1137">
            <v>0</v>
          </cell>
          <cell r="U1137">
            <v>0</v>
          </cell>
          <cell r="V1137">
            <v>0</v>
          </cell>
          <cell r="W1137">
            <v>0</v>
          </cell>
          <cell r="X1137">
            <v>0</v>
          </cell>
          <cell r="Y1137">
            <v>0</v>
          </cell>
          <cell r="Z1137">
            <v>0</v>
          </cell>
          <cell r="AA1137">
            <v>0</v>
          </cell>
          <cell r="AB1137">
            <v>0</v>
          </cell>
          <cell r="AC1137">
            <v>0</v>
          </cell>
        </row>
        <row r="1138">
          <cell r="A1138">
            <v>0</v>
          </cell>
          <cell r="B1138">
            <v>0</v>
          </cell>
          <cell r="C1138">
            <v>0</v>
          </cell>
          <cell r="D1138">
            <v>0</v>
          </cell>
          <cell r="E1138">
            <v>0</v>
          </cell>
          <cell r="F1138">
            <v>0</v>
          </cell>
          <cell r="G1138">
            <v>0</v>
          </cell>
          <cell r="H1138">
            <v>0</v>
          </cell>
          <cell r="I1138">
            <v>0</v>
          </cell>
          <cell r="J1138">
            <v>0</v>
          </cell>
          <cell r="K1138">
            <v>0</v>
          </cell>
          <cell r="L1138">
            <v>0</v>
          </cell>
          <cell r="M1138">
            <v>0</v>
          </cell>
          <cell r="N1138">
            <v>0</v>
          </cell>
          <cell r="O1138">
            <v>0</v>
          </cell>
          <cell r="P1138">
            <v>0</v>
          </cell>
          <cell r="Q1138">
            <v>0</v>
          </cell>
          <cell r="R1138">
            <v>0</v>
          </cell>
          <cell r="S1138">
            <v>0</v>
          </cell>
          <cell r="T1138">
            <v>0</v>
          </cell>
          <cell r="U1138">
            <v>0</v>
          </cell>
          <cell r="V1138">
            <v>0</v>
          </cell>
          <cell r="W1138">
            <v>0</v>
          </cell>
          <cell r="X1138">
            <v>0</v>
          </cell>
          <cell r="Y1138">
            <v>0</v>
          </cell>
          <cell r="Z1138">
            <v>0</v>
          </cell>
          <cell r="AA1138">
            <v>0</v>
          </cell>
          <cell r="AB1138">
            <v>0</v>
          </cell>
          <cell r="AC1138">
            <v>0</v>
          </cell>
        </row>
        <row r="1139">
          <cell r="A1139">
            <v>0</v>
          </cell>
          <cell r="B1139">
            <v>0</v>
          </cell>
          <cell r="C1139">
            <v>0</v>
          </cell>
          <cell r="D1139">
            <v>0</v>
          </cell>
          <cell r="E1139">
            <v>0</v>
          </cell>
          <cell r="F1139">
            <v>0</v>
          </cell>
          <cell r="G1139">
            <v>0</v>
          </cell>
          <cell r="H1139">
            <v>0</v>
          </cell>
          <cell r="I1139">
            <v>0</v>
          </cell>
          <cell r="J1139">
            <v>0</v>
          </cell>
          <cell r="K1139">
            <v>0</v>
          </cell>
          <cell r="L1139">
            <v>0</v>
          </cell>
          <cell r="M1139">
            <v>0</v>
          </cell>
          <cell r="N1139">
            <v>0</v>
          </cell>
          <cell r="O1139">
            <v>0</v>
          </cell>
          <cell r="P1139">
            <v>0</v>
          </cell>
          <cell r="Q1139">
            <v>0</v>
          </cell>
          <cell r="R1139">
            <v>0</v>
          </cell>
          <cell r="S1139">
            <v>0</v>
          </cell>
          <cell r="T1139">
            <v>0</v>
          </cell>
          <cell r="U1139">
            <v>0</v>
          </cell>
          <cell r="V1139">
            <v>0</v>
          </cell>
          <cell r="W1139">
            <v>0</v>
          </cell>
          <cell r="X1139">
            <v>0</v>
          </cell>
          <cell r="Y1139">
            <v>0</v>
          </cell>
          <cell r="Z1139">
            <v>0</v>
          </cell>
          <cell r="AA1139">
            <v>0</v>
          </cell>
          <cell r="AB1139">
            <v>0</v>
          </cell>
          <cell r="AC1139">
            <v>0</v>
          </cell>
        </row>
        <row r="1140">
          <cell r="A1140">
            <v>0</v>
          </cell>
          <cell r="B1140">
            <v>0</v>
          </cell>
          <cell r="C1140">
            <v>0</v>
          </cell>
          <cell r="D1140">
            <v>0</v>
          </cell>
          <cell r="E1140">
            <v>0</v>
          </cell>
          <cell r="F1140">
            <v>0</v>
          </cell>
          <cell r="G1140">
            <v>0</v>
          </cell>
          <cell r="H1140">
            <v>0</v>
          </cell>
          <cell r="I1140">
            <v>0</v>
          </cell>
          <cell r="J1140">
            <v>0</v>
          </cell>
          <cell r="K1140">
            <v>0</v>
          </cell>
          <cell r="L1140">
            <v>0</v>
          </cell>
          <cell r="M1140">
            <v>0</v>
          </cell>
          <cell r="N1140">
            <v>0</v>
          </cell>
          <cell r="O1140">
            <v>0</v>
          </cell>
          <cell r="P1140">
            <v>0</v>
          </cell>
          <cell r="Q1140">
            <v>0</v>
          </cell>
          <cell r="R1140">
            <v>0</v>
          </cell>
          <cell r="S1140">
            <v>0</v>
          </cell>
          <cell r="T1140">
            <v>0</v>
          </cell>
          <cell r="U1140">
            <v>0</v>
          </cell>
          <cell r="V1140">
            <v>0</v>
          </cell>
          <cell r="W1140">
            <v>0</v>
          </cell>
          <cell r="X1140">
            <v>0</v>
          </cell>
          <cell r="Y1140">
            <v>0</v>
          </cell>
          <cell r="Z1140">
            <v>0</v>
          </cell>
          <cell r="AA1140">
            <v>0</v>
          </cell>
          <cell r="AB1140">
            <v>0</v>
          </cell>
          <cell r="AC1140">
            <v>0</v>
          </cell>
        </row>
        <row r="1141">
          <cell r="A1141">
            <v>0</v>
          </cell>
          <cell r="B1141">
            <v>0</v>
          </cell>
          <cell r="C1141">
            <v>0</v>
          </cell>
          <cell r="D1141">
            <v>0</v>
          </cell>
          <cell r="E1141">
            <v>0</v>
          </cell>
          <cell r="F1141">
            <v>0</v>
          </cell>
          <cell r="G1141">
            <v>0</v>
          </cell>
          <cell r="H1141">
            <v>0</v>
          </cell>
          <cell r="I1141">
            <v>0</v>
          </cell>
          <cell r="J1141">
            <v>0</v>
          </cell>
          <cell r="K1141">
            <v>0</v>
          </cell>
          <cell r="L1141">
            <v>0</v>
          </cell>
          <cell r="M1141">
            <v>0</v>
          </cell>
          <cell r="N1141">
            <v>0</v>
          </cell>
          <cell r="O1141">
            <v>0</v>
          </cell>
          <cell r="P1141">
            <v>0</v>
          </cell>
          <cell r="Q1141">
            <v>0</v>
          </cell>
          <cell r="R1141">
            <v>0</v>
          </cell>
          <cell r="S1141">
            <v>0</v>
          </cell>
          <cell r="T1141">
            <v>0</v>
          </cell>
          <cell r="U1141">
            <v>0</v>
          </cell>
          <cell r="V1141">
            <v>0</v>
          </cell>
          <cell r="W1141">
            <v>0</v>
          </cell>
          <cell r="X1141">
            <v>0</v>
          </cell>
          <cell r="Y1141">
            <v>0</v>
          </cell>
          <cell r="Z1141">
            <v>0</v>
          </cell>
          <cell r="AA1141">
            <v>0</v>
          </cell>
          <cell r="AB1141">
            <v>0</v>
          </cell>
          <cell r="AC1141">
            <v>0</v>
          </cell>
        </row>
        <row r="1142">
          <cell r="A1142">
            <v>0</v>
          </cell>
          <cell r="B1142">
            <v>0</v>
          </cell>
          <cell r="C1142">
            <v>0</v>
          </cell>
          <cell r="D1142">
            <v>0</v>
          </cell>
          <cell r="E1142">
            <v>0</v>
          </cell>
          <cell r="F1142">
            <v>0</v>
          </cell>
          <cell r="G1142">
            <v>0</v>
          </cell>
          <cell r="H1142">
            <v>0</v>
          </cell>
          <cell r="I1142">
            <v>0</v>
          </cell>
          <cell r="J1142">
            <v>0</v>
          </cell>
          <cell r="K1142">
            <v>0</v>
          </cell>
          <cell r="L1142">
            <v>0</v>
          </cell>
          <cell r="M1142">
            <v>0</v>
          </cell>
          <cell r="N1142">
            <v>0</v>
          </cell>
          <cell r="O1142">
            <v>0</v>
          </cell>
          <cell r="P1142">
            <v>0</v>
          </cell>
          <cell r="Q1142">
            <v>0</v>
          </cell>
          <cell r="R1142">
            <v>0</v>
          </cell>
          <cell r="S1142">
            <v>0</v>
          </cell>
          <cell r="T1142">
            <v>0</v>
          </cell>
          <cell r="U1142">
            <v>0</v>
          </cell>
          <cell r="V1142">
            <v>0</v>
          </cell>
          <cell r="W1142">
            <v>0</v>
          </cell>
          <cell r="X1142">
            <v>0</v>
          </cell>
          <cell r="Y1142">
            <v>0</v>
          </cell>
          <cell r="Z1142">
            <v>0</v>
          </cell>
          <cell r="AA1142">
            <v>0</v>
          </cell>
          <cell r="AB1142">
            <v>0</v>
          </cell>
          <cell r="AC1142">
            <v>0</v>
          </cell>
        </row>
        <row r="1143">
          <cell r="A1143">
            <v>0</v>
          </cell>
          <cell r="B1143">
            <v>0</v>
          </cell>
          <cell r="C1143">
            <v>0</v>
          </cell>
          <cell r="D1143">
            <v>0</v>
          </cell>
          <cell r="E1143">
            <v>0</v>
          </cell>
          <cell r="F1143">
            <v>0</v>
          </cell>
          <cell r="G1143">
            <v>0</v>
          </cell>
          <cell r="H1143">
            <v>0</v>
          </cell>
          <cell r="I1143">
            <v>0</v>
          </cell>
          <cell r="J1143">
            <v>0</v>
          </cell>
          <cell r="K1143">
            <v>0</v>
          </cell>
          <cell r="L1143">
            <v>0</v>
          </cell>
          <cell r="M1143">
            <v>0</v>
          </cell>
          <cell r="N1143">
            <v>0</v>
          </cell>
          <cell r="O1143">
            <v>0</v>
          </cell>
          <cell r="P1143">
            <v>0</v>
          </cell>
          <cell r="Q1143">
            <v>0</v>
          </cell>
          <cell r="R1143">
            <v>0</v>
          </cell>
          <cell r="S1143">
            <v>0</v>
          </cell>
          <cell r="T1143">
            <v>0</v>
          </cell>
          <cell r="U1143">
            <v>0</v>
          </cell>
          <cell r="V1143">
            <v>0</v>
          </cell>
          <cell r="W1143">
            <v>0</v>
          </cell>
          <cell r="X1143">
            <v>0</v>
          </cell>
          <cell r="Y1143">
            <v>0</v>
          </cell>
          <cell r="Z1143">
            <v>0</v>
          </cell>
          <cell r="AA1143">
            <v>0</v>
          </cell>
          <cell r="AB1143">
            <v>0</v>
          </cell>
          <cell r="AC1143">
            <v>0</v>
          </cell>
        </row>
        <row r="1144">
          <cell r="A1144">
            <v>0</v>
          </cell>
          <cell r="B1144">
            <v>0</v>
          </cell>
          <cell r="C1144">
            <v>0</v>
          </cell>
          <cell r="D1144">
            <v>0</v>
          </cell>
          <cell r="E1144">
            <v>0</v>
          </cell>
          <cell r="F1144">
            <v>0</v>
          </cell>
          <cell r="G1144">
            <v>0</v>
          </cell>
          <cell r="H1144">
            <v>0</v>
          </cell>
          <cell r="I1144">
            <v>0</v>
          </cell>
          <cell r="J1144">
            <v>0</v>
          </cell>
          <cell r="K1144">
            <v>0</v>
          </cell>
          <cell r="L1144">
            <v>0</v>
          </cell>
          <cell r="M1144">
            <v>0</v>
          </cell>
          <cell r="N1144">
            <v>0</v>
          </cell>
          <cell r="O1144">
            <v>0</v>
          </cell>
          <cell r="P1144">
            <v>0</v>
          </cell>
          <cell r="Q1144">
            <v>0</v>
          </cell>
          <cell r="R1144">
            <v>0</v>
          </cell>
          <cell r="S1144">
            <v>0</v>
          </cell>
          <cell r="T1144">
            <v>0</v>
          </cell>
          <cell r="U1144">
            <v>0</v>
          </cell>
          <cell r="V1144">
            <v>0</v>
          </cell>
          <cell r="W1144">
            <v>0</v>
          </cell>
          <cell r="X1144">
            <v>0</v>
          </cell>
          <cell r="Y1144">
            <v>0</v>
          </cell>
          <cell r="Z1144">
            <v>0</v>
          </cell>
          <cell r="AA1144">
            <v>0</v>
          </cell>
          <cell r="AB1144">
            <v>0</v>
          </cell>
          <cell r="AC1144">
            <v>0</v>
          </cell>
        </row>
        <row r="1145">
          <cell r="A1145">
            <v>0</v>
          </cell>
          <cell r="B1145">
            <v>0</v>
          </cell>
          <cell r="C1145">
            <v>0</v>
          </cell>
          <cell r="D1145">
            <v>0</v>
          </cell>
          <cell r="E1145">
            <v>0</v>
          </cell>
          <cell r="F1145">
            <v>0</v>
          </cell>
          <cell r="G1145">
            <v>0</v>
          </cell>
          <cell r="H1145">
            <v>0</v>
          </cell>
          <cell r="I1145">
            <v>0</v>
          </cell>
          <cell r="J1145">
            <v>0</v>
          </cell>
          <cell r="K1145">
            <v>0</v>
          </cell>
          <cell r="L1145">
            <v>0</v>
          </cell>
          <cell r="M1145">
            <v>0</v>
          </cell>
          <cell r="N1145">
            <v>0</v>
          </cell>
          <cell r="O1145">
            <v>0</v>
          </cell>
          <cell r="P1145">
            <v>0</v>
          </cell>
          <cell r="Q1145">
            <v>0</v>
          </cell>
          <cell r="R1145">
            <v>0</v>
          </cell>
          <cell r="S1145">
            <v>0</v>
          </cell>
          <cell r="T1145">
            <v>0</v>
          </cell>
          <cell r="U1145">
            <v>0</v>
          </cell>
          <cell r="V1145">
            <v>0</v>
          </cell>
          <cell r="W1145">
            <v>0</v>
          </cell>
          <cell r="X1145">
            <v>0</v>
          </cell>
          <cell r="Y1145">
            <v>0</v>
          </cell>
          <cell r="Z1145">
            <v>0</v>
          </cell>
          <cell r="AA1145">
            <v>0</v>
          </cell>
          <cell r="AB1145">
            <v>0</v>
          </cell>
          <cell r="AC1145">
            <v>0</v>
          </cell>
        </row>
        <row r="1146">
          <cell r="A1146">
            <v>0</v>
          </cell>
          <cell r="B1146">
            <v>0</v>
          </cell>
          <cell r="C1146">
            <v>0</v>
          </cell>
          <cell r="D1146">
            <v>0</v>
          </cell>
          <cell r="E1146">
            <v>0</v>
          </cell>
          <cell r="F1146">
            <v>0</v>
          </cell>
          <cell r="G1146">
            <v>0</v>
          </cell>
          <cell r="H1146">
            <v>0</v>
          </cell>
          <cell r="I1146">
            <v>0</v>
          </cell>
          <cell r="J1146">
            <v>0</v>
          </cell>
          <cell r="K1146">
            <v>0</v>
          </cell>
          <cell r="L1146">
            <v>0</v>
          </cell>
          <cell r="M1146">
            <v>0</v>
          </cell>
          <cell r="N1146">
            <v>0</v>
          </cell>
          <cell r="O1146">
            <v>0</v>
          </cell>
          <cell r="P1146">
            <v>0</v>
          </cell>
          <cell r="Q1146">
            <v>0</v>
          </cell>
          <cell r="R1146">
            <v>0</v>
          </cell>
          <cell r="S1146">
            <v>0</v>
          </cell>
          <cell r="T1146">
            <v>0</v>
          </cell>
          <cell r="U1146">
            <v>0</v>
          </cell>
          <cell r="V1146">
            <v>0</v>
          </cell>
          <cell r="W1146">
            <v>0</v>
          </cell>
          <cell r="X1146">
            <v>0</v>
          </cell>
          <cell r="Y1146">
            <v>0</v>
          </cell>
          <cell r="Z1146">
            <v>0</v>
          </cell>
          <cell r="AA1146">
            <v>0</v>
          </cell>
          <cell r="AB1146">
            <v>0</v>
          </cell>
          <cell r="AC1146">
            <v>0</v>
          </cell>
        </row>
        <row r="1147">
          <cell r="A1147">
            <v>0</v>
          </cell>
          <cell r="B1147">
            <v>0</v>
          </cell>
          <cell r="C1147">
            <v>0</v>
          </cell>
          <cell r="D1147">
            <v>0</v>
          </cell>
          <cell r="E1147">
            <v>0</v>
          </cell>
          <cell r="F1147">
            <v>0</v>
          </cell>
          <cell r="G1147">
            <v>0</v>
          </cell>
          <cell r="H1147">
            <v>0</v>
          </cell>
          <cell r="I1147">
            <v>0</v>
          </cell>
          <cell r="J1147">
            <v>0</v>
          </cell>
          <cell r="K1147">
            <v>0</v>
          </cell>
          <cell r="L1147">
            <v>0</v>
          </cell>
          <cell r="M1147">
            <v>0</v>
          </cell>
          <cell r="N1147">
            <v>0</v>
          </cell>
          <cell r="O1147">
            <v>0</v>
          </cell>
          <cell r="P1147">
            <v>0</v>
          </cell>
          <cell r="Q1147">
            <v>0</v>
          </cell>
          <cell r="R1147">
            <v>0</v>
          </cell>
          <cell r="S1147">
            <v>0</v>
          </cell>
          <cell r="T1147">
            <v>0</v>
          </cell>
          <cell r="U1147">
            <v>0</v>
          </cell>
          <cell r="V1147">
            <v>0</v>
          </cell>
          <cell r="W1147">
            <v>0</v>
          </cell>
          <cell r="X1147">
            <v>0</v>
          </cell>
          <cell r="Y1147">
            <v>0</v>
          </cell>
          <cell r="Z1147">
            <v>0</v>
          </cell>
          <cell r="AA1147">
            <v>0</v>
          </cell>
          <cell r="AB1147">
            <v>0</v>
          </cell>
          <cell r="AC1147">
            <v>0</v>
          </cell>
        </row>
        <row r="1148">
          <cell r="A1148">
            <v>0</v>
          </cell>
          <cell r="B1148">
            <v>0</v>
          </cell>
          <cell r="C1148">
            <v>0</v>
          </cell>
          <cell r="D1148">
            <v>0</v>
          </cell>
          <cell r="E1148">
            <v>0</v>
          </cell>
          <cell r="F1148">
            <v>0</v>
          </cell>
          <cell r="G1148">
            <v>0</v>
          </cell>
          <cell r="H1148">
            <v>0</v>
          </cell>
          <cell r="I1148">
            <v>0</v>
          </cell>
          <cell r="J1148">
            <v>0</v>
          </cell>
          <cell r="K1148">
            <v>0</v>
          </cell>
          <cell r="L1148">
            <v>0</v>
          </cell>
          <cell r="M1148">
            <v>0</v>
          </cell>
          <cell r="N1148">
            <v>0</v>
          </cell>
          <cell r="O1148">
            <v>0</v>
          </cell>
          <cell r="P1148">
            <v>0</v>
          </cell>
          <cell r="Q1148">
            <v>0</v>
          </cell>
          <cell r="R1148">
            <v>0</v>
          </cell>
          <cell r="S1148">
            <v>0</v>
          </cell>
          <cell r="T1148">
            <v>0</v>
          </cell>
          <cell r="U1148">
            <v>0</v>
          </cell>
          <cell r="V1148">
            <v>0</v>
          </cell>
          <cell r="W1148">
            <v>0</v>
          </cell>
          <cell r="X1148">
            <v>0</v>
          </cell>
          <cell r="Y1148">
            <v>0</v>
          </cell>
          <cell r="Z1148">
            <v>0</v>
          </cell>
          <cell r="AA1148">
            <v>0</v>
          </cell>
          <cell r="AB1148">
            <v>0</v>
          </cell>
          <cell r="AC1148">
            <v>0</v>
          </cell>
        </row>
        <row r="1149">
          <cell r="A1149">
            <v>0</v>
          </cell>
          <cell r="B1149">
            <v>0</v>
          </cell>
          <cell r="C1149">
            <v>0</v>
          </cell>
          <cell r="D1149">
            <v>0</v>
          </cell>
          <cell r="E1149">
            <v>0</v>
          </cell>
          <cell r="F1149">
            <v>0</v>
          </cell>
          <cell r="G1149">
            <v>0</v>
          </cell>
          <cell r="H1149">
            <v>0</v>
          </cell>
          <cell r="I1149">
            <v>0</v>
          </cell>
          <cell r="J1149">
            <v>0</v>
          </cell>
          <cell r="K1149">
            <v>0</v>
          </cell>
          <cell r="L1149">
            <v>0</v>
          </cell>
          <cell r="M1149">
            <v>0</v>
          </cell>
          <cell r="N1149">
            <v>0</v>
          </cell>
          <cell r="O1149">
            <v>0</v>
          </cell>
          <cell r="P1149">
            <v>0</v>
          </cell>
          <cell r="Q1149">
            <v>0</v>
          </cell>
          <cell r="R1149">
            <v>0</v>
          </cell>
          <cell r="S1149">
            <v>0</v>
          </cell>
          <cell r="T1149">
            <v>0</v>
          </cell>
          <cell r="U1149">
            <v>0</v>
          </cell>
          <cell r="V1149">
            <v>0</v>
          </cell>
          <cell r="W1149">
            <v>0</v>
          </cell>
          <cell r="X1149">
            <v>0</v>
          </cell>
          <cell r="Y1149">
            <v>0</v>
          </cell>
          <cell r="Z1149">
            <v>0</v>
          </cell>
          <cell r="AA1149">
            <v>0</v>
          </cell>
          <cell r="AB1149">
            <v>0</v>
          </cell>
          <cell r="AC1149">
            <v>0</v>
          </cell>
        </row>
        <row r="1150">
          <cell r="A1150">
            <v>0</v>
          </cell>
          <cell r="B1150">
            <v>0</v>
          </cell>
          <cell r="C1150">
            <v>0</v>
          </cell>
          <cell r="D1150">
            <v>0</v>
          </cell>
          <cell r="E1150">
            <v>0</v>
          </cell>
          <cell r="F1150">
            <v>0</v>
          </cell>
          <cell r="G1150">
            <v>0</v>
          </cell>
          <cell r="H1150">
            <v>0</v>
          </cell>
          <cell r="I1150">
            <v>0</v>
          </cell>
          <cell r="J1150">
            <v>0</v>
          </cell>
          <cell r="K1150">
            <v>0</v>
          </cell>
          <cell r="L1150">
            <v>0</v>
          </cell>
          <cell r="M1150">
            <v>0</v>
          </cell>
          <cell r="N1150">
            <v>0</v>
          </cell>
          <cell r="O1150">
            <v>0</v>
          </cell>
          <cell r="P1150">
            <v>0</v>
          </cell>
          <cell r="Q1150">
            <v>0</v>
          </cell>
          <cell r="R1150">
            <v>0</v>
          </cell>
          <cell r="S1150">
            <v>0</v>
          </cell>
          <cell r="T1150">
            <v>0</v>
          </cell>
          <cell r="U1150">
            <v>0</v>
          </cell>
          <cell r="V1150">
            <v>0</v>
          </cell>
          <cell r="W1150">
            <v>0</v>
          </cell>
          <cell r="X1150">
            <v>0</v>
          </cell>
          <cell r="Y1150">
            <v>0</v>
          </cell>
          <cell r="Z1150">
            <v>0</v>
          </cell>
          <cell r="AA1150">
            <v>0</v>
          </cell>
          <cell r="AB1150">
            <v>0</v>
          </cell>
          <cell r="AC1150">
            <v>0</v>
          </cell>
        </row>
        <row r="1151">
          <cell r="A1151">
            <v>0</v>
          </cell>
          <cell r="B1151">
            <v>0</v>
          </cell>
          <cell r="C1151">
            <v>0</v>
          </cell>
          <cell r="D1151">
            <v>0</v>
          </cell>
          <cell r="E1151">
            <v>0</v>
          </cell>
          <cell r="F1151">
            <v>0</v>
          </cell>
          <cell r="G1151">
            <v>0</v>
          </cell>
          <cell r="H1151">
            <v>0</v>
          </cell>
          <cell r="I1151">
            <v>0</v>
          </cell>
          <cell r="J1151">
            <v>0</v>
          </cell>
          <cell r="K1151">
            <v>0</v>
          </cell>
          <cell r="L1151">
            <v>0</v>
          </cell>
          <cell r="M1151">
            <v>0</v>
          </cell>
          <cell r="N1151">
            <v>0</v>
          </cell>
          <cell r="O1151">
            <v>0</v>
          </cell>
          <cell r="P1151">
            <v>0</v>
          </cell>
          <cell r="Q1151">
            <v>0</v>
          </cell>
          <cell r="R1151">
            <v>0</v>
          </cell>
          <cell r="S1151">
            <v>0</v>
          </cell>
          <cell r="T1151">
            <v>0</v>
          </cell>
          <cell r="U1151">
            <v>0</v>
          </cell>
          <cell r="V1151">
            <v>0</v>
          </cell>
          <cell r="W1151">
            <v>0</v>
          </cell>
          <cell r="X1151">
            <v>0</v>
          </cell>
          <cell r="Y1151">
            <v>0</v>
          </cell>
          <cell r="Z1151">
            <v>0</v>
          </cell>
          <cell r="AA1151">
            <v>0</v>
          </cell>
          <cell r="AB1151">
            <v>0</v>
          </cell>
          <cell r="AC1151">
            <v>0</v>
          </cell>
        </row>
        <row r="1152">
          <cell r="A1152">
            <v>0</v>
          </cell>
          <cell r="B1152">
            <v>0</v>
          </cell>
          <cell r="C1152">
            <v>0</v>
          </cell>
          <cell r="D1152">
            <v>0</v>
          </cell>
          <cell r="E1152">
            <v>0</v>
          </cell>
          <cell r="F1152">
            <v>0</v>
          </cell>
          <cell r="G1152">
            <v>0</v>
          </cell>
          <cell r="H1152">
            <v>0</v>
          </cell>
          <cell r="I1152">
            <v>0</v>
          </cell>
          <cell r="J1152">
            <v>0</v>
          </cell>
          <cell r="K1152">
            <v>0</v>
          </cell>
          <cell r="L1152">
            <v>0</v>
          </cell>
          <cell r="M1152">
            <v>0</v>
          </cell>
          <cell r="N1152">
            <v>0</v>
          </cell>
          <cell r="O1152">
            <v>0</v>
          </cell>
          <cell r="P1152">
            <v>0</v>
          </cell>
          <cell r="Q1152">
            <v>0</v>
          </cell>
          <cell r="R1152">
            <v>0</v>
          </cell>
          <cell r="S1152">
            <v>0</v>
          </cell>
          <cell r="T1152">
            <v>0</v>
          </cell>
          <cell r="U1152">
            <v>0</v>
          </cell>
          <cell r="V1152">
            <v>0</v>
          </cell>
          <cell r="W1152">
            <v>0</v>
          </cell>
          <cell r="X1152">
            <v>0</v>
          </cell>
          <cell r="Y1152">
            <v>0</v>
          </cell>
          <cell r="Z1152">
            <v>0</v>
          </cell>
          <cell r="AA1152">
            <v>0</v>
          </cell>
          <cell r="AB1152">
            <v>0</v>
          </cell>
          <cell r="AC1152">
            <v>0</v>
          </cell>
        </row>
        <row r="1153">
          <cell r="A1153">
            <v>0</v>
          </cell>
          <cell r="B1153">
            <v>0</v>
          </cell>
          <cell r="C1153">
            <v>0</v>
          </cell>
          <cell r="D1153">
            <v>0</v>
          </cell>
          <cell r="E1153">
            <v>0</v>
          </cell>
          <cell r="F1153">
            <v>0</v>
          </cell>
          <cell r="G1153">
            <v>0</v>
          </cell>
          <cell r="H1153">
            <v>0</v>
          </cell>
          <cell r="I1153">
            <v>0</v>
          </cell>
          <cell r="J1153">
            <v>0</v>
          </cell>
          <cell r="K1153">
            <v>0</v>
          </cell>
          <cell r="L1153">
            <v>0</v>
          </cell>
          <cell r="M1153">
            <v>0</v>
          </cell>
          <cell r="N1153">
            <v>0</v>
          </cell>
          <cell r="O1153">
            <v>0</v>
          </cell>
          <cell r="P1153">
            <v>0</v>
          </cell>
          <cell r="Q1153">
            <v>0</v>
          </cell>
          <cell r="R1153">
            <v>0</v>
          </cell>
          <cell r="S1153">
            <v>0</v>
          </cell>
          <cell r="T1153">
            <v>0</v>
          </cell>
          <cell r="U1153">
            <v>0</v>
          </cell>
          <cell r="V1153">
            <v>0</v>
          </cell>
          <cell r="W1153">
            <v>0</v>
          </cell>
          <cell r="X1153">
            <v>0</v>
          </cell>
          <cell r="Y1153">
            <v>0</v>
          </cell>
          <cell r="Z1153">
            <v>0</v>
          </cell>
          <cell r="AA1153">
            <v>0</v>
          </cell>
          <cell r="AB1153">
            <v>0</v>
          </cell>
          <cell r="AC1153">
            <v>0</v>
          </cell>
        </row>
        <row r="1154">
          <cell r="A1154">
            <v>0</v>
          </cell>
          <cell r="B1154">
            <v>0</v>
          </cell>
          <cell r="C1154">
            <v>0</v>
          </cell>
          <cell r="D1154">
            <v>0</v>
          </cell>
          <cell r="E1154">
            <v>0</v>
          </cell>
          <cell r="F1154">
            <v>0</v>
          </cell>
          <cell r="G1154">
            <v>0</v>
          </cell>
          <cell r="H1154">
            <v>0</v>
          </cell>
          <cell r="I1154">
            <v>0</v>
          </cell>
          <cell r="J1154">
            <v>0</v>
          </cell>
          <cell r="K1154">
            <v>0</v>
          </cell>
          <cell r="L1154">
            <v>0</v>
          </cell>
          <cell r="M1154">
            <v>0</v>
          </cell>
          <cell r="N1154">
            <v>0</v>
          </cell>
          <cell r="O1154">
            <v>0</v>
          </cell>
          <cell r="P1154">
            <v>0</v>
          </cell>
          <cell r="Q1154">
            <v>0</v>
          </cell>
          <cell r="R1154">
            <v>0</v>
          </cell>
          <cell r="S1154">
            <v>0</v>
          </cell>
          <cell r="T1154">
            <v>0</v>
          </cell>
          <cell r="U1154">
            <v>0</v>
          </cell>
          <cell r="V1154">
            <v>0</v>
          </cell>
          <cell r="W1154">
            <v>0</v>
          </cell>
          <cell r="X1154">
            <v>0</v>
          </cell>
          <cell r="Y1154">
            <v>0</v>
          </cell>
          <cell r="Z1154">
            <v>0</v>
          </cell>
          <cell r="AA1154">
            <v>0</v>
          </cell>
          <cell r="AB1154">
            <v>0</v>
          </cell>
          <cell r="AC1154">
            <v>0</v>
          </cell>
        </row>
        <row r="1155">
          <cell r="A1155">
            <v>0</v>
          </cell>
          <cell r="B1155">
            <v>0</v>
          </cell>
          <cell r="C1155">
            <v>0</v>
          </cell>
          <cell r="D1155">
            <v>0</v>
          </cell>
          <cell r="E1155">
            <v>0</v>
          </cell>
          <cell r="F1155">
            <v>0</v>
          </cell>
          <cell r="G1155">
            <v>0</v>
          </cell>
          <cell r="H1155">
            <v>0</v>
          </cell>
          <cell r="I1155">
            <v>0</v>
          </cell>
          <cell r="J1155">
            <v>0</v>
          </cell>
          <cell r="K1155">
            <v>0</v>
          </cell>
          <cell r="L1155">
            <v>0</v>
          </cell>
          <cell r="M1155">
            <v>0</v>
          </cell>
          <cell r="N1155">
            <v>0</v>
          </cell>
          <cell r="O1155">
            <v>0</v>
          </cell>
          <cell r="P1155">
            <v>0</v>
          </cell>
          <cell r="Q1155">
            <v>0</v>
          </cell>
          <cell r="R1155">
            <v>0</v>
          </cell>
          <cell r="S1155">
            <v>0</v>
          </cell>
          <cell r="T1155">
            <v>0</v>
          </cell>
          <cell r="U1155">
            <v>0</v>
          </cell>
          <cell r="V1155">
            <v>0</v>
          </cell>
          <cell r="W1155">
            <v>0</v>
          </cell>
          <cell r="X1155">
            <v>0</v>
          </cell>
          <cell r="Y1155">
            <v>0</v>
          </cell>
          <cell r="Z1155">
            <v>0</v>
          </cell>
          <cell r="AA1155">
            <v>0</v>
          </cell>
          <cell r="AB1155">
            <v>0</v>
          </cell>
          <cell r="AC1155">
            <v>0</v>
          </cell>
        </row>
        <row r="1156">
          <cell r="A1156">
            <v>0</v>
          </cell>
          <cell r="B1156">
            <v>0</v>
          </cell>
          <cell r="C1156">
            <v>0</v>
          </cell>
          <cell r="D1156">
            <v>0</v>
          </cell>
          <cell r="E1156">
            <v>0</v>
          </cell>
          <cell r="F1156">
            <v>0</v>
          </cell>
          <cell r="G1156">
            <v>0</v>
          </cell>
          <cell r="H1156">
            <v>0</v>
          </cell>
          <cell r="I1156">
            <v>0</v>
          </cell>
          <cell r="J1156">
            <v>0</v>
          </cell>
          <cell r="K1156">
            <v>0</v>
          </cell>
          <cell r="L1156">
            <v>0</v>
          </cell>
          <cell r="M1156">
            <v>0</v>
          </cell>
          <cell r="N1156">
            <v>0</v>
          </cell>
          <cell r="O1156">
            <v>0</v>
          </cell>
          <cell r="P1156">
            <v>0</v>
          </cell>
          <cell r="Q1156">
            <v>0</v>
          </cell>
          <cell r="R1156">
            <v>0</v>
          </cell>
          <cell r="S1156">
            <v>0</v>
          </cell>
          <cell r="T1156">
            <v>0</v>
          </cell>
          <cell r="U1156">
            <v>0</v>
          </cell>
          <cell r="V1156">
            <v>0</v>
          </cell>
          <cell r="W1156">
            <v>0</v>
          </cell>
          <cell r="X1156">
            <v>0</v>
          </cell>
          <cell r="Y1156">
            <v>0</v>
          </cell>
          <cell r="Z1156">
            <v>0</v>
          </cell>
          <cell r="AA1156">
            <v>0</v>
          </cell>
          <cell r="AB1156">
            <v>0</v>
          </cell>
          <cell r="AC1156">
            <v>0</v>
          </cell>
        </row>
        <row r="1157">
          <cell r="A1157">
            <v>0</v>
          </cell>
          <cell r="B1157">
            <v>0</v>
          </cell>
          <cell r="C1157">
            <v>0</v>
          </cell>
          <cell r="D1157">
            <v>0</v>
          </cell>
          <cell r="E1157">
            <v>0</v>
          </cell>
          <cell r="F1157">
            <v>0</v>
          </cell>
          <cell r="G1157">
            <v>0</v>
          </cell>
          <cell r="H1157">
            <v>0</v>
          </cell>
          <cell r="I1157">
            <v>0</v>
          </cell>
          <cell r="J1157">
            <v>0</v>
          </cell>
          <cell r="K1157">
            <v>0</v>
          </cell>
          <cell r="L1157">
            <v>0</v>
          </cell>
          <cell r="M1157">
            <v>0</v>
          </cell>
          <cell r="N1157">
            <v>0</v>
          </cell>
          <cell r="O1157">
            <v>0</v>
          </cell>
          <cell r="P1157">
            <v>0</v>
          </cell>
          <cell r="Q1157">
            <v>0</v>
          </cell>
          <cell r="R1157">
            <v>0</v>
          </cell>
          <cell r="S1157">
            <v>0</v>
          </cell>
          <cell r="T1157">
            <v>0</v>
          </cell>
          <cell r="U1157">
            <v>0</v>
          </cell>
          <cell r="V1157">
            <v>0</v>
          </cell>
          <cell r="W1157">
            <v>0</v>
          </cell>
          <cell r="X1157">
            <v>0</v>
          </cell>
          <cell r="Y1157">
            <v>0</v>
          </cell>
          <cell r="Z1157">
            <v>0</v>
          </cell>
          <cell r="AA1157">
            <v>0</v>
          </cell>
          <cell r="AB1157">
            <v>0</v>
          </cell>
          <cell r="AC1157">
            <v>0</v>
          </cell>
        </row>
        <row r="1158">
          <cell r="A1158">
            <v>0</v>
          </cell>
          <cell r="B1158">
            <v>0</v>
          </cell>
          <cell r="C1158">
            <v>0</v>
          </cell>
          <cell r="D1158">
            <v>0</v>
          </cell>
          <cell r="E1158">
            <v>0</v>
          </cell>
          <cell r="F1158">
            <v>0</v>
          </cell>
          <cell r="G1158">
            <v>0</v>
          </cell>
          <cell r="H1158">
            <v>0</v>
          </cell>
          <cell r="I1158">
            <v>0</v>
          </cell>
          <cell r="J1158">
            <v>0</v>
          </cell>
          <cell r="K1158">
            <v>0</v>
          </cell>
          <cell r="L1158">
            <v>0</v>
          </cell>
          <cell r="M1158">
            <v>0</v>
          </cell>
          <cell r="N1158">
            <v>0</v>
          </cell>
          <cell r="O1158">
            <v>0</v>
          </cell>
          <cell r="P1158">
            <v>0</v>
          </cell>
          <cell r="Q1158">
            <v>0</v>
          </cell>
          <cell r="R1158">
            <v>0</v>
          </cell>
          <cell r="S1158">
            <v>0</v>
          </cell>
          <cell r="T1158">
            <v>0</v>
          </cell>
          <cell r="U1158">
            <v>0</v>
          </cell>
          <cell r="V1158">
            <v>0</v>
          </cell>
          <cell r="W1158">
            <v>0</v>
          </cell>
          <cell r="X1158">
            <v>0</v>
          </cell>
          <cell r="Y1158">
            <v>0</v>
          </cell>
          <cell r="Z1158">
            <v>0</v>
          </cell>
          <cell r="AA1158">
            <v>0</v>
          </cell>
          <cell r="AB1158">
            <v>0</v>
          </cell>
          <cell r="AC1158">
            <v>0</v>
          </cell>
        </row>
        <row r="1159">
          <cell r="A1159">
            <v>0</v>
          </cell>
          <cell r="B1159">
            <v>0</v>
          </cell>
          <cell r="C1159">
            <v>0</v>
          </cell>
          <cell r="D1159">
            <v>0</v>
          </cell>
          <cell r="E1159">
            <v>0</v>
          </cell>
          <cell r="F1159">
            <v>0</v>
          </cell>
          <cell r="G1159">
            <v>0</v>
          </cell>
          <cell r="H1159">
            <v>0</v>
          </cell>
          <cell r="I1159">
            <v>0</v>
          </cell>
          <cell r="J1159">
            <v>0</v>
          </cell>
          <cell r="K1159">
            <v>0</v>
          </cell>
          <cell r="L1159">
            <v>0</v>
          </cell>
          <cell r="M1159">
            <v>0</v>
          </cell>
          <cell r="N1159">
            <v>0</v>
          </cell>
          <cell r="O1159">
            <v>0</v>
          </cell>
          <cell r="P1159">
            <v>0</v>
          </cell>
          <cell r="Q1159">
            <v>0</v>
          </cell>
          <cell r="R1159">
            <v>0</v>
          </cell>
          <cell r="S1159">
            <v>0</v>
          </cell>
          <cell r="T1159">
            <v>0</v>
          </cell>
          <cell r="U1159">
            <v>0</v>
          </cell>
          <cell r="V1159">
            <v>0</v>
          </cell>
          <cell r="W1159">
            <v>0</v>
          </cell>
          <cell r="X1159">
            <v>0</v>
          </cell>
          <cell r="Y1159">
            <v>0</v>
          </cell>
          <cell r="Z1159">
            <v>0</v>
          </cell>
          <cell r="AA1159">
            <v>0</v>
          </cell>
          <cell r="AB1159">
            <v>0</v>
          </cell>
          <cell r="AC1159">
            <v>0</v>
          </cell>
        </row>
        <row r="1160">
          <cell r="A1160">
            <v>0</v>
          </cell>
          <cell r="B1160">
            <v>0</v>
          </cell>
          <cell r="C1160">
            <v>0</v>
          </cell>
          <cell r="D1160">
            <v>0</v>
          </cell>
          <cell r="E1160">
            <v>0</v>
          </cell>
          <cell r="F1160">
            <v>0</v>
          </cell>
          <cell r="G1160">
            <v>0</v>
          </cell>
          <cell r="H1160">
            <v>0</v>
          </cell>
          <cell r="I1160">
            <v>0</v>
          </cell>
          <cell r="J1160">
            <v>0</v>
          </cell>
          <cell r="K1160">
            <v>0</v>
          </cell>
          <cell r="L1160">
            <v>0</v>
          </cell>
          <cell r="M1160">
            <v>0</v>
          </cell>
          <cell r="N1160">
            <v>0</v>
          </cell>
          <cell r="O1160">
            <v>0</v>
          </cell>
          <cell r="P1160">
            <v>0</v>
          </cell>
          <cell r="Q1160">
            <v>0</v>
          </cell>
          <cell r="R1160">
            <v>0</v>
          </cell>
          <cell r="S1160">
            <v>0</v>
          </cell>
          <cell r="T1160">
            <v>0</v>
          </cell>
          <cell r="U1160">
            <v>0</v>
          </cell>
          <cell r="V1160">
            <v>0</v>
          </cell>
          <cell r="W1160">
            <v>0</v>
          </cell>
          <cell r="X1160">
            <v>0</v>
          </cell>
          <cell r="Y1160">
            <v>0</v>
          </cell>
          <cell r="Z1160">
            <v>0</v>
          </cell>
          <cell r="AA1160">
            <v>0</v>
          </cell>
          <cell r="AB1160">
            <v>0</v>
          </cell>
          <cell r="AC1160">
            <v>0</v>
          </cell>
        </row>
        <row r="1161">
          <cell r="A1161">
            <v>0</v>
          </cell>
          <cell r="B1161">
            <v>0</v>
          </cell>
          <cell r="C1161">
            <v>0</v>
          </cell>
          <cell r="D1161">
            <v>0</v>
          </cell>
          <cell r="E1161">
            <v>0</v>
          </cell>
          <cell r="F1161">
            <v>0</v>
          </cell>
          <cell r="G1161">
            <v>0</v>
          </cell>
          <cell r="H1161">
            <v>0</v>
          </cell>
          <cell r="I1161">
            <v>0</v>
          </cell>
          <cell r="J1161">
            <v>0</v>
          </cell>
          <cell r="K1161">
            <v>0</v>
          </cell>
          <cell r="L1161">
            <v>0</v>
          </cell>
          <cell r="M1161">
            <v>0</v>
          </cell>
          <cell r="N1161">
            <v>0</v>
          </cell>
          <cell r="O1161">
            <v>0</v>
          </cell>
          <cell r="P1161">
            <v>0</v>
          </cell>
          <cell r="Q1161">
            <v>0</v>
          </cell>
          <cell r="R1161">
            <v>0</v>
          </cell>
          <cell r="S1161">
            <v>0</v>
          </cell>
          <cell r="T1161">
            <v>0</v>
          </cell>
          <cell r="U1161">
            <v>0</v>
          </cell>
          <cell r="V1161">
            <v>0</v>
          </cell>
          <cell r="W1161">
            <v>0</v>
          </cell>
          <cell r="X1161">
            <v>0</v>
          </cell>
          <cell r="Y1161">
            <v>0</v>
          </cell>
          <cell r="Z1161">
            <v>0</v>
          </cell>
          <cell r="AA1161">
            <v>0</v>
          </cell>
          <cell r="AB1161">
            <v>0</v>
          </cell>
          <cell r="AC1161">
            <v>0</v>
          </cell>
        </row>
        <row r="1162">
          <cell r="A1162">
            <v>0</v>
          </cell>
          <cell r="B1162">
            <v>0</v>
          </cell>
          <cell r="C1162">
            <v>0</v>
          </cell>
          <cell r="D1162">
            <v>0</v>
          </cell>
          <cell r="E1162">
            <v>0</v>
          </cell>
          <cell r="F1162">
            <v>0</v>
          </cell>
          <cell r="G1162">
            <v>0</v>
          </cell>
          <cell r="H1162">
            <v>0</v>
          </cell>
          <cell r="I1162">
            <v>0</v>
          </cell>
          <cell r="J1162">
            <v>0</v>
          </cell>
          <cell r="K1162">
            <v>0</v>
          </cell>
          <cell r="L1162">
            <v>0</v>
          </cell>
          <cell r="M1162">
            <v>0</v>
          </cell>
          <cell r="N1162">
            <v>0</v>
          </cell>
          <cell r="O1162">
            <v>0</v>
          </cell>
          <cell r="P1162">
            <v>0</v>
          </cell>
          <cell r="Q1162">
            <v>0</v>
          </cell>
          <cell r="R1162">
            <v>0</v>
          </cell>
          <cell r="S1162">
            <v>0</v>
          </cell>
          <cell r="T1162">
            <v>0</v>
          </cell>
          <cell r="U1162">
            <v>0</v>
          </cell>
          <cell r="V1162">
            <v>0</v>
          </cell>
          <cell r="W1162">
            <v>0</v>
          </cell>
          <cell r="X1162">
            <v>0</v>
          </cell>
          <cell r="Y1162">
            <v>0</v>
          </cell>
          <cell r="Z1162">
            <v>0</v>
          </cell>
          <cell r="AA1162">
            <v>0</v>
          </cell>
          <cell r="AB1162">
            <v>0</v>
          </cell>
          <cell r="AC1162">
            <v>0</v>
          </cell>
        </row>
        <row r="1163">
          <cell r="A1163">
            <v>0</v>
          </cell>
          <cell r="B1163">
            <v>0</v>
          </cell>
          <cell r="C1163">
            <v>0</v>
          </cell>
          <cell r="D1163">
            <v>0</v>
          </cell>
          <cell r="E1163">
            <v>0</v>
          </cell>
          <cell r="F1163">
            <v>0</v>
          </cell>
          <cell r="G1163">
            <v>0</v>
          </cell>
          <cell r="H1163">
            <v>0</v>
          </cell>
          <cell r="I1163">
            <v>0</v>
          </cell>
          <cell r="J1163">
            <v>0</v>
          </cell>
          <cell r="K1163">
            <v>0</v>
          </cell>
          <cell r="L1163">
            <v>0</v>
          </cell>
          <cell r="M1163">
            <v>0</v>
          </cell>
          <cell r="N1163">
            <v>0</v>
          </cell>
          <cell r="O1163">
            <v>0</v>
          </cell>
          <cell r="P1163">
            <v>0</v>
          </cell>
          <cell r="Q1163">
            <v>0</v>
          </cell>
          <cell r="R1163">
            <v>0</v>
          </cell>
          <cell r="S1163">
            <v>0</v>
          </cell>
          <cell r="T1163">
            <v>0</v>
          </cell>
          <cell r="U1163">
            <v>0</v>
          </cell>
          <cell r="V1163">
            <v>0</v>
          </cell>
          <cell r="W1163">
            <v>0</v>
          </cell>
          <cell r="X1163">
            <v>0</v>
          </cell>
          <cell r="Y1163">
            <v>0</v>
          </cell>
          <cell r="Z1163">
            <v>0</v>
          </cell>
          <cell r="AA1163">
            <v>0</v>
          </cell>
          <cell r="AB1163">
            <v>0</v>
          </cell>
          <cell r="AC1163">
            <v>0</v>
          </cell>
        </row>
        <row r="1164">
          <cell r="A1164">
            <v>0</v>
          </cell>
          <cell r="B1164">
            <v>0</v>
          </cell>
          <cell r="C1164">
            <v>0</v>
          </cell>
          <cell r="D1164">
            <v>0</v>
          </cell>
          <cell r="E1164">
            <v>0</v>
          </cell>
          <cell r="F1164">
            <v>0</v>
          </cell>
          <cell r="G1164">
            <v>0</v>
          </cell>
          <cell r="H1164">
            <v>0</v>
          </cell>
          <cell r="I1164">
            <v>0</v>
          </cell>
          <cell r="J1164">
            <v>0</v>
          </cell>
          <cell r="K1164">
            <v>0</v>
          </cell>
          <cell r="L1164">
            <v>0</v>
          </cell>
          <cell r="M1164">
            <v>0</v>
          </cell>
          <cell r="N1164">
            <v>0</v>
          </cell>
          <cell r="O1164">
            <v>0</v>
          </cell>
          <cell r="P1164">
            <v>0</v>
          </cell>
          <cell r="Q1164">
            <v>0</v>
          </cell>
          <cell r="R1164">
            <v>0</v>
          </cell>
          <cell r="S1164">
            <v>0</v>
          </cell>
          <cell r="T1164">
            <v>0</v>
          </cell>
          <cell r="U1164">
            <v>0</v>
          </cell>
          <cell r="V1164">
            <v>0</v>
          </cell>
          <cell r="W1164">
            <v>0</v>
          </cell>
          <cell r="X1164">
            <v>0</v>
          </cell>
          <cell r="Y1164">
            <v>0</v>
          </cell>
          <cell r="Z1164">
            <v>0</v>
          </cell>
          <cell r="AA1164">
            <v>0</v>
          </cell>
          <cell r="AB1164">
            <v>0</v>
          </cell>
          <cell r="AC1164">
            <v>0</v>
          </cell>
        </row>
        <row r="1165">
          <cell r="A1165">
            <v>0</v>
          </cell>
          <cell r="B1165">
            <v>0</v>
          </cell>
          <cell r="C1165">
            <v>0</v>
          </cell>
          <cell r="D1165">
            <v>0</v>
          </cell>
          <cell r="E1165">
            <v>0</v>
          </cell>
          <cell r="F1165">
            <v>0</v>
          </cell>
          <cell r="G1165">
            <v>0</v>
          </cell>
          <cell r="H1165">
            <v>0</v>
          </cell>
          <cell r="I1165">
            <v>0</v>
          </cell>
          <cell r="J1165">
            <v>0</v>
          </cell>
          <cell r="K1165">
            <v>0</v>
          </cell>
          <cell r="L1165">
            <v>0</v>
          </cell>
          <cell r="M1165">
            <v>0</v>
          </cell>
          <cell r="N1165">
            <v>0</v>
          </cell>
          <cell r="O1165">
            <v>0</v>
          </cell>
          <cell r="P1165">
            <v>0</v>
          </cell>
          <cell r="Q1165">
            <v>0</v>
          </cell>
          <cell r="R1165">
            <v>0</v>
          </cell>
          <cell r="S1165">
            <v>0</v>
          </cell>
          <cell r="T1165">
            <v>0</v>
          </cell>
          <cell r="U1165">
            <v>0</v>
          </cell>
          <cell r="V1165">
            <v>0</v>
          </cell>
          <cell r="W1165">
            <v>0</v>
          </cell>
          <cell r="X1165">
            <v>0</v>
          </cell>
          <cell r="Y1165">
            <v>0</v>
          </cell>
          <cell r="Z1165">
            <v>0</v>
          </cell>
          <cell r="AA1165">
            <v>0</v>
          </cell>
          <cell r="AB1165">
            <v>0</v>
          </cell>
          <cell r="AC1165">
            <v>0</v>
          </cell>
        </row>
        <row r="1166">
          <cell r="A1166">
            <v>0</v>
          </cell>
          <cell r="B1166">
            <v>0</v>
          </cell>
          <cell r="C1166">
            <v>0</v>
          </cell>
          <cell r="D1166">
            <v>0</v>
          </cell>
          <cell r="E1166">
            <v>0</v>
          </cell>
          <cell r="F1166">
            <v>0</v>
          </cell>
          <cell r="G1166">
            <v>0</v>
          </cell>
          <cell r="H1166">
            <v>0</v>
          </cell>
          <cell r="I1166">
            <v>0</v>
          </cell>
          <cell r="J1166">
            <v>0</v>
          </cell>
          <cell r="K1166">
            <v>0</v>
          </cell>
          <cell r="L1166">
            <v>0</v>
          </cell>
          <cell r="M1166">
            <v>0</v>
          </cell>
          <cell r="N1166">
            <v>0</v>
          </cell>
          <cell r="O1166">
            <v>0</v>
          </cell>
          <cell r="P1166">
            <v>0</v>
          </cell>
          <cell r="Q1166">
            <v>0</v>
          </cell>
          <cell r="R1166">
            <v>0</v>
          </cell>
          <cell r="S1166">
            <v>0</v>
          </cell>
          <cell r="T1166">
            <v>0</v>
          </cell>
          <cell r="U1166">
            <v>0</v>
          </cell>
          <cell r="V1166">
            <v>0</v>
          </cell>
          <cell r="W1166">
            <v>0</v>
          </cell>
          <cell r="X1166">
            <v>0</v>
          </cell>
          <cell r="Y1166">
            <v>0</v>
          </cell>
          <cell r="Z1166">
            <v>0</v>
          </cell>
          <cell r="AA1166">
            <v>0</v>
          </cell>
          <cell r="AB1166">
            <v>0</v>
          </cell>
          <cell r="AC1166">
            <v>0</v>
          </cell>
        </row>
        <row r="1167">
          <cell r="A1167">
            <v>0</v>
          </cell>
          <cell r="B1167">
            <v>0</v>
          </cell>
          <cell r="C1167">
            <v>0</v>
          </cell>
          <cell r="D1167">
            <v>0</v>
          </cell>
          <cell r="E1167">
            <v>0</v>
          </cell>
          <cell r="F1167">
            <v>0</v>
          </cell>
          <cell r="G1167">
            <v>0</v>
          </cell>
          <cell r="H1167">
            <v>0</v>
          </cell>
          <cell r="I1167">
            <v>0</v>
          </cell>
          <cell r="J1167">
            <v>0</v>
          </cell>
          <cell r="K1167">
            <v>0</v>
          </cell>
          <cell r="L1167">
            <v>0</v>
          </cell>
          <cell r="M1167">
            <v>0</v>
          </cell>
          <cell r="N1167">
            <v>0</v>
          </cell>
          <cell r="O1167">
            <v>0</v>
          </cell>
          <cell r="P1167">
            <v>0</v>
          </cell>
          <cell r="Q1167">
            <v>0</v>
          </cell>
          <cell r="R1167">
            <v>0</v>
          </cell>
          <cell r="S1167">
            <v>0</v>
          </cell>
          <cell r="T1167">
            <v>0</v>
          </cell>
          <cell r="U1167">
            <v>0</v>
          </cell>
          <cell r="V1167">
            <v>0</v>
          </cell>
          <cell r="W1167">
            <v>0</v>
          </cell>
          <cell r="X1167">
            <v>0</v>
          </cell>
          <cell r="Y1167">
            <v>0</v>
          </cell>
          <cell r="Z1167">
            <v>0</v>
          </cell>
          <cell r="AA1167">
            <v>0</v>
          </cell>
          <cell r="AB1167">
            <v>0</v>
          </cell>
          <cell r="AC1167">
            <v>0</v>
          </cell>
        </row>
        <row r="1168">
          <cell r="A1168">
            <v>0</v>
          </cell>
          <cell r="B1168">
            <v>0</v>
          </cell>
          <cell r="C1168">
            <v>0</v>
          </cell>
          <cell r="D1168">
            <v>0</v>
          </cell>
          <cell r="E1168">
            <v>0</v>
          </cell>
          <cell r="F1168">
            <v>0</v>
          </cell>
          <cell r="G1168">
            <v>0</v>
          </cell>
          <cell r="H1168">
            <v>0</v>
          </cell>
          <cell r="I1168">
            <v>0</v>
          </cell>
          <cell r="J1168">
            <v>0</v>
          </cell>
          <cell r="K1168">
            <v>0</v>
          </cell>
          <cell r="L1168">
            <v>0</v>
          </cell>
          <cell r="M1168">
            <v>0</v>
          </cell>
          <cell r="N1168">
            <v>0</v>
          </cell>
          <cell r="O1168">
            <v>0</v>
          </cell>
          <cell r="P1168">
            <v>0</v>
          </cell>
          <cell r="Q1168">
            <v>0</v>
          </cell>
          <cell r="R1168">
            <v>0</v>
          </cell>
          <cell r="S1168">
            <v>0</v>
          </cell>
          <cell r="T1168">
            <v>0</v>
          </cell>
          <cell r="U1168">
            <v>0</v>
          </cell>
          <cell r="V1168">
            <v>0</v>
          </cell>
          <cell r="W1168">
            <v>0</v>
          </cell>
          <cell r="X1168">
            <v>0</v>
          </cell>
          <cell r="Y1168">
            <v>0</v>
          </cell>
          <cell r="Z1168">
            <v>0</v>
          </cell>
          <cell r="AA1168">
            <v>0</v>
          </cell>
          <cell r="AB1168">
            <v>0</v>
          </cell>
          <cell r="AC1168">
            <v>0</v>
          </cell>
        </row>
        <row r="1169">
          <cell r="A1169">
            <v>0</v>
          </cell>
          <cell r="B1169">
            <v>0</v>
          </cell>
          <cell r="C1169">
            <v>0</v>
          </cell>
          <cell r="D1169">
            <v>0</v>
          </cell>
          <cell r="E1169">
            <v>0</v>
          </cell>
          <cell r="F1169">
            <v>0</v>
          </cell>
          <cell r="G1169">
            <v>0</v>
          </cell>
          <cell r="H1169">
            <v>0</v>
          </cell>
          <cell r="I1169">
            <v>0</v>
          </cell>
          <cell r="J1169">
            <v>0</v>
          </cell>
          <cell r="K1169">
            <v>0</v>
          </cell>
          <cell r="L1169">
            <v>0</v>
          </cell>
          <cell r="M1169">
            <v>0</v>
          </cell>
          <cell r="N1169">
            <v>0</v>
          </cell>
          <cell r="O1169">
            <v>0</v>
          </cell>
          <cell r="P1169">
            <v>0</v>
          </cell>
          <cell r="Q1169">
            <v>0</v>
          </cell>
          <cell r="R1169">
            <v>0</v>
          </cell>
          <cell r="S1169">
            <v>0</v>
          </cell>
          <cell r="T1169">
            <v>0</v>
          </cell>
          <cell r="U1169">
            <v>0</v>
          </cell>
          <cell r="V1169">
            <v>0</v>
          </cell>
          <cell r="W1169">
            <v>0</v>
          </cell>
          <cell r="X1169">
            <v>0</v>
          </cell>
          <cell r="Y1169">
            <v>0</v>
          </cell>
          <cell r="Z1169">
            <v>0</v>
          </cell>
          <cell r="AA1169">
            <v>0</v>
          </cell>
          <cell r="AB1169">
            <v>0</v>
          </cell>
          <cell r="AC1169">
            <v>0</v>
          </cell>
        </row>
        <row r="1170">
          <cell r="A1170">
            <v>0</v>
          </cell>
          <cell r="B1170">
            <v>0</v>
          </cell>
          <cell r="C1170">
            <v>0</v>
          </cell>
          <cell r="D1170">
            <v>0</v>
          </cell>
          <cell r="E1170">
            <v>0</v>
          </cell>
          <cell r="F1170">
            <v>0</v>
          </cell>
          <cell r="G1170">
            <v>0</v>
          </cell>
          <cell r="H1170">
            <v>0</v>
          </cell>
          <cell r="I1170">
            <v>0</v>
          </cell>
          <cell r="J1170">
            <v>0</v>
          </cell>
          <cell r="K1170">
            <v>0</v>
          </cell>
          <cell r="L1170">
            <v>0</v>
          </cell>
          <cell r="M1170">
            <v>0</v>
          </cell>
          <cell r="N1170">
            <v>0</v>
          </cell>
          <cell r="O1170">
            <v>0</v>
          </cell>
          <cell r="P1170">
            <v>0</v>
          </cell>
          <cell r="Q1170">
            <v>0</v>
          </cell>
          <cell r="R1170">
            <v>0</v>
          </cell>
          <cell r="S1170">
            <v>0</v>
          </cell>
          <cell r="T1170">
            <v>0</v>
          </cell>
          <cell r="U1170">
            <v>0</v>
          </cell>
          <cell r="V1170">
            <v>0</v>
          </cell>
          <cell r="W1170">
            <v>0</v>
          </cell>
          <cell r="X1170">
            <v>0</v>
          </cell>
          <cell r="Y1170">
            <v>0</v>
          </cell>
          <cell r="Z1170">
            <v>0</v>
          </cell>
          <cell r="AA1170">
            <v>0</v>
          </cell>
          <cell r="AB1170">
            <v>0</v>
          </cell>
          <cell r="AC1170">
            <v>0</v>
          </cell>
        </row>
        <row r="1171">
          <cell r="A1171">
            <v>0</v>
          </cell>
          <cell r="B1171">
            <v>0</v>
          </cell>
          <cell r="C1171">
            <v>0</v>
          </cell>
          <cell r="D1171">
            <v>0</v>
          </cell>
          <cell r="E1171">
            <v>0</v>
          </cell>
          <cell r="F1171">
            <v>0</v>
          </cell>
          <cell r="G1171">
            <v>0</v>
          </cell>
          <cell r="H1171">
            <v>0</v>
          </cell>
          <cell r="I1171">
            <v>0</v>
          </cell>
          <cell r="J1171">
            <v>0</v>
          </cell>
          <cell r="K1171">
            <v>0</v>
          </cell>
          <cell r="L1171">
            <v>0</v>
          </cell>
          <cell r="M1171">
            <v>0</v>
          </cell>
          <cell r="N1171">
            <v>0</v>
          </cell>
          <cell r="O1171">
            <v>0</v>
          </cell>
          <cell r="P1171">
            <v>0</v>
          </cell>
          <cell r="Q1171">
            <v>0</v>
          </cell>
          <cell r="R1171">
            <v>0</v>
          </cell>
          <cell r="S1171">
            <v>0</v>
          </cell>
          <cell r="T1171">
            <v>0</v>
          </cell>
          <cell r="U1171">
            <v>0</v>
          </cell>
          <cell r="V1171">
            <v>0</v>
          </cell>
          <cell r="W1171">
            <v>0</v>
          </cell>
          <cell r="X1171">
            <v>0</v>
          </cell>
          <cell r="Y1171">
            <v>0</v>
          </cell>
          <cell r="Z1171">
            <v>0</v>
          </cell>
          <cell r="AA1171">
            <v>0</v>
          </cell>
          <cell r="AB1171">
            <v>0</v>
          </cell>
          <cell r="AC1171">
            <v>0</v>
          </cell>
        </row>
        <row r="1172">
          <cell r="A1172">
            <v>0</v>
          </cell>
          <cell r="B1172">
            <v>0</v>
          </cell>
          <cell r="C1172">
            <v>0</v>
          </cell>
          <cell r="D1172">
            <v>0</v>
          </cell>
          <cell r="E1172">
            <v>0</v>
          </cell>
          <cell r="F1172">
            <v>0</v>
          </cell>
          <cell r="G1172">
            <v>0</v>
          </cell>
          <cell r="H1172">
            <v>0</v>
          </cell>
          <cell r="I1172">
            <v>0</v>
          </cell>
          <cell r="J1172">
            <v>0</v>
          </cell>
          <cell r="K1172">
            <v>0</v>
          </cell>
          <cell r="L1172">
            <v>0</v>
          </cell>
          <cell r="M1172">
            <v>0</v>
          </cell>
          <cell r="N1172">
            <v>0</v>
          </cell>
          <cell r="O1172">
            <v>0</v>
          </cell>
          <cell r="P1172">
            <v>0</v>
          </cell>
          <cell r="Q1172">
            <v>0</v>
          </cell>
          <cell r="R1172">
            <v>0</v>
          </cell>
          <cell r="S1172">
            <v>0</v>
          </cell>
          <cell r="T1172">
            <v>0</v>
          </cell>
          <cell r="U1172">
            <v>0</v>
          </cell>
          <cell r="V1172">
            <v>0</v>
          </cell>
          <cell r="W1172">
            <v>0</v>
          </cell>
          <cell r="X1172">
            <v>0</v>
          </cell>
          <cell r="Y1172">
            <v>0</v>
          </cell>
          <cell r="Z1172">
            <v>0</v>
          </cell>
          <cell r="AA1172">
            <v>0</v>
          </cell>
          <cell r="AB1172">
            <v>0</v>
          </cell>
          <cell r="AC1172">
            <v>0</v>
          </cell>
        </row>
        <row r="1173">
          <cell r="A1173">
            <v>0</v>
          </cell>
          <cell r="B1173">
            <v>0</v>
          </cell>
          <cell r="C1173">
            <v>0</v>
          </cell>
          <cell r="D1173">
            <v>0</v>
          </cell>
          <cell r="E1173">
            <v>0</v>
          </cell>
          <cell r="F1173">
            <v>0</v>
          </cell>
          <cell r="G1173">
            <v>0</v>
          </cell>
          <cell r="H1173">
            <v>0</v>
          </cell>
          <cell r="I1173">
            <v>0</v>
          </cell>
          <cell r="J1173">
            <v>0</v>
          </cell>
          <cell r="K1173">
            <v>0</v>
          </cell>
          <cell r="L1173">
            <v>0</v>
          </cell>
          <cell r="M1173">
            <v>0</v>
          </cell>
          <cell r="N1173">
            <v>0</v>
          </cell>
          <cell r="O1173">
            <v>0</v>
          </cell>
          <cell r="P1173">
            <v>0</v>
          </cell>
          <cell r="Q1173">
            <v>0</v>
          </cell>
          <cell r="R1173">
            <v>0</v>
          </cell>
          <cell r="S1173">
            <v>0</v>
          </cell>
          <cell r="T1173">
            <v>0</v>
          </cell>
          <cell r="U1173">
            <v>0</v>
          </cell>
          <cell r="V1173">
            <v>0</v>
          </cell>
          <cell r="W1173">
            <v>0</v>
          </cell>
          <cell r="X1173">
            <v>0</v>
          </cell>
          <cell r="Y1173">
            <v>0</v>
          </cell>
          <cell r="Z1173">
            <v>0</v>
          </cell>
          <cell r="AA1173">
            <v>0</v>
          </cell>
          <cell r="AB1173">
            <v>0</v>
          </cell>
          <cell r="AC1173">
            <v>0</v>
          </cell>
        </row>
        <row r="1174">
          <cell r="A1174">
            <v>0</v>
          </cell>
          <cell r="B1174">
            <v>0</v>
          </cell>
          <cell r="C1174">
            <v>0</v>
          </cell>
          <cell r="D1174">
            <v>0</v>
          </cell>
          <cell r="E1174">
            <v>0</v>
          </cell>
          <cell r="F1174">
            <v>0</v>
          </cell>
          <cell r="G1174">
            <v>0</v>
          </cell>
          <cell r="H1174">
            <v>0</v>
          </cell>
          <cell r="I1174">
            <v>0</v>
          </cell>
          <cell r="J1174">
            <v>0</v>
          </cell>
          <cell r="K1174">
            <v>0</v>
          </cell>
          <cell r="L1174">
            <v>0</v>
          </cell>
          <cell r="M1174">
            <v>0</v>
          </cell>
          <cell r="N1174">
            <v>0</v>
          </cell>
          <cell r="O1174">
            <v>0</v>
          </cell>
          <cell r="P1174">
            <v>0</v>
          </cell>
          <cell r="Q1174">
            <v>0</v>
          </cell>
          <cell r="R1174">
            <v>0</v>
          </cell>
          <cell r="S1174">
            <v>0</v>
          </cell>
          <cell r="T1174">
            <v>0</v>
          </cell>
          <cell r="U1174">
            <v>0</v>
          </cell>
          <cell r="V1174">
            <v>0</v>
          </cell>
          <cell r="W1174">
            <v>0</v>
          </cell>
          <cell r="X1174">
            <v>0</v>
          </cell>
          <cell r="Y1174">
            <v>0</v>
          </cell>
          <cell r="Z1174">
            <v>0</v>
          </cell>
          <cell r="AA1174">
            <v>0</v>
          </cell>
          <cell r="AB1174">
            <v>0</v>
          </cell>
          <cell r="AC1174">
            <v>0</v>
          </cell>
        </row>
        <row r="1175">
          <cell r="A1175">
            <v>0</v>
          </cell>
          <cell r="B1175">
            <v>0</v>
          </cell>
          <cell r="C1175">
            <v>0</v>
          </cell>
          <cell r="D1175">
            <v>0</v>
          </cell>
          <cell r="E1175">
            <v>0</v>
          </cell>
          <cell r="F1175">
            <v>0</v>
          </cell>
          <cell r="G1175">
            <v>0</v>
          </cell>
          <cell r="H1175">
            <v>0</v>
          </cell>
          <cell r="I1175">
            <v>0</v>
          </cell>
          <cell r="J1175">
            <v>0</v>
          </cell>
          <cell r="K1175">
            <v>0</v>
          </cell>
          <cell r="L1175">
            <v>0</v>
          </cell>
          <cell r="M1175">
            <v>0</v>
          </cell>
          <cell r="N1175">
            <v>0</v>
          </cell>
          <cell r="O1175">
            <v>0</v>
          </cell>
          <cell r="P1175">
            <v>0</v>
          </cell>
          <cell r="Q1175">
            <v>0</v>
          </cell>
          <cell r="R1175">
            <v>0</v>
          </cell>
          <cell r="S1175">
            <v>0</v>
          </cell>
          <cell r="T1175">
            <v>0</v>
          </cell>
          <cell r="U1175">
            <v>0</v>
          </cell>
          <cell r="V1175">
            <v>0</v>
          </cell>
          <cell r="W1175">
            <v>0</v>
          </cell>
          <cell r="X1175">
            <v>0</v>
          </cell>
          <cell r="Y1175">
            <v>0</v>
          </cell>
          <cell r="Z1175">
            <v>0</v>
          </cell>
          <cell r="AA1175">
            <v>0</v>
          </cell>
          <cell r="AB1175">
            <v>0</v>
          </cell>
          <cell r="AC1175">
            <v>0</v>
          </cell>
        </row>
        <row r="1176">
          <cell r="A1176">
            <v>0</v>
          </cell>
          <cell r="B1176">
            <v>0</v>
          </cell>
          <cell r="C1176">
            <v>0</v>
          </cell>
          <cell r="D1176">
            <v>0</v>
          </cell>
          <cell r="E1176">
            <v>0</v>
          </cell>
          <cell r="F1176">
            <v>0</v>
          </cell>
          <cell r="G1176">
            <v>0</v>
          </cell>
          <cell r="H1176">
            <v>0</v>
          </cell>
          <cell r="I1176">
            <v>0</v>
          </cell>
          <cell r="J1176">
            <v>0</v>
          </cell>
          <cell r="K1176">
            <v>0</v>
          </cell>
          <cell r="L1176">
            <v>0</v>
          </cell>
          <cell r="M1176">
            <v>0</v>
          </cell>
          <cell r="N1176">
            <v>0</v>
          </cell>
          <cell r="O1176">
            <v>0</v>
          </cell>
          <cell r="P1176">
            <v>0</v>
          </cell>
          <cell r="Q1176">
            <v>0</v>
          </cell>
          <cell r="R1176">
            <v>0</v>
          </cell>
          <cell r="S1176">
            <v>0</v>
          </cell>
          <cell r="T1176">
            <v>0</v>
          </cell>
          <cell r="U1176">
            <v>0</v>
          </cell>
          <cell r="V1176">
            <v>0</v>
          </cell>
          <cell r="W1176">
            <v>0</v>
          </cell>
          <cell r="X1176">
            <v>0</v>
          </cell>
          <cell r="Y1176">
            <v>0</v>
          </cell>
          <cell r="Z1176">
            <v>0</v>
          </cell>
          <cell r="AA1176">
            <v>0</v>
          </cell>
          <cell r="AB1176">
            <v>0</v>
          </cell>
          <cell r="AC1176">
            <v>0</v>
          </cell>
        </row>
        <row r="1177">
          <cell r="A1177">
            <v>0</v>
          </cell>
          <cell r="B1177">
            <v>0</v>
          </cell>
          <cell r="C1177">
            <v>0</v>
          </cell>
          <cell r="D1177">
            <v>0</v>
          </cell>
          <cell r="E1177">
            <v>0</v>
          </cell>
          <cell r="F1177">
            <v>0</v>
          </cell>
          <cell r="G1177">
            <v>0</v>
          </cell>
          <cell r="H1177">
            <v>0</v>
          </cell>
          <cell r="I1177">
            <v>0</v>
          </cell>
          <cell r="J1177">
            <v>0</v>
          </cell>
          <cell r="K1177">
            <v>0</v>
          </cell>
          <cell r="L1177">
            <v>0</v>
          </cell>
          <cell r="M1177">
            <v>0</v>
          </cell>
          <cell r="N1177">
            <v>0</v>
          </cell>
          <cell r="O1177">
            <v>0</v>
          </cell>
          <cell r="P1177">
            <v>0</v>
          </cell>
          <cell r="Q1177">
            <v>0</v>
          </cell>
          <cell r="R1177">
            <v>0</v>
          </cell>
          <cell r="S1177">
            <v>0</v>
          </cell>
          <cell r="T1177">
            <v>0</v>
          </cell>
          <cell r="U1177">
            <v>0</v>
          </cell>
          <cell r="V1177">
            <v>0</v>
          </cell>
          <cell r="W1177">
            <v>0</v>
          </cell>
          <cell r="X1177">
            <v>0</v>
          </cell>
          <cell r="Y1177">
            <v>0</v>
          </cell>
          <cell r="Z1177">
            <v>0</v>
          </cell>
          <cell r="AA1177">
            <v>0</v>
          </cell>
          <cell r="AB1177">
            <v>0</v>
          </cell>
          <cell r="AC1177">
            <v>0</v>
          </cell>
        </row>
        <row r="1178">
          <cell r="A1178">
            <v>0</v>
          </cell>
          <cell r="B1178">
            <v>0</v>
          </cell>
          <cell r="C1178">
            <v>0</v>
          </cell>
          <cell r="D1178">
            <v>0</v>
          </cell>
          <cell r="E1178">
            <v>0</v>
          </cell>
          <cell r="F1178">
            <v>0</v>
          </cell>
          <cell r="G1178">
            <v>0</v>
          </cell>
          <cell r="H1178">
            <v>0</v>
          </cell>
          <cell r="I1178">
            <v>0</v>
          </cell>
          <cell r="J1178">
            <v>0</v>
          </cell>
          <cell r="K1178">
            <v>0</v>
          </cell>
          <cell r="L1178">
            <v>0</v>
          </cell>
          <cell r="M1178">
            <v>0</v>
          </cell>
          <cell r="N1178">
            <v>0</v>
          </cell>
          <cell r="O1178">
            <v>0</v>
          </cell>
          <cell r="P1178">
            <v>0</v>
          </cell>
          <cell r="Q1178">
            <v>0</v>
          </cell>
          <cell r="R1178">
            <v>0</v>
          </cell>
          <cell r="S1178">
            <v>0</v>
          </cell>
          <cell r="T1178">
            <v>0</v>
          </cell>
          <cell r="U1178">
            <v>0</v>
          </cell>
          <cell r="V1178">
            <v>0</v>
          </cell>
          <cell r="W1178">
            <v>0</v>
          </cell>
          <cell r="X1178">
            <v>0</v>
          </cell>
          <cell r="Y1178">
            <v>0</v>
          </cell>
          <cell r="Z1178">
            <v>0</v>
          </cell>
          <cell r="AA1178">
            <v>0</v>
          </cell>
          <cell r="AB1178">
            <v>0</v>
          </cell>
          <cell r="AC1178">
            <v>0</v>
          </cell>
        </row>
        <row r="1179">
          <cell r="A1179">
            <v>0</v>
          </cell>
          <cell r="B1179">
            <v>0</v>
          </cell>
          <cell r="C1179">
            <v>0</v>
          </cell>
          <cell r="D1179">
            <v>0</v>
          </cell>
          <cell r="E1179">
            <v>0</v>
          </cell>
          <cell r="F1179">
            <v>0</v>
          </cell>
          <cell r="G1179">
            <v>0</v>
          </cell>
          <cell r="H1179">
            <v>0</v>
          </cell>
          <cell r="I1179">
            <v>0</v>
          </cell>
          <cell r="J1179">
            <v>0</v>
          </cell>
          <cell r="K1179">
            <v>0</v>
          </cell>
          <cell r="L1179">
            <v>0</v>
          </cell>
          <cell r="M1179">
            <v>0</v>
          </cell>
          <cell r="N1179">
            <v>0</v>
          </cell>
          <cell r="O1179">
            <v>0</v>
          </cell>
          <cell r="P1179">
            <v>0</v>
          </cell>
          <cell r="Q1179">
            <v>0</v>
          </cell>
          <cell r="R1179">
            <v>0</v>
          </cell>
          <cell r="S1179">
            <v>0</v>
          </cell>
          <cell r="T1179">
            <v>0</v>
          </cell>
          <cell r="U1179">
            <v>0</v>
          </cell>
          <cell r="V1179">
            <v>0</v>
          </cell>
          <cell r="W1179">
            <v>0</v>
          </cell>
          <cell r="X1179">
            <v>0</v>
          </cell>
          <cell r="Y1179">
            <v>0</v>
          </cell>
          <cell r="Z1179">
            <v>0</v>
          </cell>
          <cell r="AA1179">
            <v>0</v>
          </cell>
          <cell r="AB1179">
            <v>0</v>
          </cell>
          <cell r="AC1179">
            <v>0</v>
          </cell>
        </row>
        <row r="1180">
          <cell r="A1180">
            <v>0</v>
          </cell>
          <cell r="B1180">
            <v>0</v>
          </cell>
          <cell r="C1180">
            <v>0</v>
          </cell>
          <cell r="D1180">
            <v>0</v>
          </cell>
          <cell r="E1180">
            <v>0</v>
          </cell>
          <cell r="F1180">
            <v>0</v>
          </cell>
          <cell r="G1180">
            <v>0</v>
          </cell>
          <cell r="H1180">
            <v>0</v>
          </cell>
          <cell r="I1180">
            <v>0</v>
          </cell>
          <cell r="J1180">
            <v>0</v>
          </cell>
          <cell r="K1180">
            <v>0</v>
          </cell>
          <cell r="L1180">
            <v>0</v>
          </cell>
          <cell r="M1180">
            <v>0</v>
          </cell>
          <cell r="N1180">
            <v>0</v>
          </cell>
          <cell r="O1180">
            <v>0</v>
          </cell>
          <cell r="P1180">
            <v>0</v>
          </cell>
          <cell r="Q1180">
            <v>0</v>
          </cell>
          <cell r="R1180">
            <v>0</v>
          </cell>
          <cell r="S1180">
            <v>0</v>
          </cell>
          <cell r="T1180">
            <v>0</v>
          </cell>
          <cell r="U1180">
            <v>0</v>
          </cell>
          <cell r="V1180">
            <v>0</v>
          </cell>
          <cell r="W1180">
            <v>0</v>
          </cell>
          <cell r="X1180">
            <v>0</v>
          </cell>
          <cell r="Y1180">
            <v>0</v>
          </cell>
          <cell r="Z1180">
            <v>0</v>
          </cell>
          <cell r="AA1180">
            <v>0</v>
          </cell>
          <cell r="AB1180">
            <v>0</v>
          </cell>
          <cell r="AC1180">
            <v>0</v>
          </cell>
        </row>
        <row r="1181">
          <cell r="A1181">
            <v>0</v>
          </cell>
          <cell r="B1181">
            <v>0</v>
          </cell>
          <cell r="C1181">
            <v>0</v>
          </cell>
          <cell r="D1181">
            <v>0</v>
          </cell>
          <cell r="E1181">
            <v>0</v>
          </cell>
          <cell r="F1181">
            <v>0</v>
          </cell>
          <cell r="G1181">
            <v>0</v>
          </cell>
          <cell r="H1181">
            <v>0</v>
          </cell>
          <cell r="I1181">
            <v>0</v>
          </cell>
          <cell r="J1181">
            <v>0</v>
          </cell>
          <cell r="K1181">
            <v>0</v>
          </cell>
          <cell r="L1181">
            <v>0</v>
          </cell>
          <cell r="M1181">
            <v>0</v>
          </cell>
          <cell r="N1181">
            <v>0</v>
          </cell>
          <cell r="O1181">
            <v>0</v>
          </cell>
          <cell r="P1181">
            <v>0</v>
          </cell>
          <cell r="Q1181">
            <v>0</v>
          </cell>
          <cell r="R1181">
            <v>0</v>
          </cell>
          <cell r="S1181">
            <v>0</v>
          </cell>
          <cell r="T1181">
            <v>0</v>
          </cell>
          <cell r="U1181">
            <v>0</v>
          </cell>
          <cell r="V1181">
            <v>0</v>
          </cell>
          <cell r="W1181">
            <v>0</v>
          </cell>
          <cell r="X1181">
            <v>0</v>
          </cell>
          <cell r="Y1181">
            <v>0</v>
          </cell>
          <cell r="Z1181">
            <v>0</v>
          </cell>
          <cell r="AA1181">
            <v>0</v>
          </cell>
          <cell r="AB1181">
            <v>0</v>
          </cell>
          <cell r="AC1181">
            <v>0</v>
          </cell>
        </row>
        <row r="1182">
          <cell r="A1182">
            <v>0</v>
          </cell>
          <cell r="B1182">
            <v>0</v>
          </cell>
          <cell r="C1182">
            <v>0</v>
          </cell>
          <cell r="D1182">
            <v>0</v>
          </cell>
          <cell r="E1182">
            <v>0</v>
          </cell>
          <cell r="F1182">
            <v>0</v>
          </cell>
          <cell r="G1182">
            <v>0</v>
          </cell>
          <cell r="H1182">
            <v>0</v>
          </cell>
          <cell r="I1182">
            <v>0</v>
          </cell>
          <cell r="J1182">
            <v>0</v>
          </cell>
          <cell r="K1182">
            <v>0</v>
          </cell>
          <cell r="L1182">
            <v>0</v>
          </cell>
          <cell r="M1182">
            <v>0</v>
          </cell>
          <cell r="N1182">
            <v>0</v>
          </cell>
          <cell r="O1182">
            <v>0</v>
          </cell>
          <cell r="P1182">
            <v>0</v>
          </cell>
          <cell r="Q1182">
            <v>0</v>
          </cell>
          <cell r="R1182">
            <v>0</v>
          </cell>
          <cell r="S1182">
            <v>0</v>
          </cell>
          <cell r="T1182">
            <v>0</v>
          </cell>
          <cell r="U1182">
            <v>0</v>
          </cell>
          <cell r="V1182">
            <v>0</v>
          </cell>
          <cell r="W1182">
            <v>0</v>
          </cell>
          <cell r="X1182">
            <v>0</v>
          </cell>
          <cell r="Y1182">
            <v>0</v>
          </cell>
          <cell r="Z1182">
            <v>0</v>
          </cell>
          <cell r="AA1182">
            <v>0</v>
          </cell>
          <cell r="AB1182">
            <v>0</v>
          </cell>
          <cell r="AC1182">
            <v>0</v>
          </cell>
        </row>
        <row r="1183">
          <cell r="A1183">
            <v>0</v>
          </cell>
          <cell r="B1183">
            <v>0</v>
          </cell>
          <cell r="C1183">
            <v>0</v>
          </cell>
          <cell r="D1183">
            <v>0</v>
          </cell>
          <cell r="E1183">
            <v>0</v>
          </cell>
          <cell r="F1183">
            <v>0</v>
          </cell>
          <cell r="G1183">
            <v>0</v>
          </cell>
          <cell r="H1183">
            <v>0</v>
          </cell>
          <cell r="I1183">
            <v>0</v>
          </cell>
          <cell r="J1183">
            <v>0</v>
          </cell>
          <cell r="K1183">
            <v>0</v>
          </cell>
          <cell r="L1183">
            <v>0</v>
          </cell>
          <cell r="M1183">
            <v>0</v>
          </cell>
          <cell r="N1183">
            <v>0</v>
          </cell>
          <cell r="O1183">
            <v>0</v>
          </cell>
          <cell r="P1183">
            <v>0</v>
          </cell>
          <cell r="Q1183">
            <v>0</v>
          </cell>
          <cell r="R1183">
            <v>0</v>
          </cell>
          <cell r="S1183">
            <v>0</v>
          </cell>
          <cell r="T1183">
            <v>0</v>
          </cell>
          <cell r="U1183">
            <v>0</v>
          </cell>
          <cell r="V1183">
            <v>0</v>
          </cell>
          <cell r="W1183">
            <v>0</v>
          </cell>
          <cell r="X1183">
            <v>0</v>
          </cell>
          <cell r="Y1183">
            <v>0</v>
          </cell>
          <cell r="Z1183">
            <v>0</v>
          </cell>
          <cell r="AA1183">
            <v>0</v>
          </cell>
          <cell r="AB1183">
            <v>0</v>
          </cell>
          <cell r="AC1183">
            <v>0</v>
          </cell>
        </row>
        <row r="1184">
          <cell r="A1184">
            <v>0</v>
          </cell>
          <cell r="B1184">
            <v>0</v>
          </cell>
          <cell r="C1184">
            <v>0</v>
          </cell>
          <cell r="D1184">
            <v>0</v>
          </cell>
          <cell r="E1184">
            <v>0</v>
          </cell>
          <cell r="F1184">
            <v>0</v>
          </cell>
          <cell r="G1184">
            <v>0</v>
          </cell>
          <cell r="H1184">
            <v>0</v>
          </cell>
          <cell r="I1184">
            <v>0</v>
          </cell>
          <cell r="J1184">
            <v>0</v>
          </cell>
          <cell r="K1184">
            <v>0</v>
          </cell>
          <cell r="L1184">
            <v>0</v>
          </cell>
          <cell r="M1184">
            <v>0</v>
          </cell>
          <cell r="N1184">
            <v>0</v>
          </cell>
          <cell r="O1184">
            <v>0</v>
          </cell>
          <cell r="P1184">
            <v>0</v>
          </cell>
          <cell r="Q1184">
            <v>0</v>
          </cell>
          <cell r="R1184">
            <v>0</v>
          </cell>
          <cell r="S1184">
            <v>0</v>
          </cell>
          <cell r="T1184">
            <v>0</v>
          </cell>
          <cell r="U1184">
            <v>0</v>
          </cell>
          <cell r="V1184">
            <v>0</v>
          </cell>
          <cell r="W1184">
            <v>0</v>
          </cell>
          <cell r="X1184">
            <v>0</v>
          </cell>
          <cell r="Y1184">
            <v>0</v>
          </cell>
          <cell r="Z1184">
            <v>0</v>
          </cell>
          <cell r="AA1184">
            <v>0</v>
          </cell>
          <cell r="AB1184">
            <v>0</v>
          </cell>
          <cell r="AC1184">
            <v>0</v>
          </cell>
        </row>
        <row r="1185">
          <cell r="A1185">
            <v>0</v>
          </cell>
          <cell r="B1185">
            <v>0</v>
          </cell>
          <cell r="C1185">
            <v>0</v>
          </cell>
          <cell r="D1185">
            <v>0</v>
          </cell>
          <cell r="E1185">
            <v>0</v>
          </cell>
          <cell r="F1185">
            <v>0</v>
          </cell>
          <cell r="G1185">
            <v>0</v>
          </cell>
          <cell r="H1185">
            <v>0</v>
          </cell>
          <cell r="I1185">
            <v>0</v>
          </cell>
          <cell r="J1185">
            <v>0</v>
          </cell>
          <cell r="K1185">
            <v>0</v>
          </cell>
          <cell r="L1185">
            <v>0</v>
          </cell>
          <cell r="M1185">
            <v>0</v>
          </cell>
          <cell r="N1185">
            <v>0</v>
          </cell>
          <cell r="O1185">
            <v>0</v>
          </cell>
          <cell r="P1185">
            <v>0</v>
          </cell>
          <cell r="Q1185">
            <v>0</v>
          </cell>
          <cell r="R1185">
            <v>0</v>
          </cell>
          <cell r="S1185">
            <v>0</v>
          </cell>
          <cell r="T1185">
            <v>0</v>
          </cell>
          <cell r="U1185">
            <v>0</v>
          </cell>
          <cell r="V1185">
            <v>0</v>
          </cell>
          <cell r="W1185">
            <v>0</v>
          </cell>
          <cell r="X1185">
            <v>0</v>
          </cell>
          <cell r="Y1185">
            <v>0</v>
          </cell>
          <cell r="Z1185">
            <v>0</v>
          </cell>
          <cell r="AA1185">
            <v>0</v>
          </cell>
          <cell r="AB1185">
            <v>0</v>
          </cell>
          <cell r="AC1185">
            <v>0</v>
          </cell>
        </row>
        <row r="1186">
          <cell r="A1186">
            <v>0</v>
          </cell>
          <cell r="B1186">
            <v>0</v>
          </cell>
          <cell r="C1186">
            <v>0</v>
          </cell>
          <cell r="D1186">
            <v>0</v>
          </cell>
          <cell r="E1186">
            <v>0</v>
          </cell>
          <cell r="F1186">
            <v>0</v>
          </cell>
          <cell r="G1186">
            <v>0</v>
          </cell>
          <cell r="H1186">
            <v>0</v>
          </cell>
          <cell r="I1186">
            <v>0</v>
          </cell>
          <cell r="J1186">
            <v>0</v>
          </cell>
          <cell r="K1186">
            <v>0</v>
          </cell>
          <cell r="L1186">
            <v>0</v>
          </cell>
          <cell r="M1186">
            <v>0</v>
          </cell>
          <cell r="N1186">
            <v>0</v>
          </cell>
          <cell r="O1186">
            <v>0</v>
          </cell>
          <cell r="P1186">
            <v>0</v>
          </cell>
          <cell r="Q1186">
            <v>0</v>
          </cell>
          <cell r="R1186">
            <v>0</v>
          </cell>
          <cell r="S1186">
            <v>0</v>
          </cell>
          <cell r="T1186">
            <v>0</v>
          </cell>
          <cell r="U1186">
            <v>0</v>
          </cell>
          <cell r="V1186">
            <v>0</v>
          </cell>
          <cell r="W1186">
            <v>0</v>
          </cell>
          <cell r="X1186">
            <v>0</v>
          </cell>
          <cell r="Y1186">
            <v>0</v>
          </cell>
          <cell r="Z1186">
            <v>0</v>
          </cell>
          <cell r="AA1186">
            <v>0</v>
          </cell>
          <cell r="AB1186">
            <v>0</v>
          </cell>
          <cell r="AC1186">
            <v>0</v>
          </cell>
        </row>
        <row r="1187">
          <cell r="A1187">
            <v>0</v>
          </cell>
          <cell r="B1187">
            <v>0</v>
          </cell>
          <cell r="C1187">
            <v>0</v>
          </cell>
          <cell r="D1187">
            <v>0</v>
          </cell>
          <cell r="E1187">
            <v>0</v>
          </cell>
          <cell r="F1187">
            <v>0</v>
          </cell>
          <cell r="G1187">
            <v>0</v>
          </cell>
          <cell r="H1187">
            <v>0</v>
          </cell>
          <cell r="I1187">
            <v>0</v>
          </cell>
          <cell r="J1187">
            <v>0</v>
          </cell>
          <cell r="K1187">
            <v>0</v>
          </cell>
          <cell r="L1187">
            <v>0</v>
          </cell>
          <cell r="M1187">
            <v>0</v>
          </cell>
          <cell r="N1187">
            <v>0</v>
          </cell>
          <cell r="O1187">
            <v>0</v>
          </cell>
          <cell r="P1187">
            <v>0</v>
          </cell>
          <cell r="Q1187">
            <v>0</v>
          </cell>
          <cell r="R1187">
            <v>0</v>
          </cell>
          <cell r="S1187">
            <v>0</v>
          </cell>
          <cell r="T1187">
            <v>0</v>
          </cell>
          <cell r="U1187">
            <v>0</v>
          </cell>
          <cell r="V1187">
            <v>0</v>
          </cell>
          <cell r="W1187">
            <v>0</v>
          </cell>
          <cell r="X1187">
            <v>0</v>
          </cell>
          <cell r="Y1187">
            <v>0</v>
          </cell>
          <cell r="Z1187">
            <v>0</v>
          </cell>
          <cell r="AA1187">
            <v>0</v>
          </cell>
          <cell r="AB1187">
            <v>0</v>
          </cell>
          <cell r="AC1187">
            <v>0</v>
          </cell>
        </row>
        <row r="1188">
          <cell r="A1188">
            <v>0</v>
          </cell>
          <cell r="B1188">
            <v>0</v>
          </cell>
          <cell r="C1188">
            <v>0</v>
          </cell>
          <cell r="D1188">
            <v>0</v>
          </cell>
          <cell r="E1188">
            <v>0</v>
          </cell>
          <cell r="F1188">
            <v>0</v>
          </cell>
          <cell r="G1188">
            <v>0</v>
          </cell>
          <cell r="H1188">
            <v>0</v>
          </cell>
          <cell r="I1188">
            <v>0</v>
          </cell>
          <cell r="J1188">
            <v>0</v>
          </cell>
          <cell r="K1188">
            <v>0</v>
          </cell>
          <cell r="L1188">
            <v>0</v>
          </cell>
          <cell r="M1188">
            <v>0</v>
          </cell>
          <cell r="N1188">
            <v>0</v>
          </cell>
          <cell r="O1188">
            <v>0</v>
          </cell>
          <cell r="P1188">
            <v>0</v>
          </cell>
          <cell r="Q1188">
            <v>0</v>
          </cell>
          <cell r="R1188">
            <v>0</v>
          </cell>
          <cell r="S1188">
            <v>0</v>
          </cell>
          <cell r="T1188">
            <v>0</v>
          </cell>
          <cell r="U1188">
            <v>0</v>
          </cell>
          <cell r="V1188">
            <v>0</v>
          </cell>
          <cell r="W1188">
            <v>0</v>
          </cell>
          <cell r="X1188">
            <v>0</v>
          </cell>
          <cell r="Y1188">
            <v>0</v>
          </cell>
          <cell r="Z1188">
            <v>0</v>
          </cell>
          <cell r="AA1188">
            <v>0</v>
          </cell>
          <cell r="AB1188">
            <v>0</v>
          </cell>
          <cell r="AC1188">
            <v>0</v>
          </cell>
        </row>
        <row r="1189">
          <cell r="A1189">
            <v>0</v>
          </cell>
          <cell r="B1189">
            <v>0</v>
          </cell>
          <cell r="C1189">
            <v>0</v>
          </cell>
          <cell r="D1189">
            <v>0</v>
          </cell>
          <cell r="E1189">
            <v>0</v>
          </cell>
          <cell r="F1189">
            <v>0</v>
          </cell>
          <cell r="G1189">
            <v>0</v>
          </cell>
          <cell r="H1189">
            <v>0</v>
          </cell>
          <cell r="I1189">
            <v>0</v>
          </cell>
          <cell r="J1189">
            <v>0</v>
          </cell>
          <cell r="K1189">
            <v>0</v>
          </cell>
          <cell r="L1189">
            <v>0</v>
          </cell>
          <cell r="M1189">
            <v>0</v>
          </cell>
          <cell r="N1189">
            <v>0</v>
          </cell>
          <cell r="O1189">
            <v>0</v>
          </cell>
          <cell r="P1189">
            <v>0</v>
          </cell>
          <cell r="Q1189">
            <v>0</v>
          </cell>
          <cell r="R1189">
            <v>0</v>
          </cell>
          <cell r="S1189">
            <v>0</v>
          </cell>
          <cell r="T1189">
            <v>0</v>
          </cell>
          <cell r="U1189">
            <v>0</v>
          </cell>
          <cell r="V1189">
            <v>0</v>
          </cell>
          <cell r="W1189">
            <v>0</v>
          </cell>
          <cell r="X1189">
            <v>0</v>
          </cell>
          <cell r="Y1189">
            <v>0</v>
          </cell>
          <cell r="Z1189">
            <v>0</v>
          </cell>
          <cell r="AA1189">
            <v>0</v>
          </cell>
          <cell r="AB1189">
            <v>0</v>
          </cell>
          <cell r="AC1189">
            <v>0</v>
          </cell>
        </row>
        <row r="1190">
          <cell r="A1190">
            <v>0</v>
          </cell>
          <cell r="B1190">
            <v>0</v>
          </cell>
          <cell r="C1190">
            <v>0</v>
          </cell>
          <cell r="D1190">
            <v>0</v>
          </cell>
          <cell r="E1190">
            <v>0</v>
          </cell>
          <cell r="F1190">
            <v>0</v>
          </cell>
          <cell r="G1190">
            <v>0</v>
          </cell>
          <cell r="H1190">
            <v>0</v>
          </cell>
          <cell r="I1190">
            <v>0</v>
          </cell>
          <cell r="J1190">
            <v>0</v>
          </cell>
          <cell r="K1190">
            <v>0</v>
          </cell>
          <cell r="L1190">
            <v>0</v>
          </cell>
          <cell r="M1190">
            <v>0</v>
          </cell>
          <cell r="N1190">
            <v>0</v>
          </cell>
          <cell r="O1190">
            <v>0</v>
          </cell>
          <cell r="P1190">
            <v>0</v>
          </cell>
          <cell r="Q1190">
            <v>0</v>
          </cell>
          <cell r="R1190">
            <v>0</v>
          </cell>
          <cell r="S1190">
            <v>0</v>
          </cell>
          <cell r="T1190">
            <v>0</v>
          </cell>
          <cell r="U1190">
            <v>0</v>
          </cell>
          <cell r="V1190">
            <v>0</v>
          </cell>
          <cell r="W1190">
            <v>0</v>
          </cell>
          <cell r="X1190">
            <v>0</v>
          </cell>
          <cell r="Y1190">
            <v>0</v>
          </cell>
          <cell r="Z1190">
            <v>0</v>
          </cell>
          <cell r="AA1190">
            <v>0</v>
          </cell>
          <cell r="AB1190">
            <v>0</v>
          </cell>
          <cell r="AC1190">
            <v>0</v>
          </cell>
        </row>
        <row r="1191">
          <cell r="A1191">
            <v>0</v>
          </cell>
          <cell r="B1191">
            <v>0</v>
          </cell>
          <cell r="C1191">
            <v>0</v>
          </cell>
          <cell r="D1191">
            <v>0</v>
          </cell>
          <cell r="E1191">
            <v>0</v>
          </cell>
          <cell r="F1191">
            <v>0</v>
          </cell>
          <cell r="G1191">
            <v>0</v>
          </cell>
          <cell r="H1191">
            <v>0</v>
          </cell>
          <cell r="I1191">
            <v>0</v>
          </cell>
          <cell r="J1191">
            <v>0</v>
          </cell>
          <cell r="K1191">
            <v>0</v>
          </cell>
          <cell r="L1191">
            <v>0</v>
          </cell>
          <cell r="M1191">
            <v>0</v>
          </cell>
          <cell r="N1191">
            <v>0</v>
          </cell>
          <cell r="O1191">
            <v>0</v>
          </cell>
          <cell r="P1191">
            <v>0</v>
          </cell>
          <cell r="Q1191">
            <v>0</v>
          </cell>
          <cell r="R1191">
            <v>0</v>
          </cell>
          <cell r="S1191">
            <v>0</v>
          </cell>
          <cell r="T1191">
            <v>0</v>
          </cell>
          <cell r="U1191">
            <v>0</v>
          </cell>
          <cell r="V1191">
            <v>0</v>
          </cell>
          <cell r="W1191">
            <v>0</v>
          </cell>
          <cell r="X1191">
            <v>0</v>
          </cell>
          <cell r="Y1191">
            <v>0</v>
          </cell>
          <cell r="Z1191">
            <v>0</v>
          </cell>
          <cell r="AA1191">
            <v>0</v>
          </cell>
          <cell r="AB1191">
            <v>0</v>
          </cell>
          <cell r="AC1191">
            <v>0</v>
          </cell>
        </row>
        <row r="1192">
          <cell r="A1192">
            <v>0</v>
          </cell>
          <cell r="B1192">
            <v>0</v>
          </cell>
          <cell r="C1192">
            <v>0</v>
          </cell>
          <cell r="D1192">
            <v>0</v>
          </cell>
          <cell r="E1192">
            <v>0</v>
          </cell>
          <cell r="F1192">
            <v>0</v>
          </cell>
          <cell r="G1192">
            <v>0</v>
          </cell>
          <cell r="H1192">
            <v>0</v>
          </cell>
          <cell r="I1192">
            <v>0</v>
          </cell>
          <cell r="J1192">
            <v>0</v>
          </cell>
          <cell r="K1192">
            <v>0</v>
          </cell>
          <cell r="L1192">
            <v>0</v>
          </cell>
          <cell r="M1192">
            <v>0</v>
          </cell>
          <cell r="N1192">
            <v>0</v>
          </cell>
          <cell r="O1192">
            <v>0</v>
          </cell>
          <cell r="P1192">
            <v>0</v>
          </cell>
          <cell r="Q1192">
            <v>0</v>
          </cell>
          <cell r="R1192">
            <v>0</v>
          </cell>
          <cell r="S1192">
            <v>0</v>
          </cell>
          <cell r="T1192">
            <v>0</v>
          </cell>
          <cell r="U1192">
            <v>0</v>
          </cell>
          <cell r="V1192">
            <v>0</v>
          </cell>
          <cell r="W1192">
            <v>0</v>
          </cell>
          <cell r="X1192">
            <v>0</v>
          </cell>
          <cell r="Y1192">
            <v>0</v>
          </cell>
          <cell r="Z1192">
            <v>0</v>
          </cell>
          <cell r="AA1192">
            <v>0</v>
          </cell>
          <cell r="AB1192">
            <v>0</v>
          </cell>
          <cell r="AC1192">
            <v>0</v>
          </cell>
        </row>
        <row r="1193">
          <cell r="A1193">
            <v>0</v>
          </cell>
          <cell r="B1193">
            <v>0</v>
          </cell>
          <cell r="C1193">
            <v>0</v>
          </cell>
          <cell r="D1193">
            <v>0</v>
          </cell>
          <cell r="E1193">
            <v>0</v>
          </cell>
          <cell r="F1193">
            <v>0</v>
          </cell>
          <cell r="G1193">
            <v>0</v>
          </cell>
          <cell r="H1193">
            <v>0</v>
          </cell>
          <cell r="I1193">
            <v>0</v>
          </cell>
          <cell r="J1193">
            <v>0</v>
          </cell>
          <cell r="K1193">
            <v>0</v>
          </cell>
          <cell r="L1193">
            <v>0</v>
          </cell>
          <cell r="M1193">
            <v>0</v>
          </cell>
          <cell r="N1193">
            <v>0</v>
          </cell>
          <cell r="O1193">
            <v>0</v>
          </cell>
          <cell r="P1193">
            <v>0</v>
          </cell>
          <cell r="Q1193">
            <v>0</v>
          </cell>
          <cell r="R1193">
            <v>0</v>
          </cell>
          <cell r="S1193">
            <v>0</v>
          </cell>
          <cell r="T1193">
            <v>0</v>
          </cell>
          <cell r="U1193">
            <v>0</v>
          </cell>
          <cell r="V1193">
            <v>0</v>
          </cell>
          <cell r="W1193">
            <v>0</v>
          </cell>
          <cell r="X1193">
            <v>0</v>
          </cell>
          <cell r="Y1193">
            <v>0</v>
          </cell>
          <cell r="Z1193">
            <v>0</v>
          </cell>
          <cell r="AA1193">
            <v>0</v>
          </cell>
          <cell r="AB1193">
            <v>0</v>
          </cell>
          <cell r="AC1193">
            <v>0</v>
          </cell>
        </row>
        <row r="1194">
          <cell r="A1194">
            <v>0</v>
          </cell>
          <cell r="B1194">
            <v>0</v>
          </cell>
          <cell r="C1194">
            <v>0</v>
          </cell>
          <cell r="D1194">
            <v>0</v>
          </cell>
          <cell r="E1194">
            <v>0</v>
          </cell>
          <cell r="F1194">
            <v>0</v>
          </cell>
          <cell r="G1194">
            <v>0</v>
          </cell>
          <cell r="H1194">
            <v>0</v>
          </cell>
          <cell r="I1194">
            <v>0</v>
          </cell>
          <cell r="J1194">
            <v>0</v>
          </cell>
          <cell r="K1194">
            <v>0</v>
          </cell>
          <cell r="L1194">
            <v>0</v>
          </cell>
          <cell r="M1194">
            <v>0</v>
          </cell>
          <cell r="N1194">
            <v>0</v>
          </cell>
          <cell r="O1194">
            <v>0</v>
          </cell>
          <cell r="P1194">
            <v>0</v>
          </cell>
          <cell r="Q1194">
            <v>0</v>
          </cell>
          <cell r="R1194">
            <v>0</v>
          </cell>
          <cell r="S1194">
            <v>0</v>
          </cell>
          <cell r="T1194">
            <v>0</v>
          </cell>
          <cell r="U1194">
            <v>0</v>
          </cell>
          <cell r="V1194">
            <v>0</v>
          </cell>
          <cell r="W1194">
            <v>0</v>
          </cell>
          <cell r="X1194">
            <v>0</v>
          </cell>
          <cell r="Y1194">
            <v>0</v>
          </cell>
          <cell r="Z1194">
            <v>0</v>
          </cell>
          <cell r="AA1194">
            <v>0</v>
          </cell>
          <cell r="AB1194">
            <v>0</v>
          </cell>
          <cell r="AC1194">
            <v>0</v>
          </cell>
        </row>
        <row r="1195">
          <cell r="A1195">
            <v>0</v>
          </cell>
          <cell r="B1195">
            <v>0</v>
          </cell>
          <cell r="C1195">
            <v>0</v>
          </cell>
          <cell r="D1195">
            <v>0</v>
          </cell>
          <cell r="E1195">
            <v>0</v>
          </cell>
          <cell r="F1195">
            <v>0</v>
          </cell>
          <cell r="G1195">
            <v>0</v>
          </cell>
          <cell r="H1195">
            <v>0</v>
          </cell>
          <cell r="I1195">
            <v>0</v>
          </cell>
          <cell r="J1195">
            <v>0</v>
          </cell>
          <cell r="K1195">
            <v>0</v>
          </cell>
          <cell r="L1195">
            <v>0</v>
          </cell>
          <cell r="M1195">
            <v>0</v>
          </cell>
          <cell r="N1195">
            <v>0</v>
          </cell>
          <cell r="O1195">
            <v>0</v>
          </cell>
          <cell r="P1195">
            <v>0</v>
          </cell>
          <cell r="Q1195">
            <v>0</v>
          </cell>
          <cell r="R1195">
            <v>0</v>
          </cell>
          <cell r="S1195">
            <v>0</v>
          </cell>
          <cell r="T1195">
            <v>0</v>
          </cell>
          <cell r="U1195">
            <v>0</v>
          </cell>
          <cell r="V1195">
            <v>0</v>
          </cell>
          <cell r="W1195">
            <v>0</v>
          </cell>
          <cell r="X1195">
            <v>0</v>
          </cell>
          <cell r="Y1195">
            <v>0</v>
          </cell>
          <cell r="Z1195">
            <v>0</v>
          </cell>
          <cell r="AA1195">
            <v>0</v>
          </cell>
          <cell r="AB1195">
            <v>0</v>
          </cell>
          <cell r="AC1195">
            <v>0</v>
          </cell>
        </row>
        <row r="1196">
          <cell r="A1196">
            <v>0</v>
          </cell>
          <cell r="B1196">
            <v>0</v>
          </cell>
          <cell r="C1196">
            <v>0</v>
          </cell>
          <cell r="D1196">
            <v>0</v>
          </cell>
          <cell r="E1196">
            <v>0</v>
          </cell>
          <cell r="F1196">
            <v>0</v>
          </cell>
          <cell r="G1196">
            <v>0</v>
          </cell>
          <cell r="H1196">
            <v>0</v>
          </cell>
          <cell r="I1196">
            <v>0</v>
          </cell>
          <cell r="J1196">
            <v>0</v>
          </cell>
          <cell r="K1196">
            <v>0</v>
          </cell>
          <cell r="L1196">
            <v>0</v>
          </cell>
          <cell r="M1196">
            <v>0</v>
          </cell>
          <cell r="N1196">
            <v>0</v>
          </cell>
          <cell r="O1196">
            <v>0</v>
          </cell>
          <cell r="P1196">
            <v>0</v>
          </cell>
          <cell r="Q1196">
            <v>0</v>
          </cell>
          <cell r="R1196">
            <v>0</v>
          </cell>
          <cell r="S1196">
            <v>0</v>
          </cell>
          <cell r="T1196">
            <v>0</v>
          </cell>
          <cell r="U1196">
            <v>0</v>
          </cell>
          <cell r="V1196">
            <v>0</v>
          </cell>
          <cell r="W1196">
            <v>0</v>
          </cell>
          <cell r="X1196">
            <v>0</v>
          </cell>
          <cell r="Y1196">
            <v>0</v>
          </cell>
          <cell r="Z1196">
            <v>0</v>
          </cell>
          <cell r="AA1196">
            <v>0</v>
          </cell>
          <cell r="AB1196">
            <v>0</v>
          </cell>
          <cell r="AC1196">
            <v>0</v>
          </cell>
        </row>
        <row r="1197">
          <cell r="A1197">
            <v>0</v>
          </cell>
          <cell r="B1197">
            <v>0</v>
          </cell>
          <cell r="C1197">
            <v>0</v>
          </cell>
          <cell r="D1197">
            <v>0</v>
          </cell>
          <cell r="E1197">
            <v>0</v>
          </cell>
          <cell r="F1197">
            <v>0</v>
          </cell>
          <cell r="G1197">
            <v>0</v>
          </cell>
          <cell r="H1197">
            <v>0</v>
          </cell>
          <cell r="I1197">
            <v>0</v>
          </cell>
          <cell r="J1197">
            <v>0</v>
          </cell>
          <cell r="K1197">
            <v>0</v>
          </cell>
          <cell r="L1197">
            <v>0</v>
          </cell>
          <cell r="M1197">
            <v>0</v>
          </cell>
          <cell r="N1197">
            <v>0</v>
          </cell>
          <cell r="O1197">
            <v>0</v>
          </cell>
          <cell r="P1197">
            <v>0</v>
          </cell>
          <cell r="Q1197">
            <v>0</v>
          </cell>
          <cell r="R1197">
            <v>0</v>
          </cell>
          <cell r="S1197">
            <v>0</v>
          </cell>
          <cell r="T1197">
            <v>0</v>
          </cell>
          <cell r="U1197">
            <v>0</v>
          </cell>
          <cell r="V1197">
            <v>0</v>
          </cell>
          <cell r="W1197">
            <v>0</v>
          </cell>
          <cell r="X1197">
            <v>0</v>
          </cell>
          <cell r="Y1197">
            <v>0</v>
          </cell>
          <cell r="Z1197">
            <v>0</v>
          </cell>
          <cell r="AA1197">
            <v>0</v>
          </cell>
          <cell r="AB1197">
            <v>0</v>
          </cell>
          <cell r="AC1197">
            <v>0</v>
          </cell>
        </row>
        <row r="1198">
          <cell r="A1198">
            <v>0</v>
          </cell>
          <cell r="B1198">
            <v>0</v>
          </cell>
          <cell r="C1198">
            <v>0</v>
          </cell>
          <cell r="D1198">
            <v>0</v>
          </cell>
          <cell r="E1198">
            <v>0</v>
          </cell>
          <cell r="F1198">
            <v>0</v>
          </cell>
          <cell r="G1198">
            <v>0</v>
          </cell>
          <cell r="H1198">
            <v>0</v>
          </cell>
          <cell r="I1198">
            <v>0</v>
          </cell>
          <cell r="J1198">
            <v>0</v>
          </cell>
          <cell r="K1198">
            <v>0</v>
          </cell>
          <cell r="L1198">
            <v>0</v>
          </cell>
          <cell r="M1198">
            <v>0</v>
          </cell>
          <cell r="N1198">
            <v>0</v>
          </cell>
          <cell r="O1198">
            <v>0</v>
          </cell>
          <cell r="P1198">
            <v>0</v>
          </cell>
          <cell r="Q1198">
            <v>0</v>
          </cell>
          <cell r="R1198">
            <v>0</v>
          </cell>
          <cell r="S1198">
            <v>0</v>
          </cell>
          <cell r="T1198">
            <v>0</v>
          </cell>
          <cell r="U1198">
            <v>0</v>
          </cell>
          <cell r="V1198">
            <v>0</v>
          </cell>
          <cell r="W1198">
            <v>0</v>
          </cell>
          <cell r="X1198">
            <v>0</v>
          </cell>
          <cell r="Y1198">
            <v>0</v>
          </cell>
          <cell r="Z1198">
            <v>0</v>
          </cell>
          <cell r="AA1198">
            <v>0</v>
          </cell>
          <cell r="AB1198">
            <v>0</v>
          </cell>
          <cell r="AC1198">
            <v>0</v>
          </cell>
        </row>
        <row r="1199">
          <cell r="A1199">
            <v>0</v>
          </cell>
          <cell r="B1199">
            <v>0</v>
          </cell>
          <cell r="C1199">
            <v>0</v>
          </cell>
          <cell r="D1199">
            <v>0</v>
          </cell>
          <cell r="E1199">
            <v>0</v>
          </cell>
          <cell r="F1199">
            <v>0</v>
          </cell>
          <cell r="G1199">
            <v>0</v>
          </cell>
          <cell r="H1199">
            <v>0</v>
          </cell>
          <cell r="I1199">
            <v>0</v>
          </cell>
          <cell r="J1199">
            <v>0</v>
          </cell>
          <cell r="K1199">
            <v>0</v>
          </cell>
          <cell r="L1199">
            <v>0</v>
          </cell>
          <cell r="M1199">
            <v>0</v>
          </cell>
          <cell r="N1199">
            <v>0</v>
          </cell>
          <cell r="O1199">
            <v>0</v>
          </cell>
          <cell r="P1199">
            <v>0</v>
          </cell>
          <cell r="Q1199">
            <v>0</v>
          </cell>
          <cell r="R1199">
            <v>0</v>
          </cell>
          <cell r="S1199">
            <v>0</v>
          </cell>
          <cell r="T1199">
            <v>0</v>
          </cell>
          <cell r="U1199">
            <v>0</v>
          </cell>
          <cell r="V1199">
            <v>0</v>
          </cell>
          <cell r="W1199">
            <v>0</v>
          </cell>
          <cell r="X1199">
            <v>0</v>
          </cell>
          <cell r="Y1199">
            <v>0</v>
          </cell>
          <cell r="Z1199">
            <v>0</v>
          </cell>
          <cell r="AA1199">
            <v>0</v>
          </cell>
          <cell r="AB1199">
            <v>0</v>
          </cell>
          <cell r="AC1199">
            <v>0</v>
          </cell>
        </row>
        <row r="1200">
          <cell r="A1200">
            <v>0</v>
          </cell>
          <cell r="B1200">
            <v>0</v>
          </cell>
          <cell r="C1200">
            <v>0</v>
          </cell>
          <cell r="D1200">
            <v>0</v>
          </cell>
          <cell r="E1200">
            <v>0</v>
          </cell>
          <cell r="F1200">
            <v>0</v>
          </cell>
          <cell r="G1200">
            <v>0</v>
          </cell>
          <cell r="H1200">
            <v>0</v>
          </cell>
          <cell r="I1200">
            <v>0</v>
          </cell>
          <cell r="J1200">
            <v>0</v>
          </cell>
          <cell r="K1200">
            <v>0</v>
          </cell>
          <cell r="L1200">
            <v>0</v>
          </cell>
          <cell r="M1200">
            <v>0</v>
          </cell>
          <cell r="N1200">
            <v>0</v>
          </cell>
          <cell r="O1200">
            <v>0</v>
          </cell>
          <cell r="P1200">
            <v>0</v>
          </cell>
          <cell r="Q1200">
            <v>0</v>
          </cell>
          <cell r="R1200">
            <v>0</v>
          </cell>
          <cell r="S1200">
            <v>0</v>
          </cell>
          <cell r="T1200">
            <v>0</v>
          </cell>
          <cell r="U1200">
            <v>0</v>
          </cell>
          <cell r="V1200">
            <v>0</v>
          </cell>
          <cell r="W1200">
            <v>0</v>
          </cell>
          <cell r="X1200">
            <v>0</v>
          </cell>
          <cell r="Y1200">
            <v>0</v>
          </cell>
          <cell r="Z1200">
            <v>0</v>
          </cell>
          <cell r="AA1200">
            <v>0</v>
          </cell>
          <cell r="AB1200">
            <v>0</v>
          </cell>
          <cell r="AC1200">
            <v>0</v>
          </cell>
        </row>
        <row r="1201">
          <cell r="A1201">
            <v>0</v>
          </cell>
          <cell r="B1201">
            <v>0</v>
          </cell>
          <cell r="C1201">
            <v>0</v>
          </cell>
          <cell r="D1201">
            <v>0</v>
          </cell>
          <cell r="E1201">
            <v>0</v>
          </cell>
          <cell r="F1201">
            <v>0</v>
          </cell>
          <cell r="G1201">
            <v>0</v>
          </cell>
          <cell r="H1201">
            <v>0</v>
          </cell>
          <cell r="I1201">
            <v>0</v>
          </cell>
          <cell r="J1201">
            <v>0</v>
          </cell>
          <cell r="K1201">
            <v>0</v>
          </cell>
          <cell r="L1201">
            <v>0</v>
          </cell>
          <cell r="M1201">
            <v>0</v>
          </cell>
          <cell r="N1201">
            <v>0</v>
          </cell>
          <cell r="O1201">
            <v>0</v>
          </cell>
          <cell r="P1201">
            <v>0</v>
          </cell>
          <cell r="Q1201">
            <v>0</v>
          </cell>
          <cell r="R1201">
            <v>0</v>
          </cell>
          <cell r="S1201">
            <v>0</v>
          </cell>
          <cell r="T1201">
            <v>0</v>
          </cell>
          <cell r="U1201">
            <v>0</v>
          </cell>
          <cell r="V1201">
            <v>0</v>
          </cell>
          <cell r="W1201">
            <v>0</v>
          </cell>
          <cell r="X1201">
            <v>0</v>
          </cell>
          <cell r="Y1201">
            <v>0</v>
          </cell>
          <cell r="Z1201">
            <v>0</v>
          </cell>
          <cell r="AA1201">
            <v>0</v>
          </cell>
          <cell r="AB1201">
            <v>0</v>
          </cell>
          <cell r="AC1201">
            <v>0</v>
          </cell>
        </row>
        <row r="1202">
          <cell r="A1202">
            <v>0</v>
          </cell>
          <cell r="B1202">
            <v>0</v>
          </cell>
          <cell r="C1202">
            <v>0</v>
          </cell>
          <cell r="D1202">
            <v>0</v>
          </cell>
          <cell r="E1202">
            <v>0</v>
          </cell>
          <cell r="F1202">
            <v>0</v>
          </cell>
          <cell r="G1202">
            <v>0</v>
          </cell>
          <cell r="H1202">
            <v>0</v>
          </cell>
          <cell r="I1202">
            <v>0</v>
          </cell>
          <cell r="J1202">
            <v>0</v>
          </cell>
          <cell r="K1202">
            <v>0</v>
          </cell>
          <cell r="L1202">
            <v>0</v>
          </cell>
          <cell r="M1202">
            <v>0</v>
          </cell>
          <cell r="N1202">
            <v>0</v>
          </cell>
          <cell r="O1202">
            <v>0</v>
          </cell>
          <cell r="P1202">
            <v>0</v>
          </cell>
          <cell r="Q1202">
            <v>0</v>
          </cell>
          <cell r="R1202">
            <v>0</v>
          </cell>
          <cell r="S1202">
            <v>0</v>
          </cell>
          <cell r="T1202">
            <v>0</v>
          </cell>
          <cell r="U1202">
            <v>0</v>
          </cell>
          <cell r="V1202">
            <v>0</v>
          </cell>
          <cell r="W1202">
            <v>0</v>
          </cell>
          <cell r="X1202">
            <v>0</v>
          </cell>
          <cell r="Y1202">
            <v>0</v>
          </cell>
          <cell r="Z1202">
            <v>0</v>
          </cell>
          <cell r="AA1202">
            <v>0</v>
          </cell>
          <cell r="AB1202">
            <v>0</v>
          </cell>
          <cell r="AC1202">
            <v>0</v>
          </cell>
        </row>
        <row r="1203">
          <cell r="A1203">
            <v>0</v>
          </cell>
          <cell r="B1203">
            <v>0</v>
          </cell>
          <cell r="C1203">
            <v>0</v>
          </cell>
          <cell r="D1203">
            <v>0</v>
          </cell>
          <cell r="E1203">
            <v>0</v>
          </cell>
          <cell r="F1203">
            <v>0</v>
          </cell>
          <cell r="G1203">
            <v>0</v>
          </cell>
          <cell r="H1203">
            <v>0</v>
          </cell>
          <cell r="I1203">
            <v>0</v>
          </cell>
          <cell r="J1203">
            <v>0</v>
          </cell>
          <cell r="K1203">
            <v>0</v>
          </cell>
          <cell r="L1203">
            <v>0</v>
          </cell>
          <cell r="M1203">
            <v>0</v>
          </cell>
          <cell r="N1203">
            <v>0</v>
          </cell>
          <cell r="O1203">
            <v>0</v>
          </cell>
          <cell r="P1203">
            <v>0</v>
          </cell>
          <cell r="Q1203">
            <v>0</v>
          </cell>
          <cell r="R1203">
            <v>0</v>
          </cell>
          <cell r="S1203">
            <v>0</v>
          </cell>
          <cell r="T1203">
            <v>0</v>
          </cell>
          <cell r="U1203">
            <v>0</v>
          </cell>
          <cell r="V1203">
            <v>0</v>
          </cell>
          <cell r="W1203">
            <v>0</v>
          </cell>
          <cell r="X1203">
            <v>0</v>
          </cell>
          <cell r="Y1203">
            <v>0</v>
          </cell>
          <cell r="Z1203">
            <v>0</v>
          </cell>
          <cell r="AA1203">
            <v>0</v>
          </cell>
          <cell r="AB1203">
            <v>0</v>
          </cell>
          <cell r="AC1203">
            <v>0</v>
          </cell>
        </row>
        <row r="1204">
          <cell r="A1204">
            <v>0</v>
          </cell>
          <cell r="B1204">
            <v>0</v>
          </cell>
          <cell r="C1204">
            <v>0</v>
          </cell>
          <cell r="D1204">
            <v>0</v>
          </cell>
          <cell r="E1204">
            <v>0</v>
          </cell>
          <cell r="F1204">
            <v>0</v>
          </cell>
          <cell r="G1204">
            <v>0</v>
          </cell>
          <cell r="H1204">
            <v>0</v>
          </cell>
          <cell r="I1204">
            <v>0</v>
          </cell>
          <cell r="J1204">
            <v>0</v>
          </cell>
          <cell r="K1204">
            <v>0</v>
          </cell>
          <cell r="L1204">
            <v>0</v>
          </cell>
          <cell r="M1204">
            <v>0</v>
          </cell>
          <cell r="N1204">
            <v>0</v>
          </cell>
          <cell r="O1204">
            <v>0</v>
          </cell>
          <cell r="P1204">
            <v>0</v>
          </cell>
          <cell r="Q1204">
            <v>0</v>
          </cell>
          <cell r="R1204">
            <v>0</v>
          </cell>
          <cell r="S1204">
            <v>0</v>
          </cell>
          <cell r="T1204">
            <v>0</v>
          </cell>
          <cell r="U1204">
            <v>0</v>
          </cell>
          <cell r="V1204">
            <v>0</v>
          </cell>
          <cell r="W1204">
            <v>0</v>
          </cell>
          <cell r="X1204">
            <v>0</v>
          </cell>
          <cell r="Y1204">
            <v>0</v>
          </cell>
          <cell r="Z1204">
            <v>0</v>
          </cell>
          <cell r="AA1204">
            <v>0</v>
          </cell>
          <cell r="AB1204">
            <v>0</v>
          </cell>
          <cell r="AC1204">
            <v>0</v>
          </cell>
        </row>
        <row r="1205">
          <cell r="A1205">
            <v>0</v>
          </cell>
          <cell r="B1205">
            <v>0</v>
          </cell>
          <cell r="C1205">
            <v>0</v>
          </cell>
          <cell r="D1205">
            <v>0</v>
          </cell>
          <cell r="E1205">
            <v>0</v>
          </cell>
          <cell r="F1205">
            <v>0</v>
          </cell>
          <cell r="G1205">
            <v>0</v>
          </cell>
          <cell r="H1205">
            <v>0</v>
          </cell>
          <cell r="I1205">
            <v>0</v>
          </cell>
          <cell r="J1205">
            <v>0</v>
          </cell>
          <cell r="K1205">
            <v>0</v>
          </cell>
          <cell r="L1205">
            <v>0</v>
          </cell>
          <cell r="M1205">
            <v>0</v>
          </cell>
          <cell r="N1205">
            <v>0</v>
          </cell>
          <cell r="O1205">
            <v>0</v>
          </cell>
          <cell r="P1205">
            <v>0</v>
          </cell>
          <cell r="Q1205">
            <v>0</v>
          </cell>
          <cell r="R1205">
            <v>0</v>
          </cell>
          <cell r="S1205">
            <v>0</v>
          </cell>
          <cell r="T1205">
            <v>0</v>
          </cell>
          <cell r="U1205">
            <v>0</v>
          </cell>
          <cell r="V1205">
            <v>0</v>
          </cell>
          <cell r="W1205">
            <v>0</v>
          </cell>
          <cell r="X1205">
            <v>0</v>
          </cell>
          <cell r="Y1205">
            <v>0</v>
          </cell>
          <cell r="Z1205">
            <v>0</v>
          </cell>
          <cell r="AA1205">
            <v>0</v>
          </cell>
          <cell r="AB1205">
            <v>0</v>
          </cell>
          <cell r="AC1205">
            <v>0</v>
          </cell>
        </row>
        <row r="1206">
          <cell r="A1206">
            <v>0</v>
          </cell>
          <cell r="B1206">
            <v>0</v>
          </cell>
          <cell r="C1206">
            <v>0</v>
          </cell>
          <cell r="D1206">
            <v>0</v>
          </cell>
          <cell r="E1206">
            <v>0</v>
          </cell>
          <cell r="F1206">
            <v>0</v>
          </cell>
          <cell r="G1206">
            <v>0</v>
          </cell>
          <cell r="H1206">
            <v>0</v>
          </cell>
          <cell r="I1206">
            <v>0</v>
          </cell>
          <cell r="J1206">
            <v>0</v>
          </cell>
          <cell r="K1206">
            <v>0</v>
          </cell>
          <cell r="L1206">
            <v>0</v>
          </cell>
          <cell r="M1206">
            <v>0</v>
          </cell>
          <cell r="N1206">
            <v>0</v>
          </cell>
          <cell r="O1206">
            <v>0</v>
          </cell>
          <cell r="P1206">
            <v>0</v>
          </cell>
          <cell r="Q1206">
            <v>0</v>
          </cell>
          <cell r="R1206">
            <v>0</v>
          </cell>
          <cell r="S1206">
            <v>0</v>
          </cell>
          <cell r="T1206">
            <v>0</v>
          </cell>
          <cell r="U1206">
            <v>0</v>
          </cell>
          <cell r="V1206">
            <v>0</v>
          </cell>
          <cell r="W1206">
            <v>0</v>
          </cell>
          <cell r="X1206">
            <v>0</v>
          </cell>
          <cell r="Y1206">
            <v>0</v>
          </cell>
          <cell r="Z1206">
            <v>0</v>
          </cell>
          <cell r="AA1206">
            <v>0</v>
          </cell>
          <cell r="AB1206">
            <v>0</v>
          </cell>
          <cell r="AC1206">
            <v>0</v>
          </cell>
        </row>
        <row r="1207">
          <cell r="A1207">
            <v>0</v>
          </cell>
          <cell r="B1207">
            <v>0</v>
          </cell>
          <cell r="C1207">
            <v>0</v>
          </cell>
          <cell r="D1207">
            <v>0</v>
          </cell>
          <cell r="E1207">
            <v>0</v>
          </cell>
          <cell r="F1207">
            <v>0</v>
          </cell>
          <cell r="G1207">
            <v>0</v>
          </cell>
          <cell r="H1207">
            <v>0</v>
          </cell>
          <cell r="I1207">
            <v>0</v>
          </cell>
          <cell r="J1207">
            <v>0</v>
          </cell>
          <cell r="K1207">
            <v>0</v>
          </cell>
          <cell r="L1207">
            <v>0</v>
          </cell>
          <cell r="M1207">
            <v>0</v>
          </cell>
          <cell r="N1207">
            <v>0</v>
          </cell>
          <cell r="O1207">
            <v>0</v>
          </cell>
          <cell r="P1207">
            <v>0</v>
          </cell>
          <cell r="Q1207">
            <v>0</v>
          </cell>
          <cell r="R1207">
            <v>0</v>
          </cell>
          <cell r="S1207">
            <v>0</v>
          </cell>
          <cell r="T1207">
            <v>0</v>
          </cell>
          <cell r="U1207">
            <v>0</v>
          </cell>
          <cell r="V1207">
            <v>0</v>
          </cell>
          <cell r="W1207">
            <v>0</v>
          </cell>
          <cell r="X1207">
            <v>0</v>
          </cell>
          <cell r="Y1207">
            <v>0</v>
          </cell>
          <cell r="Z1207">
            <v>0</v>
          </cell>
          <cell r="AA1207">
            <v>0</v>
          </cell>
          <cell r="AB1207">
            <v>0</v>
          </cell>
          <cell r="AC1207">
            <v>0</v>
          </cell>
        </row>
        <row r="1208">
          <cell r="A1208">
            <v>0</v>
          </cell>
          <cell r="B1208">
            <v>0</v>
          </cell>
          <cell r="C1208">
            <v>0</v>
          </cell>
          <cell r="D1208">
            <v>0</v>
          </cell>
          <cell r="E1208">
            <v>0</v>
          </cell>
          <cell r="F1208">
            <v>0</v>
          </cell>
          <cell r="G1208">
            <v>0</v>
          </cell>
          <cell r="H1208">
            <v>0</v>
          </cell>
          <cell r="I1208">
            <v>0</v>
          </cell>
          <cell r="J1208">
            <v>0</v>
          </cell>
          <cell r="K1208">
            <v>0</v>
          </cell>
          <cell r="L1208">
            <v>0</v>
          </cell>
          <cell r="M1208">
            <v>0</v>
          </cell>
          <cell r="N1208">
            <v>0</v>
          </cell>
          <cell r="O1208">
            <v>0</v>
          </cell>
          <cell r="P1208">
            <v>0</v>
          </cell>
          <cell r="Q1208">
            <v>0</v>
          </cell>
          <cell r="R1208">
            <v>0</v>
          </cell>
          <cell r="S1208">
            <v>0</v>
          </cell>
          <cell r="T1208">
            <v>0</v>
          </cell>
          <cell r="U1208">
            <v>0</v>
          </cell>
          <cell r="V1208">
            <v>0</v>
          </cell>
          <cell r="W1208">
            <v>0</v>
          </cell>
          <cell r="X1208">
            <v>0</v>
          </cell>
          <cell r="Y1208">
            <v>0</v>
          </cell>
          <cell r="Z1208">
            <v>0</v>
          </cell>
          <cell r="AA1208">
            <v>0</v>
          </cell>
          <cell r="AB1208">
            <v>0</v>
          </cell>
          <cell r="AC1208">
            <v>0</v>
          </cell>
        </row>
        <row r="1209">
          <cell r="A1209">
            <v>0</v>
          </cell>
          <cell r="B1209">
            <v>0</v>
          </cell>
          <cell r="C1209">
            <v>0</v>
          </cell>
          <cell r="D1209">
            <v>0</v>
          </cell>
          <cell r="E1209">
            <v>0</v>
          </cell>
          <cell r="F1209">
            <v>0</v>
          </cell>
          <cell r="G1209">
            <v>0</v>
          </cell>
          <cell r="H1209">
            <v>0</v>
          </cell>
          <cell r="I1209">
            <v>0</v>
          </cell>
          <cell r="J1209">
            <v>0</v>
          </cell>
          <cell r="K1209">
            <v>0</v>
          </cell>
          <cell r="L1209">
            <v>0</v>
          </cell>
          <cell r="M1209">
            <v>0</v>
          </cell>
          <cell r="N1209">
            <v>0</v>
          </cell>
          <cell r="O1209">
            <v>0</v>
          </cell>
          <cell r="P1209">
            <v>0</v>
          </cell>
          <cell r="Q1209">
            <v>0</v>
          </cell>
          <cell r="R1209">
            <v>0</v>
          </cell>
          <cell r="S1209">
            <v>0</v>
          </cell>
          <cell r="T1209">
            <v>0</v>
          </cell>
          <cell r="U1209">
            <v>0</v>
          </cell>
          <cell r="V1209">
            <v>0</v>
          </cell>
          <cell r="W1209">
            <v>0</v>
          </cell>
          <cell r="X1209">
            <v>0</v>
          </cell>
          <cell r="Y1209">
            <v>0</v>
          </cell>
          <cell r="Z1209">
            <v>0</v>
          </cell>
          <cell r="AA1209">
            <v>0</v>
          </cell>
          <cell r="AB1209">
            <v>0</v>
          </cell>
          <cell r="AC1209">
            <v>0</v>
          </cell>
        </row>
        <row r="1210">
          <cell r="A1210">
            <v>0</v>
          </cell>
          <cell r="B1210">
            <v>0</v>
          </cell>
          <cell r="C1210">
            <v>0</v>
          </cell>
          <cell r="D1210">
            <v>0</v>
          </cell>
          <cell r="E1210">
            <v>0</v>
          </cell>
          <cell r="F1210">
            <v>0</v>
          </cell>
          <cell r="G1210">
            <v>0</v>
          </cell>
          <cell r="H1210">
            <v>0</v>
          </cell>
          <cell r="I1210">
            <v>0</v>
          </cell>
          <cell r="J1210">
            <v>0</v>
          </cell>
          <cell r="K1210">
            <v>0</v>
          </cell>
          <cell r="L1210">
            <v>0</v>
          </cell>
          <cell r="M1210">
            <v>0</v>
          </cell>
          <cell r="N1210">
            <v>0</v>
          </cell>
          <cell r="O1210">
            <v>0</v>
          </cell>
          <cell r="P1210">
            <v>0</v>
          </cell>
          <cell r="Q1210">
            <v>0</v>
          </cell>
          <cell r="R1210">
            <v>0</v>
          </cell>
          <cell r="S1210">
            <v>0</v>
          </cell>
          <cell r="T1210">
            <v>0</v>
          </cell>
          <cell r="U1210">
            <v>0</v>
          </cell>
          <cell r="V1210">
            <v>0</v>
          </cell>
          <cell r="W1210">
            <v>0</v>
          </cell>
          <cell r="X1210">
            <v>0</v>
          </cell>
          <cell r="Y1210">
            <v>0</v>
          </cell>
          <cell r="Z1210">
            <v>0</v>
          </cell>
          <cell r="AA1210">
            <v>0</v>
          </cell>
          <cell r="AB1210">
            <v>0</v>
          </cell>
          <cell r="AC1210">
            <v>0</v>
          </cell>
        </row>
        <row r="1211">
          <cell r="A1211">
            <v>0</v>
          </cell>
          <cell r="B1211">
            <v>0</v>
          </cell>
          <cell r="C1211">
            <v>0</v>
          </cell>
          <cell r="D1211">
            <v>0</v>
          </cell>
          <cell r="E1211">
            <v>0</v>
          </cell>
          <cell r="F1211">
            <v>0</v>
          </cell>
          <cell r="G1211">
            <v>0</v>
          </cell>
          <cell r="H1211">
            <v>0</v>
          </cell>
          <cell r="I1211">
            <v>0</v>
          </cell>
          <cell r="J1211">
            <v>0</v>
          </cell>
          <cell r="K1211">
            <v>0</v>
          </cell>
          <cell r="L1211">
            <v>0</v>
          </cell>
          <cell r="M1211">
            <v>0</v>
          </cell>
          <cell r="N1211">
            <v>0</v>
          </cell>
          <cell r="O1211">
            <v>0</v>
          </cell>
          <cell r="P1211">
            <v>0</v>
          </cell>
          <cell r="Q1211">
            <v>0</v>
          </cell>
          <cell r="R1211">
            <v>0</v>
          </cell>
          <cell r="S1211">
            <v>0</v>
          </cell>
          <cell r="T1211">
            <v>0</v>
          </cell>
          <cell r="U1211">
            <v>0</v>
          </cell>
          <cell r="V1211">
            <v>0</v>
          </cell>
          <cell r="W1211">
            <v>0</v>
          </cell>
          <cell r="X1211">
            <v>0</v>
          </cell>
          <cell r="Y1211">
            <v>0</v>
          </cell>
          <cell r="Z1211">
            <v>0</v>
          </cell>
          <cell r="AA1211">
            <v>0</v>
          </cell>
          <cell r="AB1211">
            <v>0</v>
          </cell>
          <cell r="AC1211">
            <v>0</v>
          </cell>
        </row>
        <row r="1212">
          <cell r="A1212">
            <v>0</v>
          </cell>
          <cell r="B1212">
            <v>0</v>
          </cell>
          <cell r="C1212">
            <v>0</v>
          </cell>
          <cell r="D1212">
            <v>0</v>
          </cell>
          <cell r="E1212">
            <v>0</v>
          </cell>
          <cell r="F1212">
            <v>0</v>
          </cell>
          <cell r="G1212">
            <v>0</v>
          </cell>
          <cell r="H1212">
            <v>0</v>
          </cell>
          <cell r="I1212">
            <v>0</v>
          </cell>
          <cell r="J1212">
            <v>0</v>
          </cell>
          <cell r="K1212">
            <v>0</v>
          </cell>
          <cell r="L1212">
            <v>0</v>
          </cell>
          <cell r="M1212">
            <v>0</v>
          </cell>
          <cell r="N1212">
            <v>0</v>
          </cell>
          <cell r="O1212">
            <v>0</v>
          </cell>
          <cell r="P1212">
            <v>0</v>
          </cell>
          <cell r="Q1212">
            <v>0</v>
          </cell>
          <cell r="R1212">
            <v>0</v>
          </cell>
          <cell r="S1212">
            <v>0</v>
          </cell>
          <cell r="T1212">
            <v>0</v>
          </cell>
          <cell r="U1212">
            <v>0</v>
          </cell>
          <cell r="V1212">
            <v>0</v>
          </cell>
          <cell r="W1212">
            <v>0</v>
          </cell>
          <cell r="X1212">
            <v>0</v>
          </cell>
          <cell r="Y1212">
            <v>0</v>
          </cell>
          <cell r="Z1212">
            <v>0</v>
          </cell>
          <cell r="AA1212">
            <v>0</v>
          </cell>
          <cell r="AB1212">
            <v>0</v>
          </cell>
          <cell r="AC1212">
            <v>0</v>
          </cell>
        </row>
        <row r="1213">
          <cell r="A1213">
            <v>0</v>
          </cell>
          <cell r="B1213">
            <v>0</v>
          </cell>
          <cell r="C1213">
            <v>0</v>
          </cell>
          <cell r="D1213">
            <v>0</v>
          </cell>
          <cell r="E1213">
            <v>0</v>
          </cell>
          <cell r="F1213">
            <v>0</v>
          </cell>
          <cell r="G1213">
            <v>0</v>
          </cell>
          <cell r="H1213">
            <v>0</v>
          </cell>
          <cell r="I1213">
            <v>0</v>
          </cell>
          <cell r="J1213">
            <v>0</v>
          </cell>
          <cell r="K1213">
            <v>0</v>
          </cell>
          <cell r="L1213">
            <v>0</v>
          </cell>
          <cell r="M1213">
            <v>0</v>
          </cell>
          <cell r="N1213">
            <v>0</v>
          </cell>
          <cell r="O1213">
            <v>0</v>
          </cell>
          <cell r="P1213">
            <v>0</v>
          </cell>
          <cell r="Q1213">
            <v>0</v>
          </cell>
          <cell r="R1213">
            <v>0</v>
          </cell>
          <cell r="S1213">
            <v>0</v>
          </cell>
          <cell r="T1213">
            <v>0</v>
          </cell>
          <cell r="U1213">
            <v>0</v>
          </cell>
          <cell r="V1213">
            <v>0</v>
          </cell>
          <cell r="W1213">
            <v>0</v>
          </cell>
          <cell r="X1213">
            <v>0</v>
          </cell>
          <cell r="Y1213">
            <v>0</v>
          </cell>
          <cell r="Z1213">
            <v>0</v>
          </cell>
          <cell r="AA1213">
            <v>0</v>
          </cell>
          <cell r="AB1213">
            <v>0</v>
          </cell>
          <cell r="AC1213">
            <v>0</v>
          </cell>
        </row>
        <row r="1214">
          <cell r="A1214">
            <v>0</v>
          </cell>
          <cell r="B1214">
            <v>0</v>
          </cell>
          <cell r="C1214">
            <v>0</v>
          </cell>
          <cell r="D1214">
            <v>0</v>
          </cell>
          <cell r="E1214">
            <v>0</v>
          </cell>
          <cell r="F1214">
            <v>0</v>
          </cell>
          <cell r="G1214">
            <v>0</v>
          </cell>
          <cell r="H1214">
            <v>0</v>
          </cell>
          <cell r="I1214">
            <v>0</v>
          </cell>
          <cell r="J1214">
            <v>0</v>
          </cell>
          <cell r="K1214">
            <v>0</v>
          </cell>
          <cell r="L1214">
            <v>0</v>
          </cell>
          <cell r="M1214">
            <v>0</v>
          </cell>
          <cell r="N1214">
            <v>0</v>
          </cell>
          <cell r="O1214">
            <v>0</v>
          </cell>
          <cell r="P1214">
            <v>0</v>
          </cell>
          <cell r="Q1214">
            <v>0</v>
          </cell>
          <cell r="R1214">
            <v>0</v>
          </cell>
          <cell r="S1214">
            <v>0</v>
          </cell>
          <cell r="T1214">
            <v>0</v>
          </cell>
          <cell r="U1214">
            <v>0</v>
          </cell>
          <cell r="V1214">
            <v>0</v>
          </cell>
          <cell r="W1214">
            <v>0</v>
          </cell>
          <cell r="X1214">
            <v>0</v>
          </cell>
          <cell r="Y1214">
            <v>0</v>
          </cell>
          <cell r="Z1214">
            <v>0</v>
          </cell>
          <cell r="AA1214">
            <v>0</v>
          </cell>
          <cell r="AB1214">
            <v>0</v>
          </cell>
          <cell r="AC1214">
            <v>0</v>
          </cell>
        </row>
        <row r="1215">
          <cell r="A1215">
            <v>0</v>
          </cell>
          <cell r="B1215">
            <v>0</v>
          </cell>
          <cell r="C1215">
            <v>0</v>
          </cell>
          <cell r="D1215">
            <v>0</v>
          </cell>
          <cell r="E1215">
            <v>0</v>
          </cell>
          <cell r="F1215">
            <v>0</v>
          </cell>
          <cell r="G1215">
            <v>0</v>
          </cell>
          <cell r="H1215">
            <v>0</v>
          </cell>
          <cell r="I1215">
            <v>0</v>
          </cell>
          <cell r="J1215">
            <v>0</v>
          </cell>
          <cell r="K1215">
            <v>0</v>
          </cell>
          <cell r="L1215">
            <v>0</v>
          </cell>
          <cell r="M1215">
            <v>0</v>
          </cell>
          <cell r="N1215">
            <v>0</v>
          </cell>
          <cell r="O1215">
            <v>0</v>
          </cell>
          <cell r="P1215">
            <v>0</v>
          </cell>
          <cell r="Q1215">
            <v>0</v>
          </cell>
          <cell r="R1215">
            <v>0</v>
          </cell>
          <cell r="S1215">
            <v>0</v>
          </cell>
          <cell r="T1215">
            <v>0</v>
          </cell>
          <cell r="U1215">
            <v>0</v>
          </cell>
          <cell r="V1215">
            <v>0</v>
          </cell>
          <cell r="W1215">
            <v>0</v>
          </cell>
          <cell r="X1215">
            <v>0</v>
          </cell>
          <cell r="Y1215">
            <v>0</v>
          </cell>
          <cell r="Z1215">
            <v>0</v>
          </cell>
          <cell r="AA1215">
            <v>0</v>
          </cell>
          <cell r="AB1215">
            <v>0</v>
          </cell>
          <cell r="AC1215">
            <v>0</v>
          </cell>
        </row>
        <row r="1216">
          <cell r="A1216">
            <v>0</v>
          </cell>
          <cell r="B1216">
            <v>0</v>
          </cell>
          <cell r="C1216">
            <v>0</v>
          </cell>
          <cell r="D1216">
            <v>0</v>
          </cell>
          <cell r="E1216">
            <v>0</v>
          </cell>
          <cell r="F1216">
            <v>0</v>
          </cell>
          <cell r="G1216">
            <v>0</v>
          </cell>
          <cell r="H1216">
            <v>0</v>
          </cell>
          <cell r="I1216">
            <v>0</v>
          </cell>
          <cell r="J1216">
            <v>0</v>
          </cell>
          <cell r="K1216">
            <v>0</v>
          </cell>
          <cell r="L1216">
            <v>0</v>
          </cell>
          <cell r="M1216">
            <v>0</v>
          </cell>
          <cell r="N1216">
            <v>0</v>
          </cell>
          <cell r="O1216">
            <v>0</v>
          </cell>
          <cell r="P1216">
            <v>0</v>
          </cell>
          <cell r="Q1216">
            <v>0</v>
          </cell>
          <cell r="R1216">
            <v>0</v>
          </cell>
          <cell r="S1216">
            <v>0</v>
          </cell>
          <cell r="T1216">
            <v>0</v>
          </cell>
          <cell r="U1216">
            <v>0</v>
          </cell>
          <cell r="V1216">
            <v>0</v>
          </cell>
          <cell r="W1216">
            <v>0</v>
          </cell>
          <cell r="X1216">
            <v>0</v>
          </cell>
          <cell r="Y1216">
            <v>0</v>
          </cell>
          <cell r="Z1216">
            <v>0</v>
          </cell>
          <cell r="AA1216">
            <v>0</v>
          </cell>
          <cell r="AB1216">
            <v>0</v>
          </cell>
          <cell r="AC1216">
            <v>0</v>
          </cell>
        </row>
        <row r="1217">
          <cell r="A1217">
            <v>0</v>
          </cell>
          <cell r="B1217">
            <v>0</v>
          </cell>
          <cell r="C1217">
            <v>0</v>
          </cell>
          <cell r="D1217">
            <v>0</v>
          </cell>
          <cell r="E1217">
            <v>0</v>
          </cell>
          <cell r="F1217">
            <v>0</v>
          </cell>
          <cell r="G1217">
            <v>0</v>
          </cell>
          <cell r="H1217">
            <v>0</v>
          </cell>
          <cell r="I1217">
            <v>0</v>
          </cell>
          <cell r="J1217">
            <v>0</v>
          </cell>
          <cell r="K1217">
            <v>0</v>
          </cell>
          <cell r="L1217">
            <v>0</v>
          </cell>
          <cell r="M1217">
            <v>0</v>
          </cell>
          <cell r="N1217">
            <v>0</v>
          </cell>
          <cell r="O1217">
            <v>0</v>
          </cell>
          <cell r="P1217">
            <v>0</v>
          </cell>
          <cell r="Q1217">
            <v>0</v>
          </cell>
          <cell r="R1217">
            <v>0</v>
          </cell>
          <cell r="S1217">
            <v>0</v>
          </cell>
          <cell r="T1217">
            <v>0</v>
          </cell>
          <cell r="U1217">
            <v>0</v>
          </cell>
          <cell r="V1217">
            <v>0</v>
          </cell>
          <cell r="W1217">
            <v>0</v>
          </cell>
          <cell r="X1217">
            <v>0</v>
          </cell>
          <cell r="Y1217">
            <v>0</v>
          </cell>
          <cell r="Z1217">
            <v>0</v>
          </cell>
          <cell r="AA1217">
            <v>0</v>
          </cell>
          <cell r="AB1217">
            <v>0</v>
          </cell>
          <cell r="AC1217">
            <v>0</v>
          </cell>
        </row>
        <row r="1218">
          <cell r="A1218">
            <v>0</v>
          </cell>
          <cell r="B1218">
            <v>0</v>
          </cell>
          <cell r="C1218">
            <v>0</v>
          </cell>
          <cell r="D1218">
            <v>0</v>
          </cell>
          <cell r="E1218">
            <v>0</v>
          </cell>
          <cell r="F1218">
            <v>0</v>
          </cell>
          <cell r="G1218">
            <v>0</v>
          </cell>
          <cell r="H1218">
            <v>0</v>
          </cell>
          <cell r="I1218">
            <v>0</v>
          </cell>
          <cell r="J1218">
            <v>0</v>
          </cell>
          <cell r="K1218">
            <v>0</v>
          </cell>
          <cell r="L1218">
            <v>0</v>
          </cell>
          <cell r="M1218">
            <v>0</v>
          </cell>
          <cell r="N1218">
            <v>0</v>
          </cell>
          <cell r="O1218">
            <v>0</v>
          </cell>
          <cell r="P1218">
            <v>0</v>
          </cell>
          <cell r="Q1218">
            <v>0</v>
          </cell>
          <cell r="R1218">
            <v>0</v>
          </cell>
          <cell r="S1218">
            <v>0</v>
          </cell>
          <cell r="T1218">
            <v>0</v>
          </cell>
          <cell r="U1218">
            <v>0</v>
          </cell>
          <cell r="V1218">
            <v>0</v>
          </cell>
          <cell r="W1218">
            <v>0</v>
          </cell>
          <cell r="X1218">
            <v>0</v>
          </cell>
          <cell r="Y1218">
            <v>0</v>
          </cell>
          <cell r="Z1218">
            <v>0</v>
          </cell>
          <cell r="AA1218">
            <v>0</v>
          </cell>
          <cell r="AB1218">
            <v>0</v>
          </cell>
          <cell r="AC1218">
            <v>0</v>
          </cell>
        </row>
        <row r="1219">
          <cell r="A1219">
            <v>0</v>
          </cell>
          <cell r="B1219">
            <v>0</v>
          </cell>
          <cell r="C1219">
            <v>0</v>
          </cell>
          <cell r="D1219">
            <v>0</v>
          </cell>
          <cell r="E1219">
            <v>0</v>
          </cell>
          <cell r="F1219">
            <v>0</v>
          </cell>
          <cell r="G1219">
            <v>0</v>
          </cell>
          <cell r="H1219">
            <v>0</v>
          </cell>
          <cell r="I1219">
            <v>0</v>
          </cell>
          <cell r="J1219">
            <v>0</v>
          </cell>
          <cell r="K1219">
            <v>0</v>
          </cell>
          <cell r="L1219">
            <v>0</v>
          </cell>
          <cell r="M1219">
            <v>0</v>
          </cell>
          <cell r="N1219">
            <v>0</v>
          </cell>
          <cell r="O1219">
            <v>0</v>
          </cell>
          <cell r="P1219">
            <v>0</v>
          </cell>
          <cell r="Q1219">
            <v>0</v>
          </cell>
          <cell r="R1219">
            <v>0</v>
          </cell>
          <cell r="S1219">
            <v>0</v>
          </cell>
          <cell r="T1219">
            <v>0</v>
          </cell>
          <cell r="U1219">
            <v>0</v>
          </cell>
          <cell r="V1219">
            <v>0</v>
          </cell>
          <cell r="W1219">
            <v>0</v>
          </cell>
          <cell r="X1219">
            <v>0</v>
          </cell>
          <cell r="Y1219">
            <v>0</v>
          </cell>
          <cell r="Z1219">
            <v>0</v>
          </cell>
          <cell r="AA1219">
            <v>0</v>
          </cell>
          <cell r="AB1219">
            <v>0</v>
          </cell>
          <cell r="AC1219">
            <v>0</v>
          </cell>
        </row>
        <row r="1220">
          <cell r="A1220">
            <v>0</v>
          </cell>
          <cell r="B1220">
            <v>0</v>
          </cell>
          <cell r="C1220">
            <v>0</v>
          </cell>
          <cell r="D1220">
            <v>0</v>
          </cell>
          <cell r="E1220">
            <v>0</v>
          </cell>
          <cell r="F1220">
            <v>0</v>
          </cell>
          <cell r="G1220">
            <v>0</v>
          </cell>
          <cell r="H1220">
            <v>0</v>
          </cell>
          <cell r="I1220">
            <v>0</v>
          </cell>
          <cell r="J1220">
            <v>0</v>
          </cell>
          <cell r="K1220">
            <v>0</v>
          </cell>
          <cell r="L1220">
            <v>0</v>
          </cell>
          <cell r="M1220">
            <v>0</v>
          </cell>
          <cell r="N1220">
            <v>0</v>
          </cell>
          <cell r="O1220">
            <v>0</v>
          </cell>
          <cell r="P1220">
            <v>0</v>
          </cell>
          <cell r="Q1220">
            <v>0</v>
          </cell>
          <cell r="R1220">
            <v>0</v>
          </cell>
          <cell r="S1220">
            <v>0</v>
          </cell>
          <cell r="T1220">
            <v>0</v>
          </cell>
          <cell r="U1220">
            <v>0</v>
          </cell>
          <cell r="V1220">
            <v>0</v>
          </cell>
          <cell r="W1220">
            <v>0</v>
          </cell>
          <cell r="X1220">
            <v>0</v>
          </cell>
          <cell r="Y1220">
            <v>0</v>
          </cell>
          <cell r="Z1220">
            <v>0</v>
          </cell>
          <cell r="AA1220">
            <v>0</v>
          </cell>
          <cell r="AB1220">
            <v>0</v>
          </cell>
          <cell r="AC1220">
            <v>0</v>
          </cell>
        </row>
        <row r="1221">
          <cell r="A1221">
            <v>0</v>
          </cell>
          <cell r="B1221">
            <v>0</v>
          </cell>
          <cell r="C1221">
            <v>0</v>
          </cell>
          <cell r="D1221">
            <v>0</v>
          </cell>
          <cell r="E1221">
            <v>0</v>
          </cell>
          <cell r="F1221">
            <v>0</v>
          </cell>
          <cell r="G1221">
            <v>0</v>
          </cell>
          <cell r="H1221">
            <v>0</v>
          </cell>
          <cell r="I1221">
            <v>0</v>
          </cell>
          <cell r="J1221">
            <v>0</v>
          </cell>
          <cell r="K1221">
            <v>0</v>
          </cell>
          <cell r="L1221">
            <v>0</v>
          </cell>
          <cell r="M1221">
            <v>0</v>
          </cell>
          <cell r="N1221">
            <v>0</v>
          </cell>
          <cell r="O1221">
            <v>0</v>
          </cell>
          <cell r="P1221">
            <v>0</v>
          </cell>
          <cell r="Q1221">
            <v>0</v>
          </cell>
          <cell r="R1221">
            <v>0</v>
          </cell>
          <cell r="S1221">
            <v>0</v>
          </cell>
          <cell r="T1221">
            <v>0</v>
          </cell>
          <cell r="U1221">
            <v>0</v>
          </cell>
          <cell r="V1221">
            <v>0</v>
          </cell>
          <cell r="W1221">
            <v>0</v>
          </cell>
          <cell r="X1221">
            <v>0</v>
          </cell>
          <cell r="Y1221">
            <v>0</v>
          </cell>
          <cell r="Z1221">
            <v>0</v>
          </cell>
          <cell r="AA1221">
            <v>0</v>
          </cell>
          <cell r="AB1221">
            <v>0</v>
          </cell>
          <cell r="AC1221">
            <v>0</v>
          </cell>
        </row>
        <row r="1222">
          <cell r="A1222">
            <v>0</v>
          </cell>
          <cell r="B1222">
            <v>0</v>
          </cell>
          <cell r="C1222">
            <v>0</v>
          </cell>
          <cell r="D1222">
            <v>0</v>
          </cell>
          <cell r="E1222">
            <v>0</v>
          </cell>
          <cell r="F1222">
            <v>0</v>
          </cell>
          <cell r="G1222">
            <v>0</v>
          </cell>
          <cell r="H1222">
            <v>0</v>
          </cell>
          <cell r="I1222">
            <v>0</v>
          </cell>
          <cell r="J1222">
            <v>0</v>
          </cell>
          <cell r="K1222">
            <v>0</v>
          </cell>
          <cell r="L1222">
            <v>0</v>
          </cell>
          <cell r="M1222">
            <v>0</v>
          </cell>
          <cell r="N1222">
            <v>0</v>
          </cell>
          <cell r="O1222">
            <v>0</v>
          </cell>
          <cell r="P1222">
            <v>0</v>
          </cell>
          <cell r="Q1222">
            <v>0</v>
          </cell>
          <cell r="R1222">
            <v>0</v>
          </cell>
          <cell r="S1222">
            <v>0</v>
          </cell>
          <cell r="T1222">
            <v>0</v>
          </cell>
          <cell r="U1222">
            <v>0</v>
          </cell>
          <cell r="V1222">
            <v>0</v>
          </cell>
          <cell r="W1222">
            <v>0</v>
          </cell>
          <cell r="X1222">
            <v>0</v>
          </cell>
          <cell r="Y1222">
            <v>0</v>
          </cell>
          <cell r="Z1222">
            <v>0</v>
          </cell>
          <cell r="AA1222">
            <v>0</v>
          </cell>
          <cell r="AB1222">
            <v>0</v>
          </cell>
          <cell r="AC1222">
            <v>0</v>
          </cell>
        </row>
        <row r="1223">
          <cell r="A1223">
            <v>0</v>
          </cell>
          <cell r="B1223">
            <v>0</v>
          </cell>
          <cell r="C1223">
            <v>0</v>
          </cell>
          <cell r="D1223">
            <v>0</v>
          </cell>
          <cell r="E1223">
            <v>0</v>
          </cell>
          <cell r="F1223">
            <v>0</v>
          </cell>
          <cell r="G1223">
            <v>0</v>
          </cell>
          <cell r="H1223">
            <v>0</v>
          </cell>
          <cell r="I1223">
            <v>0</v>
          </cell>
          <cell r="J1223">
            <v>0</v>
          </cell>
          <cell r="K1223">
            <v>0</v>
          </cell>
          <cell r="L1223">
            <v>0</v>
          </cell>
          <cell r="M1223">
            <v>0</v>
          </cell>
          <cell r="N1223">
            <v>0</v>
          </cell>
          <cell r="O1223">
            <v>0</v>
          </cell>
          <cell r="P1223">
            <v>0</v>
          </cell>
          <cell r="Q1223">
            <v>0</v>
          </cell>
          <cell r="R1223">
            <v>0</v>
          </cell>
          <cell r="S1223">
            <v>0</v>
          </cell>
          <cell r="T1223">
            <v>0</v>
          </cell>
          <cell r="U1223">
            <v>0</v>
          </cell>
          <cell r="V1223">
            <v>0</v>
          </cell>
          <cell r="W1223">
            <v>0</v>
          </cell>
          <cell r="X1223">
            <v>0</v>
          </cell>
          <cell r="Y1223">
            <v>0</v>
          </cell>
          <cell r="Z1223">
            <v>0</v>
          </cell>
          <cell r="AA1223">
            <v>0</v>
          </cell>
          <cell r="AB1223">
            <v>0</v>
          </cell>
          <cell r="AC1223">
            <v>0</v>
          </cell>
        </row>
        <row r="1224">
          <cell r="A1224">
            <v>0</v>
          </cell>
          <cell r="B1224">
            <v>0</v>
          </cell>
          <cell r="C1224">
            <v>0</v>
          </cell>
          <cell r="D1224">
            <v>0</v>
          </cell>
          <cell r="E1224">
            <v>0</v>
          </cell>
          <cell r="F1224">
            <v>0</v>
          </cell>
          <cell r="G1224">
            <v>0</v>
          </cell>
          <cell r="H1224">
            <v>0</v>
          </cell>
          <cell r="I1224">
            <v>0</v>
          </cell>
          <cell r="J1224">
            <v>0</v>
          </cell>
          <cell r="K1224">
            <v>0</v>
          </cell>
          <cell r="L1224">
            <v>0</v>
          </cell>
          <cell r="M1224">
            <v>0</v>
          </cell>
          <cell r="N1224">
            <v>0</v>
          </cell>
          <cell r="O1224">
            <v>0</v>
          </cell>
          <cell r="P1224">
            <v>0</v>
          </cell>
          <cell r="Q1224">
            <v>0</v>
          </cell>
          <cell r="R1224">
            <v>0</v>
          </cell>
          <cell r="S1224">
            <v>0</v>
          </cell>
          <cell r="T1224">
            <v>0</v>
          </cell>
          <cell r="U1224">
            <v>0</v>
          </cell>
          <cell r="V1224">
            <v>0</v>
          </cell>
          <cell r="W1224">
            <v>0</v>
          </cell>
          <cell r="X1224">
            <v>0</v>
          </cell>
          <cell r="Y1224">
            <v>0</v>
          </cell>
          <cell r="Z1224">
            <v>0</v>
          </cell>
          <cell r="AA1224">
            <v>0</v>
          </cell>
          <cell r="AB1224">
            <v>0</v>
          </cell>
          <cell r="AC1224">
            <v>0</v>
          </cell>
        </row>
        <row r="1225">
          <cell r="A1225">
            <v>0</v>
          </cell>
          <cell r="B1225">
            <v>0</v>
          </cell>
          <cell r="C1225">
            <v>0</v>
          </cell>
          <cell r="D1225">
            <v>0</v>
          </cell>
          <cell r="E1225">
            <v>0</v>
          </cell>
          <cell r="F1225">
            <v>0</v>
          </cell>
          <cell r="G1225">
            <v>0</v>
          </cell>
          <cell r="H1225">
            <v>0</v>
          </cell>
          <cell r="I1225">
            <v>0</v>
          </cell>
          <cell r="J1225">
            <v>0</v>
          </cell>
          <cell r="K1225">
            <v>0</v>
          </cell>
          <cell r="L1225">
            <v>0</v>
          </cell>
          <cell r="M1225">
            <v>0</v>
          </cell>
          <cell r="N1225">
            <v>0</v>
          </cell>
          <cell r="O1225">
            <v>0</v>
          </cell>
          <cell r="P1225">
            <v>0</v>
          </cell>
          <cell r="Q1225">
            <v>0</v>
          </cell>
          <cell r="R1225">
            <v>0</v>
          </cell>
          <cell r="S1225">
            <v>0</v>
          </cell>
          <cell r="T1225">
            <v>0</v>
          </cell>
          <cell r="U1225">
            <v>0</v>
          </cell>
          <cell r="V1225">
            <v>0</v>
          </cell>
          <cell r="W1225">
            <v>0</v>
          </cell>
          <cell r="X1225">
            <v>0</v>
          </cell>
          <cell r="Y1225">
            <v>0</v>
          </cell>
          <cell r="Z1225">
            <v>0</v>
          </cell>
          <cell r="AA1225">
            <v>0</v>
          </cell>
          <cell r="AB1225">
            <v>0</v>
          </cell>
          <cell r="AC1225">
            <v>0</v>
          </cell>
        </row>
        <row r="1226">
          <cell r="A1226">
            <v>0</v>
          </cell>
          <cell r="B1226">
            <v>0</v>
          </cell>
          <cell r="C1226">
            <v>0</v>
          </cell>
          <cell r="D1226">
            <v>0</v>
          </cell>
          <cell r="E1226">
            <v>0</v>
          </cell>
          <cell r="F1226">
            <v>0</v>
          </cell>
          <cell r="G1226">
            <v>0</v>
          </cell>
          <cell r="H1226">
            <v>0</v>
          </cell>
          <cell r="I1226">
            <v>0</v>
          </cell>
          <cell r="J1226">
            <v>0</v>
          </cell>
          <cell r="K1226">
            <v>0</v>
          </cell>
          <cell r="L1226">
            <v>0</v>
          </cell>
          <cell r="M1226">
            <v>0</v>
          </cell>
          <cell r="N1226">
            <v>0</v>
          </cell>
          <cell r="O1226">
            <v>0</v>
          </cell>
          <cell r="P1226">
            <v>0</v>
          </cell>
          <cell r="Q1226">
            <v>0</v>
          </cell>
          <cell r="R1226">
            <v>0</v>
          </cell>
          <cell r="S1226">
            <v>0</v>
          </cell>
          <cell r="T1226">
            <v>0</v>
          </cell>
          <cell r="U1226">
            <v>0</v>
          </cell>
          <cell r="V1226">
            <v>0</v>
          </cell>
          <cell r="W1226">
            <v>0</v>
          </cell>
          <cell r="X1226">
            <v>0</v>
          </cell>
          <cell r="Y1226">
            <v>0</v>
          </cell>
          <cell r="Z1226">
            <v>0</v>
          </cell>
          <cell r="AA1226">
            <v>0</v>
          </cell>
          <cell r="AB1226">
            <v>0</v>
          </cell>
          <cell r="AC1226">
            <v>0</v>
          </cell>
        </row>
        <row r="1227">
          <cell r="A1227">
            <v>0</v>
          </cell>
          <cell r="B1227">
            <v>0</v>
          </cell>
          <cell r="C1227">
            <v>0</v>
          </cell>
          <cell r="D1227">
            <v>0</v>
          </cell>
          <cell r="E1227">
            <v>0</v>
          </cell>
          <cell r="F1227">
            <v>0</v>
          </cell>
          <cell r="G1227">
            <v>0</v>
          </cell>
          <cell r="H1227">
            <v>0</v>
          </cell>
          <cell r="I1227">
            <v>0</v>
          </cell>
          <cell r="J1227">
            <v>0</v>
          </cell>
          <cell r="K1227">
            <v>0</v>
          </cell>
          <cell r="L1227">
            <v>0</v>
          </cell>
          <cell r="M1227">
            <v>0</v>
          </cell>
          <cell r="N1227">
            <v>0</v>
          </cell>
          <cell r="O1227">
            <v>0</v>
          </cell>
          <cell r="P1227">
            <v>0</v>
          </cell>
          <cell r="Q1227">
            <v>0</v>
          </cell>
          <cell r="R1227">
            <v>0</v>
          </cell>
          <cell r="S1227">
            <v>0</v>
          </cell>
          <cell r="T1227">
            <v>0</v>
          </cell>
          <cell r="U1227">
            <v>0</v>
          </cell>
          <cell r="V1227">
            <v>0</v>
          </cell>
          <cell r="W1227">
            <v>0</v>
          </cell>
          <cell r="X1227">
            <v>0</v>
          </cell>
          <cell r="Y1227">
            <v>0</v>
          </cell>
          <cell r="Z1227">
            <v>0</v>
          </cell>
          <cell r="AA1227">
            <v>0</v>
          </cell>
          <cell r="AB1227">
            <v>0</v>
          </cell>
          <cell r="AC1227">
            <v>0</v>
          </cell>
        </row>
        <row r="1228">
          <cell r="A1228">
            <v>0</v>
          </cell>
          <cell r="B1228">
            <v>0</v>
          </cell>
          <cell r="C1228">
            <v>0</v>
          </cell>
          <cell r="D1228">
            <v>0</v>
          </cell>
          <cell r="E1228">
            <v>0</v>
          </cell>
          <cell r="F1228">
            <v>0</v>
          </cell>
          <cell r="G1228">
            <v>0</v>
          </cell>
          <cell r="H1228">
            <v>0</v>
          </cell>
          <cell r="I1228">
            <v>0</v>
          </cell>
          <cell r="J1228">
            <v>0</v>
          </cell>
          <cell r="K1228">
            <v>0</v>
          </cell>
          <cell r="L1228">
            <v>0</v>
          </cell>
          <cell r="M1228">
            <v>0</v>
          </cell>
          <cell r="N1228">
            <v>0</v>
          </cell>
          <cell r="O1228">
            <v>0</v>
          </cell>
          <cell r="P1228">
            <v>0</v>
          </cell>
          <cell r="Q1228">
            <v>0</v>
          </cell>
          <cell r="R1228">
            <v>0</v>
          </cell>
          <cell r="S1228">
            <v>0</v>
          </cell>
          <cell r="T1228">
            <v>0</v>
          </cell>
          <cell r="U1228">
            <v>0</v>
          </cell>
          <cell r="V1228">
            <v>0</v>
          </cell>
          <cell r="W1228">
            <v>0</v>
          </cell>
          <cell r="X1228">
            <v>0</v>
          </cell>
          <cell r="Y1228">
            <v>0</v>
          </cell>
          <cell r="Z1228">
            <v>0</v>
          </cell>
          <cell r="AA1228">
            <v>0</v>
          </cell>
          <cell r="AB1228">
            <v>0</v>
          </cell>
          <cell r="AC1228">
            <v>0</v>
          </cell>
        </row>
        <row r="1229">
          <cell r="A1229">
            <v>0</v>
          </cell>
          <cell r="B1229">
            <v>0</v>
          </cell>
          <cell r="C1229">
            <v>0</v>
          </cell>
          <cell r="D1229">
            <v>0</v>
          </cell>
          <cell r="E1229">
            <v>0</v>
          </cell>
          <cell r="F1229">
            <v>0</v>
          </cell>
          <cell r="G1229">
            <v>0</v>
          </cell>
          <cell r="H1229">
            <v>0</v>
          </cell>
          <cell r="I1229">
            <v>0</v>
          </cell>
          <cell r="J1229">
            <v>0</v>
          </cell>
          <cell r="K1229">
            <v>0</v>
          </cell>
          <cell r="L1229">
            <v>0</v>
          </cell>
          <cell r="M1229">
            <v>0</v>
          </cell>
          <cell r="N1229">
            <v>0</v>
          </cell>
          <cell r="O1229">
            <v>0</v>
          </cell>
          <cell r="P1229">
            <v>0</v>
          </cell>
          <cell r="Q1229">
            <v>0</v>
          </cell>
          <cell r="R1229">
            <v>0</v>
          </cell>
          <cell r="S1229">
            <v>0</v>
          </cell>
          <cell r="T1229">
            <v>0</v>
          </cell>
          <cell r="U1229">
            <v>0</v>
          </cell>
          <cell r="V1229">
            <v>0</v>
          </cell>
          <cell r="W1229">
            <v>0</v>
          </cell>
          <cell r="X1229">
            <v>0</v>
          </cell>
          <cell r="Y1229">
            <v>0</v>
          </cell>
          <cell r="Z1229">
            <v>0</v>
          </cell>
          <cell r="AA1229">
            <v>0</v>
          </cell>
          <cell r="AB1229">
            <v>0</v>
          </cell>
          <cell r="AC1229">
            <v>0</v>
          </cell>
        </row>
        <row r="1230">
          <cell r="A1230">
            <v>0</v>
          </cell>
          <cell r="B1230">
            <v>0</v>
          </cell>
          <cell r="C1230">
            <v>0</v>
          </cell>
          <cell r="D1230">
            <v>0</v>
          </cell>
          <cell r="E1230">
            <v>0</v>
          </cell>
          <cell r="F1230">
            <v>0</v>
          </cell>
          <cell r="G1230">
            <v>0</v>
          </cell>
          <cell r="H1230">
            <v>0</v>
          </cell>
          <cell r="I1230">
            <v>0</v>
          </cell>
          <cell r="J1230">
            <v>0</v>
          </cell>
          <cell r="K1230">
            <v>0</v>
          </cell>
          <cell r="L1230">
            <v>0</v>
          </cell>
          <cell r="M1230">
            <v>0</v>
          </cell>
          <cell r="N1230">
            <v>0</v>
          </cell>
          <cell r="O1230">
            <v>0</v>
          </cell>
          <cell r="P1230">
            <v>0</v>
          </cell>
          <cell r="Q1230">
            <v>0</v>
          </cell>
          <cell r="R1230">
            <v>0</v>
          </cell>
          <cell r="S1230">
            <v>0</v>
          </cell>
          <cell r="T1230">
            <v>0</v>
          </cell>
          <cell r="U1230">
            <v>0</v>
          </cell>
          <cell r="V1230">
            <v>0</v>
          </cell>
          <cell r="W1230">
            <v>0</v>
          </cell>
          <cell r="X1230">
            <v>0</v>
          </cell>
          <cell r="Y1230">
            <v>0</v>
          </cell>
          <cell r="Z1230">
            <v>0</v>
          </cell>
          <cell r="AA1230">
            <v>0</v>
          </cell>
          <cell r="AB1230">
            <v>0</v>
          </cell>
          <cell r="AC1230">
            <v>0</v>
          </cell>
        </row>
        <row r="1231">
          <cell r="A1231">
            <v>0</v>
          </cell>
          <cell r="B1231">
            <v>0</v>
          </cell>
          <cell r="C1231">
            <v>0</v>
          </cell>
          <cell r="D1231">
            <v>0</v>
          </cell>
          <cell r="E1231">
            <v>0</v>
          </cell>
          <cell r="F1231">
            <v>0</v>
          </cell>
          <cell r="G1231">
            <v>0</v>
          </cell>
          <cell r="H1231">
            <v>0</v>
          </cell>
          <cell r="I1231">
            <v>0</v>
          </cell>
          <cell r="J1231">
            <v>0</v>
          </cell>
          <cell r="K1231">
            <v>0</v>
          </cell>
          <cell r="L1231">
            <v>0</v>
          </cell>
          <cell r="M1231">
            <v>0</v>
          </cell>
          <cell r="N1231">
            <v>0</v>
          </cell>
          <cell r="O1231">
            <v>0</v>
          </cell>
          <cell r="P1231">
            <v>0</v>
          </cell>
          <cell r="Q1231">
            <v>0</v>
          </cell>
          <cell r="R1231">
            <v>0</v>
          </cell>
          <cell r="S1231">
            <v>0</v>
          </cell>
          <cell r="T1231">
            <v>0</v>
          </cell>
          <cell r="U1231">
            <v>0</v>
          </cell>
          <cell r="V1231">
            <v>0</v>
          </cell>
          <cell r="W1231">
            <v>0</v>
          </cell>
          <cell r="X1231">
            <v>0</v>
          </cell>
          <cell r="Y1231">
            <v>0</v>
          </cell>
          <cell r="Z1231">
            <v>0</v>
          </cell>
          <cell r="AA1231">
            <v>0</v>
          </cell>
          <cell r="AB1231">
            <v>0</v>
          </cell>
          <cell r="AC1231">
            <v>0</v>
          </cell>
        </row>
        <row r="1232">
          <cell r="A1232">
            <v>0</v>
          </cell>
          <cell r="B1232">
            <v>0</v>
          </cell>
          <cell r="C1232">
            <v>0</v>
          </cell>
          <cell r="D1232">
            <v>0</v>
          </cell>
          <cell r="E1232">
            <v>0</v>
          </cell>
          <cell r="F1232">
            <v>0</v>
          </cell>
          <cell r="G1232">
            <v>0</v>
          </cell>
          <cell r="H1232">
            <v>0</v>
          </cell>
          <cell r="I1232">
            <v>0</v>
          </cell>
          <cell r="J1232">
            <v>0</v>
          </cell>
          <cell r="K1232">
            <v>0</v>
          </cell>
          <cell r="L1232">
            <v>0</v>
          </cell>
          <cell r="M1232">
            <v>0</v>
          </cell>
          <cell r="N1232">
            <v>0</v>
          </cell>
          <cell r="O1232">
            <v>0</v>
          </cell>
          <cell r="P1232">
            <v>0</v>
          </cell>
          <cell r="Q1232">
            <v>0</v>
          </cell>
          <cell r="R1232">
            <v>0</v>
          </cell>
          <cell r="S1232">
            <v>0</v>
          </cell>
          <cell r="T1232">
            <v>0</v>
          </cell>
          <cell r="U1232">
            <v>0</v>
          </cell>
          <cell r="V1232">
            <v>0</v>
          </cell>
          <cell r="W1232">
            <v>0</v>
          </cell>
          <cell r="X1232">
            <v>0</v>
          </cell>
          <cell r="Y1232">
            <v>0</v>
          </cell>
          <cell r="Z1232">
            <v>0</v>
          </cell>
          <cell r="AA1232">
            <v>0</v>
          </cell>
          <cell r="AB1232">
            <v>0</v>
          </cell>
          <cell r="AC1232">
            <v>0</v>
          </cell>
        </row>
        <row r="1233">
          <cell r="A1233">
            <v>0</v>
          </cell>
          <cell r="B1233">
            <v>0</v>
          </cell>
          <cell r="C1233">
            <v>0</v>
          </cell>
          <cell r="D1233">
            <v>0</v>
          </cell>
          <cell r="E1233">
            <v>0</v>
          </cell>
          <cell r="F1233">
            <v>0</v>
          </cell>
          <cell r="G1233">
            <v>0</v>
          </cell>
          <cell r="H1233">
            <v>0</v>
          </cell>
          <cell r="I1233">
            <v>0</v>
          </cell>
          <cell r="J1233">
            <v>0</v>
          </cell>
          <cell r="K1233">
            <v>0</v>
          </cell>
          <cell r="L1233">
            <v>0</v>
          </cell>
          <cell r="M1233">
            <v>0</v>
          </cell>
          <cell r="N1233">
            <v>0</v>
          </cell>
          <cell r="O1233">
            <v>0</v>
          </cell>
          <cell r="P1233">
            <v>0</v>
          </cell>
          <cell r="Q1233">
            <v>0</v>
          </cell>
          <cell r="R1233">
            <v>0</v>
          </cell>
          <cell r="S1233">
            <v>0</v>
          </cell>
          <cell r="T1233">
            <v>0</v>
          </cell>
          <cell r="U1233">
            <v>0</v>
          </cell>
          <cell r="V1233">
            <v>0</v>
          </cell>
          <cell r="W1233">
            <v>0</v>
          </cell>
          <cell r="X1233">
            <v>0</v>
          </cell>
          <cell r="Y1233">
            <v>0</v>
          </cell>
          <cell r="Z1233">
            <v>0</v>
          </cell>
          <cell r="AA1233">
            <v>0</v>
          </cell>
          <cell r="AB1233">
            <v>0</v>
          </cell>
          <cell r="AC1233">
            <v>0</v>
          </cell>
        </row>
        <row r="1234">
          <cell r="A1234">
            <v>0</v>
          </cell>
          <cell r="B1234">
            <v>0</v>
          </cell>
          <cell r="C1234">
            <v>0</v>
          </cell>
          <cell r="D1234">
            <v>0</v>
          </cell>
          <cell r="E1234">
            <v>0</v>
          </cell>
          <cell r="F1234">
            <v>0</v>
          </cell>
          <cell r="G1234">
            <v>0</v>
          </cell>
          <cell r="H1234">
            <v>0</v>
          </cell>
          <cell r="I1234">
            <v>0</v>
          </cell>
          <cell r="J1234">
            <v>0</v>
          </cell>
          <cell r="K1234">
            <v>0</v>
          </cell>
          <cell r="L1234">
            <v>0</v>
          </cell>
          <cell r="M1234">
            <v>0</v>
          </cell>
          <cell r="N1234">
            <v>0</v>
          </cell>
          <cell r="O1234">
            <v>0</v>
          </cell>
          <cell r="P1234">
            <v>0</v>
          </cell>
          <cell r="Q1234">
            <v>0</v>
          </cell>
          <cell r="R1234">
            <v>0</v>
          </cell>
          <cell r="S1234">
            <v>0</v>
          </cell>
          <cell r="T1234">
            <v>0</v>
          </cell>
          <cell r="U1234">
            <v>0</v>
          </cell>
          <cell r="V1234">
            <v>0</v>
          </cell>
          <cell r="W1234">
            <v>0</v>
          </cell>
          <cell r="X1234">
            <v>0</v>
          </cell>
          <cell r="Y1234">
            <v>0</v>
          </cell>
          <cell r="Z1234">
            <v>0</v>
          </cell>
          <cell r="AA1234">
            <v>0</v>
          </cell>
          <cell r="AB1234">
            <v>0</v>
          </cell>
          <cell r="AC1234">
            <v>0</v>
          </cell>
        </row>
        <row r="1235">
          <cell r="A1235">
            <v>0</v>
          </cell>
          <cell r="B1235">
            <v>0</v>
          </cell>
          <cell r="C1235">
            <v>0</v>
          </cell>
          <cell r="D1235">
            <v>0</v>
          </cell>
          <cell r="E1235">
            <v>0</v>
          </cell>
          <cell r="F1235">
            <v>0</v>
          </cell>
          <cell r="G1235">
            <v>0</v>
          </cell>
          <cell r="H1235">
            <v>0</v>
          </cell>
          <cell r="I1235">
            <v>0</v>
          </cell>
          <cell r="J1235">
            <v>0</v>
          </cell>
          <cell r="K1235">
            <v>0</v>
          </cell>
          <cell r="L1235">
            <v>0</v>
          </cell>
          <cell r="M1235">
            <v>0</v>
          </cell>
          <cell r="N1235">
            <v>0</v>
          </cell>
          <cell r="O1235">
            <v>0</v>
          </cell>
          <cell r="P1235">
            <v>0</v>
          </cell>
          <cell r="Q1235">
            <v>0</v>
          </cell>
          <cell r="R1235">
            <v>0</v>
          </cell>
          <cell r="S1235">
            <v>0</v>
          </cell>
          <cell r="T1235">
            <v>0</v>
          </cell>
          <cell r="U1235">
            <v>0</v>
          </cell>
          <cell r="V1235">
            <v>0</v>
          </cell>
          <cell r="W1235">
            <v>0</v>
          </cell>
          <cell r="X1235">
            <v>0</v>
          </cell>
          <cell r="Y1235">
            <v>0</v>
          </cell>
          <cell r="Z1235">
            <v>0</v>
          </cell>
          <cell r="AA1235">
            <v>0</v>
          </cell>
          <cell r="AB1235">
            <v>0</v>
          </cell>
          <cell r="AC1235">
            <v>0</v>
          </cell>
        </row>
        <row r="1236">
          <cell r="A1236">
            <v>0</v>
          </cell>
          <cell r="B1236">
            <v>0</v>
          </cell>
          <cell r="C1236">
            <v>0</v>
          </cell>
          <cell r="D1236">
            <v>0</v>
          </cell>
          <cell r="E1236">
            <v>0</v>
          </cell>
          <cell r="F1236">
            <v>0</v>
          </cell>
          <cell r="G1236">
            <v>0</v>
          </cell>
          <cell r="H1236">
            <v>0</v>
          </cell>
          <cell r="I1236">
            <v>0</v>
          </cell>
          <cell r="J1236">
            <v>0</v>
          </cell>
          <cell r="K1236">
            <v>0</v>
          </cell>
          <cell r="L1236">
            <v>0</v>
          </cell>
          <cell r="M1236">
            <v>0</v>
          </cell>
          <cell r="N1236">
            <v>0</v>
          </cell>
          <cell r="O1236">
            <v>0</v>
          </cell>
          <cell r="P1236">
            <v>0</v>
          </cell>
          <cell r="Q1236">
            <v>0</v>
          </cell>
          <cell r="R1236">
            <v>0</v>
          </cell>
          <cell r="S1236">
            <v>0</v>
          </cell>
          <cell r="T1236">
            <v>0</v>
          </cell>
          <cell r="U1236">
            <v>0</v>
          </cell>
          <cell r="V1236">
            <v>0</v>
          </cell>
          <cell r="W1236">
            <v>0</v>
          </cell>
          <cell r="X1236">
            <v>0</v>
          </cell>
          <cell r="Y1236">
            <v>0</v>
          </cell>
          <cell r="Z1236">
            <v>0</v>
          </cell>
          <cell r="AA1236">
            <v>0</v>
          </cell>
          <cell r="AB1236">
            <v>0</v>
          </cell>
          <cell r="AC1236">
            <v>0</v>
          </cell>
        </row>
        <row r="1237">
          <cell r="A1237">
            <v>0</v>
          </cell>
          <cell r="B1237">
            <v>0</v>
          </cell>
          <cell r="C1237">
            <v>0</v>
          </cell>
          <cell r="D1237">
            <v>0</v>
          </cell>
          <cell r="E1237">
            <v>0</v>
          </cell>
          <cell r="F1237">
            <v>0</v>
          </cell>
          <cell r="G1237">
            <v>0</v>
          </cell>
          <cell r="H1237">
            <v>0</v>
          </cell>
          <cell r="I1237">
            <v>0</v>
          </cell>
          <cell r="J1237">
            <v>0</v>
          </cell>
          <cell r="K1237">
            <v>0</v>
          </cell>
          <cell r="L1237">
            <v>0</v>
          </cell>
          <cell r="M1237">
            <v>0</v>
          </cell>
          <cell r="N1237">
            <v>0</v>
          </cell>
          <cell r="O1237">
            <v>0</v>
          </cell>
          <cell r="P1237">
            <v>0</v>
          </cell>
          <cell r="Q1237">
            <v>0</v>
          </cell>
          <cell r="R1237">
            <v>0</v>
          </cell>
          <cell r="S1237">
            <v>0</v>
          </cell>
          <cell r="T1237">
            <v>0</v>
          </cell>
          <cell r="U1237">
            <v>0</v>
          </cell>
          <cell r="V1237">
            <v>0</v>
          </cell>
          <cell r="W1237">
            <v>0</v>
          </cell>
          <cell r="X1237">
            <v>0</v>
          </cell>
          <cell r="Y1237">
            <v>0</v>
          </cell>
          <cell r="Z1237">
            <v>0</v>
          </cell>
          <cell r="AA1237">
            <v>0</v>
          </cell>
          <cell r="AB1237">
            <v>0</v>
          </cell>
          <cell r="AC1237">
            <v>0</v>
          </cell>
        </row>
        <row r="1238">
          <cell r="A1238">
            <v>0</v>
          </cell>
          <cell r="B1238">
            <v>0</v>
          </cell>
          <cell r="C1238">
            <v>0</v>
          </cell>
          <cell r="D1238">
            <v>0</v>
          </cell>
          <cell r="E1238">
            <v>0</v>
          </cell>
          <cell r="F1238">
            <v>0</v>
          </cell>
          <cell r="G1238">
            <v>0</v>
          </cell>
          <cell r="H1238">
            <v>0</v>
          </cell>
          <cell r="I1238">
            <v>0</v>
          </cell>
          <cell r="J1238">
            <v>0</v>
          </cell>
          <cell r="K1238">
            <v>0</v>
          </cell>
          <cell r="L1238">
            <v>0</v>
          </cell>
          <cell r="M1238">
            <v>0</v>
          </cell>
          <cell r="N1238">
            <v>0</v>
          </cell>
          <cell r="O1238">
            <v>0</v>
          </cell>
          <cell r="P1238">
            <v>0</v>
          </cell>
          <cell r="Q1238">
            <v>0</v>
          </cell>
          <cell r="R1238">
            <v>0</v>
          </cell>
          <cell r="S1238">
            <v>0</v>
          </cell>
          <cell r="T1238">
            <v>0</v>
          </cell>
          <cell r="U1238">
            <v>0</v>
          </cell>
          <cell r="V1238">
            <v>0</v>
          </cell>
          <cell r="W1238">
            <v>0</v>
          </cell>
          <cell r="X1238">
            <v>0</v>
          </cell>
          <cell r="Y1238">
            <v>0</v>
          </cell>
          <cell r="Z1238">
            <v>0</v>
          </cell>
          <cell r="AA1238">
            <v>0</v>
          </cell>
          <cell r="AB1238">
            <v>0</v>
          </cell>
          <cell r="AC1238">
            <v>0</v>
          </cell>
        </row>
        <row r="1239">
          <cell r="A1239">
            <v>0</v>
          </cell>
          <cell r="B1239">
            <v>0</v>
          </cell>
          <cell r="C1239">
            <v>0</v>
          </cell>
          <cell r="D1239">
            <v>0</v>
          </cell>
          <cell r="E1239">
            <v>0</v>
          </cell>
          <cell r="F1239">
            <v>0</v>
          </cell>
          <cell r="G1239">
            <v>0</v>
          </cell>
          <cell r="H1239">
            <v>0</v>
          </cell>
          <cell r="I1239">
            <v>0</v>
          </cell>
          <cell r="J1239">
            <v>0</v>
          </cell>
          <cell r="K1239">
            <v>0</v>
          </cell>
          <cell r="L1239">
            <v>0</v>
          </cell>
          <cell r="M1239">
            <v>0</v>
          </cell>
          <cell r="N1239">
            <v>0</v>
          </cell>
          <cell r="O1239">
            <v>0</v>
          </cell>
          <cell r="P1239">
            <v>0</v>
          </cell>
          <cell r="Q1239">
            <v>0</v>
          </cell>
          <cell r="R1239">
            <v>0</v>
          </cell>
          <cell r="S1239">
            <v>0</v>
          </cell>
          <cell r="T1239">
            <v>0</v>
          </cell>
          <cell r="U1239">
            <v>0</v>
          </cell>
          <cell r="V1239">
            <v>0</v>
          </cell>
          <cell r="W1239">
            <v>0</v>
          </cell>
          <cell r="X1239">
            <v>0</v>
          </cell>
          <cell r="Y1239">
            <v>0</v>
          </cell>
          <cell r="Z1239">
            <v>0</v>
          </cell>
          <cell r="AA1239">
            <v>0</v>
          </cell>
          <cell r="AB1239">
            <v>0</v>
          </cell>
          <cell r="AC1239">
            <v>0</v>
          </cell>
        </row>
        <row r="1240">
          <cell r="A1240">
            <v>0</v>
          </cell>
          <cell r="B1240">
            <v>0</v>
          </cell>
          <cell r="C1240">
            <v>0</v>
          </cell>
          <cell r="D1240">
            <v>0</v>
          </cell>
          <cell r="E1240">
            <v>0</v>
          </cell>
          <cell r="F1240">
            <v>0</v>
          </cell>
          <cell r="G1240">
            <v>0</v>
          </cell>
          <cell r="H1240">
            <v>0</v>
          </cell>
          <cell r="I1240">
            <v>0</v>
          </cell>
          <cell r="J1240">
            <v>0</v>
          </cell>
          <cell r="K1240">
            <v>0</v>
          </cell>
          <cell r="L1240">
            <v>0</v>
          </cell>
          <cell r="M1240">
            <v>0</v>
          </cell>
          <cell r="N1240">
            <v>0</v>
          </cell>
          <cell r="O1240">
            <v>0</v>
          </cell>
          <cell r="P1240">
            <v>0</v>
          </cell>
          <cell r="Q1240">
            <v>0</v>
          </cell>
          <cell r="R1240">
            <v>0</v>
          </cell>
          <cell r="S1240">
            <v>0</v>
          </cell>
          <cell r="T1240">
            <v>0</v>
          </cell>
          <cell r="U1240">
            <v>0</v>
          </cell>
          <cell r="V1240">
            <v>0</v>
          </cell>
          <cell r="W1240">
            <v>0</v>
          </cell>
          <cell r="X1240">
            <v>0</v>
          </cell>
          <cell r="Y1240">
            <v>0</v>
          </cell>
          <cell r="Z1240">
            <v>0</v>
          </cell>
          <cell r="AA1240">
            <v>0</v>
          </cell>
          <cell r="AB1240">
            <v>0</v>
          </cell>
          <cell r="AC1240">
            <v>0</v>
          </cell>
        </row>
        <row r="1241">
          <cell r="A1241">
            <v>0</v>
          </cell>
          <cell r="B1241">
            <v>0</v>
          </cell>
          <cell r="C1241">
            <v>0</v>
          </cell>
          <cell r="D1241">
            <v>0</v>
          </cell>
          <cell r="E1241">
            <v>0</v>
          </cell>
          <cell r="F1241">
            <v>0</v>
          </cell>
          <cell r="G1241">
            <v>0</v>
          </cell>
          <cell r="H1241">
            <v>0</v>
          </cell>
          <cell r="I1241">
            <v>0</v>
          </cell>
          <cell r="J1241">
            <v>0</v>
          </cell>
          <cell r="K1241">
            <v>0</v>
          </cell>
          <cell r="L1241">
            <v>0</v>
          </cell>
          <cell r="M1241">
            <v>0</v>
          </cell>
          <cell r="N1241">
            <v>0</v>
          </cell>
          <cell r="O1241">
            <v>0</v>
          </cell>
          <cell r="P1241">
            <v>0</v>
          </cell>
          <cell r="Q1241">
            <v>0</v>
          </cell>
          <cell r="R1241">
            <v>0</v>
          </cell>
          <cell r="S1241">
            <v>0</v>
          </cell>
          <cell r="T1241">
            <v>0</v>
          </cell>
          <cell r="U1241">
            <v>0</v>
          </cell>
          <cell r="V1241">
            <v>0</v>
          </cell>
          <cell r="W1241">
            <v>0</v>
          </cell>
          <cell r="X1241">
            <v>0</v>
          </cell>
          <cell r="Y1241">
            <v>0</v>
          </cell>
          <cell r="Z1241">
            <v>0</v>
          </cell>
          <cell r="AA1241">
            <v>0</v>
          </cell>
          <cell r="AB1241">
            <v>0</v>
          </cell>
          <cell r="AC1241">
            <v>0</v>
          </cell>
        </row>
        <row r="1242">
          <cell r="A1242">
            <v>0</v>
          </cell>
          <cell r="B1242">
            <v>0</v>
          </cell>
          <cell r="C1242">
            <v>0</v>
          </cell>
          <cell r="D1242">
            <v>0</v>
          </cell>
          <cell r="E1242">
            <v>0</v>
          </cell>
          <cell r="F1242">
            <v>0</v>
          </cell>
          <cell r="G1242">
            <v>0</v>
          </cell>
          <cell r="H1242">
            <v>0</v>
          </cell>
          <cell r="I1242">
            <v>0</v>
          </cell>
          <cell r="J1242">
            <v>0</v>
          </cell>
          <cell r="K1242">
            <v>0</v>
          </cell>
          <cell r="L1242">
            <v>0</v>
          </cell>
          <cell r="M1242">
            <v>0</v>
          </cell>
          <cell r="N1242">
            <v>0</v>
          </cell>
          <cell r="O1242">
            <v>0</v>
          </cell>
          <cell r="P1242">
            <v>0</v>
          </cell>
          <cell r="Q1242">
            <v>0</v>
          </cell>
          <cell r="R1242">
            <v>0</v>
          </cell>
          <cell r="S1242">
            <v>0</v>
          </cell>
          <cell r="T1242">
            <v>0</v>
          </cell>
          <cell r="U1242">
            <v>0</v>
          </cell>
          <cell r="V1242">
            <v>0</v>
          </cell>
          <cell r="W1242">
            <v>0</v>
          </cell>
          <cell r="X1242">
            <v>0</v>
          </cell>
          <cell r="Y1242">
            <v>0</v>
          </cell>
          <cell r="Z1242">
            <v>0</v>
          </cell>
          <cell r="AA1242">
            <v>0</v>
          </cell>
          <cell r="AB1242">
            <v>0</v>
          </cell>
          <cell r="AC1242">
            <v>0</v>
          </cell>
        </row>
        <row r="1243">
          <cell r="A1243">
            <v>0</v>
          </cell>
          <cell r="B1243">
            <v>0</v>
          </cell>
          <cell r="C1243">
            <v>0</v>
          </cell>
          <cell r="D1243">
            <v>0</v>
          </cell>
          <cell r="E1243">
            <v>0</v>
          </cell>
          <cell r="F1243">
            <v>0</v>
          </cell>
          <cell r="G1243">
            <v>0</v>
          </cell>
          <cell r="H1243">
            <v>0</v>
          </cell>
          <cell r="I1243">
            <v>0</v>
          </cell>
          <cell r="J1243">
            <v>0</v>
          </cell>
          <cell r="K1243">
            <v>0</v>
          </cell>
          <cell r="L1243">
            <v>0</v>
          </cell>
          <cell r="M1243">
            <v>0</v>
          </cell>
          <cell r="N1243">
            <v>0</v>
          </cell>
          <cell r="O1243">
            <v>0</v>
          </cell>
          <cell r="P1243">
            <v>0</v>
          </cell>
          <cell r="Q1243">
            <v>0</v>
          </cell>
          <cell r="R1243">
            <v>0</v>
          </cell>
          <cell r="S1243">
            <v>0</v>
          </cell>
          <cell r="T1243">
            <v>0</v>
          </cell>
          <cell r="U1243">
            <v>0</v>
          </cell>
          <cell r="V1243">
            <v>0</v>
          </cell>
          <cell r="W1243">
            <v>0</v>
          </cell>
          <cell r="X1243">
            <v>0</v>
          </cell>
          <cell r="Y1243">
            <v>0</v>
          </cell>
          <cell r="Z1243">
            <v>0</v>
          </cell>
          <cell r="AA1243">
            <v>0</v>
          </cell>
          <cell r="AB1243">
            <v>0</v>
          </cell>
          <cell r="AC1243">
            <v>0</v>
          </cell>
        </row>
        <row r="1244">
          <cell r="A1244">
            <v>0</v>
          </cell>
          <cell r="B1244">
            <v>0</v>
          </cell>
          <cell r="C1244">
            <v>0</v>
          </cell>
          <cell r="D1244">
            <v>0</v>
          </cell>
          <cell r="E1244">
            <v>0</v>
          </cell>
          <cell r="F1244">
            <v>0</v>
          </cell>
          <cell r="G1244">
            <v>0</v>
          </cell>
          <cell r="H1244">
            <v>0</v>
          </cell>
          <cell r="I1244">
            <v>0</v>
          </cell>
          <cell r="J1244">
            <v>0</v>
          </cell>
          <cell r="K1244">
            <v>0</v>
          </cell>
          <cell r="L1244">
            <v>0</v>
          </cell>
          <cell r="M1244">
            <v>0</v>
          </cell>
          <cell r="N1244">
            <v>0</v>
          </cell>
          <cell r="O1244">
            <v>0</v>
          </cell>
          <cell r="P1244">
            <v>0</v>
          </cell>
          <cell r="Q1244">
            <v>0</v>
          </cell>
          <cell r="R1244">
            <v>0</v>
          </cell>
          <cell r="S1244">
            <v>0</v>
          </cell>
          <cell r="T1244">
            <v>0</v>
          </cell>
          <cell r="U1244">
            <v>0</v>
          </cell>
          <cell r="V1244">
            <v>0</v>
          </cell>
          <cell r="W1244">
            <v>0</v>
          </cell>
          <cell r="X1244">
            <v>0</v>
          </cell>
          <cell r="Y1244">
            <v>0</v>
          </cell>
          <cell r="Z1244">
            <v>0</v>
          </cell>
          <cell r="AA1244">
            <v>0</v>
          </cell>
          <cell r="AB1244">
            <v>0</v>
          </cell>
          <cell r="AC1244">
            <v>0</v>
          </cell>
        </row>
        <row r="1245">
          <cell r="A1245">
            <v>0</v>
          </cell>
          <cell r="B1245">
            <v>0</v>
          </cell>
          <cell r="C1245">
            <v>0</v>
          </cell>
          <cell r="D1245">
            <v>0</v>
          </cell>
          <cell r="E1245">
            <v>0</v>
          </cell>
          <cell r="F1245">
            <v>0</v>
          </cell>
          <cell r="G1245">
            <v>0</v>
          </cell>
          <cell r="H1245">
            <v>0</v>
          </cell>
          <cell r="I1245">
            <v>0</v>
          </cell>
          <cell r="J1245">
            <v>0</v>
          </cell>
          <cell r="K1245">
            <v>0</v>
          </cell>
          <cell r="L1245">
            <v>0</v>
          </cell>
          <cell r="M1245">
            <v>0</v>
          </cell>
          <cell r="N1245">
            <v>0</v>
          </cell>
          <cell r="O1245">
            <v>0</v>
          </cell>
          <cell r="P1245">
            <v>0</v>
          </cell>
          <cell r="Q1245">
            <v>0</v>
          </cell>
          <cell r="R1245">
            <v>0</v>
          </cell>
          <cell r="S1245">
            <v>0</v>
          </cell>
          <cell r="T1245">
            <v>0</v>
          </cell>
          <cell r="U1245">
            <v>0</v>
          </cell>
          <cell r="V1245">
            <v>0</v>
          </cell>
          <cell r="W1245">
            <v>0</v>
          </cell>
          <cell r="X1245">
            <v>0</v>
          </cell>
          <cell r="Y1245">
            <v>0</v>
          </cell>
          <cell r="Z1245">
            <v>0</v>
          </cell>
          <cell r="AA1245">
            <v>0</v>
          </cell>
          <cell r="AB1245">
            <v>0</v>
          </cell>
          <cell r="AC1245">
            <v>0</v>
          </cell>
        </row>
        <row r="1246">
          <cell r="A1246">
            <v>0</v>
          </cell>
          <cell r="B1246">
            <v>0</v>
          </cell>
          <cell r="C1246">
            <v>0</v>
          </cell>
          <cell r="D1246">
            <v>0</v>
          </cell>
          <cell r="E1246">
            <v>0</v>
          </cell>
          <cell r="F1246">
            <v>0</v>
          </cell>
          <cell r="G1246">
            <v>0</v>
          </cell>
          <cell r="H1246">
            <v>0</v>
          </cell>
          <cell r="I1246">
            <v>0</v>
          </cell>
          <cell r="J1246">
            <v>0</v>
          </cell>
          <cell r="K1246">
            <v>0</v>
          </cell>
          <cell r="L1246">
            <v>0</v>
          </cell>
          <cell r="M1246">
            <v>0</v>
          </cell>
          <cell r="N1246">
            <v>0</v>
          </cell>
          <cell r="O1246">
            <v>0</v>
          </cell>
          <cell r="P1246">
            <v>0</v>
          </cell>
          <cell r="Q1246">
            <v>0</v>
          </cell>
          <cell r="R1246">
            <v>0</v>
          </cell>
          <cell r="S1246">
            <v>0</v>
          </cell>
          <cell r="T1246">
            <v>0</v>
          </cell>
          <cell r="U1246">
            <v>0</v>
          </cell>
          <cell r="V1246">
            <v>0</v>
          </cell>
          <cell r="W1246">
            <v>0</v>
          </cell>
          <cell r="X1246">
            <v>0</v>
          </cell>
          <cell r="Y1246">
            <v>0</v>
          </cell>
          <cell r="Z1246">
            <v>0</v>
          </cell>
          <cell r="AA1246">
            <v>0</v>
          </cell>
          <cell r="AB1246">
            <v>0</v>
          </cell>
          <cell r="AC1246">
            <v>0</v>
          </cell>
        </row>
        <row r="1247">
          <cell r="A1247">
            <v>0</v>
          </cell>
          <cell r="B1247">
            <v>0</v>
          </cell>
          <cell r="C1247">
            <v>0</v>
          </cell>
          <cell r="D1247">
            <v>0</v>
          </cell>
          <cell r="E1247">
            <v>0</v>
          </cell>
          <cell r="F1247">
            <v>0</v>
          </cell>
          <cell r="G1247">
            <v>0</v>
          </cell>
          <cell r="H1247">
            <v>0</v>
          </cell>
          <cell r="I1247">
            <v>0</v>
          </cell>
          <cell r="J1247">
            <v>0</v>
          </cell>
          <cell r="K1247">
            <v>0</v>
          </cell>
          <cell r="L1247">
            <v>0</v>
          </cell>
          <cell r="M1247">
            <v>0</v>
          </cell>
          <cell r="N1247">
            <v>0</v>
          </cell>
          <cell r="O1247">
            <v>0</v>
          </cell>
          <cell r="P1247">
            <v>0</v>
          </cell>
          <cell r="Q1247">
            <v>0</v>
          </cell>
          <cell r="R1247">
            <v>0</v>
          </cell>
          <cell r="S1247">
            <v>0</v>
          </cell>
          <cell r="T1247">
            <v>0</v>
          </cell>
          <cell r="U1247">
            <v>0</v>
          </cell>
          <cell r="V1247">
            <v>0</v>
          </cell>
          <cell r="W1247">
            <v>0</v>
          </cell>
          <cell r="X1247">
            <v>0</v>
          </cell>
          <cell r="Y1247">
            <v>0</v>
          </cell>
          <cell r="Z1247">
            <v>0</v>
          </cell>
          <cell r="AA1247">
            <v>0</v>
          </cell>
          <cell r="AB1247">
            <v>0</v>
          </cell>
          <cell r="AC1247">
            <v>0</v>
          </cell>
        </row>
        <row r="1248">
          <cell r="A1248">
            <v>0</v>
          </cell>
          <cell r="B1248">
            <v>0</v>
          </cell>
          <cell r="C1248">
            <v>0</v>
          </cell>
          <cell r="D1248">
            <v>0</v>
          </cell>
          <cell r="E1248">
            <v>0</v>
          </cell>
          <cell r="F1248">
            <v>0</v>
          </cell>
          <cell r="G1248">
            <v>0</v>
          </cell>
          <cell r="H1248">
            <v>0</v>
          </cell>
          <cell r="I1248">
            <v>0</v>
          </cell>
          <cell r="J1248">
            <v>0</v>
          </cell>
          <cell r="K1248">
            <v>0</v>
          </cell>
          <cell r="L1248">
            <v>0</v>
          </cell>
          <cell r="M1248">
            <v>0</v>
          </cell>
          <cell r="N1248">
            <v>0</v>
          </cell>
          <cell r="O1248">
            <v>0</v>
          </cell>
          <cell r="P1248">
            <v>0</v>
          </cell>
          <cell r="Q1248">
            <v>0</v>
          </cell>
          <cell r="R1248">
            <v>0</v>
          </cell>
          <cell r="S1248">
            <v>0</v>
          </cell>
          <cell r="T1248">
            <v>0</v>
          </cell>
          <cell r="U1248">
            <v>0</v>
          </cell>
          <cell r="V1248">
            <v>0</v>
          </cell>
          <cell r="W1248">
            <v>0</v>
          </cell>
          <cell r="X1248">
            <v>0</v>
          </cell>
          <cell r="Y1248">
            <v>0</v>
          </cell>
          <cell r="Z1248">
            <v>0</v>
          </cell>
          <cell r="AA1248">
            <v>0</v>
          </cell>
          <cell r="AB1248">
            <v>0</v>
          </cell>
          <cell r="AC1248">
            <v>0</v>
          </cell>
        </row>
        <row r="1249">
          <cell r="A1249">
            <v>0</v>
          </cell>
          <cell r="B1249">
            <v>0</v>
          </cell>
          <cell r="C1249">
            <v>0</v>
          </cell>
          <cell r="D1249">
            <v>0</v>
          </cell>
          <cell r="E1249">
            <v>0</v>
          </cell>
          <cell r="F1249">
            <v>0</v>
          </cell>
          <cell r="G1249">
            <v>0</v>
          </cell>
          <cell r="H1249">
            <v>0</v>
          </cell>
          <cell r="I1249">
            <v>0</v>
          </cell>
          <cell r="J1249">
            <v>0</v>
          </cell>
          <cell r="K1249">
            <v>0</v>
          </cell>
          <cell r="L1249">
            <v>0</v>
          </cell>
          <cell r="M1249">
            <v>0</v>
          </cell>
          <cell r="N1249">
            <v>0</v>
          </cell>
          <cell r="O1249">
            <v>0</v>
          </cell>
          <cell r="P1249">
            <v>0</v>
          </cell>
          <cell r="Q1249">
            <v>0</v>
          </cell>
          <cell r="R1249">
            <v>0</v>
          </cell>
          <cell r="S1249">
            <v>0</v>
          </cell>
          <cell r="T1249">
            <v>0</v>
          </cell>
          <cell r="U1249">
            <v>0</v>
          </cell>
          <cell r="V1249">
            <v>0</v>
          </cell>
          <cell r="W1249">
            <v>0</v>
          </cell>
          <cell r="X1249">
            <v>0</v>
          </cell>
          <cell r="Y1249">
            <v>0</v>
          </cell>
          <cell r="Z1249">
            <v>0</v>
          </cell>
          <cell r="AA1249">
            <v>0</v>
          </cell>
          <cell r="AB1249">
            <v>0</v>
          </cell>
          <cell r="AC1249">
            <v>0</v>
          </cell>
        </row>
        <row r="1250">
          <cell r="A1250">
            <v>0</v>
          </cell>
          <cell r="B1250">
            <v>0</v>
          </cell>
          <cell r="C1250">
            <v>0</v>
          </cell>
          <cell r="D1250">
            <v>0</v>
          </cell>
          <cell r="E1250">
            <v>0</v>
          </cell>
          <cell r="F1250">
            <v>0</v>
          </cell>
          <cell r="G1250">
            <v>0</v>
          </cell>
          <cell r="H1250">
            <v>0</v>
          </cell>
          <cell r="I1250">
            <v>0</v>
          </cell>
          <cell r="J1250">
            <v>0</v>
          </cell>
          <cell r="K1250">
            <v>0</v>
          </cell>
          <cell r="L1250">
            <v>0</v>
          </cell>
          <cell r="M1250">
            <v>0</v>
          </cell>
          <cell r="N1250">
            <v>0</v>
          </cell>
          <cell r="O1250">
            <v>0</v>
          </cell>
          <cell r="P1250">
            <v>0</v>
          </cell>
          <cell r="Q1250">
            <v>0</v>
          </cell>
          <cell r="R1250">
            <v>0</v>
          </cell>
          <cell r="S1250">
            <v>0</v>
          </cell>
          <cell r="T1250">
            <v>0</v>
          </cell>
          <cell r="U1250">
            <v>0</v>
          </cell>
          <cell r="V1250">
            <v>0</v>
          </cell>
          <cell r="W1250">
            <v>0</v>
          </cell>
          <cell r="X1250">
            <v>0</v>
          </cell>
          <cell r="Y1250">
            <v>0</v>
          </cell>
          <cell r="Z1250">
            <v>0</v>
          </cell>
          <cell r="AA1250">
            <v>0</v>
          </cell>
          <cell r="AB1250">
            <v>0</v>
          </cell>
          <cell r="AC1250">
            <v>0</v>
          </cell>
        </row>
        <row r="1251">
          <cell r="A1251">
            <v>0</v>
          </cell>
          <cell r="B1251">
            <v>0</v>
          </cell>
          <cell r="C1251">
            <v>0</v>
          </cell>
          <cell r="D1251">
            <v>0</v>
          </cell>
          <cell r="E1251">
            <v>0</v>
          </cell>
          <cell r="F1251">
            <v>0</v>
          </cell>
          <cell r="G1251">
            <v>0</v>
          </cell>
          <cell r="H1251">
            <v>0</v>
          </cell>
          <cell r="I1251">
            <v>0</v>
          </cell>
          <cell r="J1251">
            <v>0</v>
          </cell>
          <cell r="K1251">
            <v>0</v>
          </cell>
          <cell r="L1251">
            <v>0</v>
          </cell>
          <cell r="M1251">
            <v>0</v>
          </cell>
          <cell r="N1251">
            <v>0</v>
          </cell>
          <cell r="O1251">
            <v>0</v>
          </cell>
          <cell r="P1251">
            <v>0</v>
          </cell>
          <cell r="Q1251">
            <v>0</v>
          </cell>
          <cell r="R1251">
            <v>0</v>
          </cell>
          <cell r="S1251">
            <v>0</v>
          </cell>
          <cell r="T1251">
            <v>0</v>
          </cell>
          <cell r="U1251">
            <v>0</v>
          </cell>
          <cell r="V1251">
            <v>0</v>
          </cell>
          <cell r="W1251">
            <v>0</v>
          </cell>
          <cell r="X1251">
            <v>0</v>
          </cell>
          <cell r="Y1251">
            <v>0</v>
          </cell>
          <cell r="Z1251">
            <v>0</v>
          </cell>
          <cell r="AA1251">
            <v>0</v>
          </cell>
          <cell r="AB1251">
            <v>0</v>
          </cell>
          <cell r="AC1251">
            <v>0</v>
          </cell>
        </row>
        <row r="1252">
          <cell r="A1252">
            <v>0</v>
          </cell>
          <cell r="B1252">
            <v>0</v>
          </cell>
          <cell r="C1252">
            <v>0</v>
          </cell>
          <cell r="D1252">
            <v>0</v>
          </cell>
          <cell r="E1252">
            <v>0</v>
          </cell>
          <cell r="F1252">
            <v>0</v>
          </cell>
          <cell r="G1252">
            <v>0</v>
          </cell>
          <cell r="H1252">
            <v>0</v>
          </cell>
          <cell r="I1252">
            <v>0</v>
          </cell>
          <cell r="J1252">
            <v>0</v>
          </cell>
          <cell r="K1252">
            <v>0</v>
          </cell>
          <cell r="L1252">
            <v>0</v>
          </cell>
          <cell r="M1252">
            <v>0</v>
          </cell>
          <cell r="N1252">
            <v>0</v>
          </cell>
          <cell r="O1252">
            <v>0</v>
          </cell>
          <cell r="P1252">
            <v>0</v>
          </cell>
          <cell r="Q1252">
            <v>0</v>
          </cell>
          <cell r="R1252">
            <v>0</v>
          </cell>
          <cell r="S1252">
            <v>0</v>
          </cell>
          <cell r="T1252">
            <v>0</v>
          </cell>
          <cell r="U1252">
            <v>0</v>
          </cell>
          <cell r="V1252">
            <v>0</v>
          </cell>
          <cell r="W1252">
            <v>0</v>
          </cell>
          <cell r="X1252">
            <v>0</v>
          </cell>
          <cell r="Y1252">
            <v>0</v>
          </cell>
          <cell r="Z1252">
            <v>0</v>
          </cell>
          <cell r="AA1252">
            <v>0</v>
          </cell>
          <cell r="AB1252">
            <v>0</v>
          </cell>
          <cell r="AC1252">
            <v>0</v>
          </cell>
        </row>
        <row r="1253">
          <cell r="A1253">
            <v>0</v>
          </cell>
          <cell r="B1253">
            <v>0</v>
          </cell>
          <cell r="C1253">
            <v>0</v>
          </cell>
          <cell r="D1253">
            <v>0</v>
          </cell>
          <cell r="E1253">
            <v>0</v>
          </cell>
          <cell r="F1253">
            <v>0</v>
          </cell>
          <cell r="G1253">
            <v>0</v>
          </cell>
          <cell r="H1253">
            <v>0</v>
          </cell>
          <cell r="I1253">
            <v>0</v>
          </cell>
          <cell r="J1253">
            <v>0</v>
          </cell>
          <cell r="K1253">
            <v>0</v>
          </cell>
          <cell r="L1253">
            <v>0</v>
          </cell>
          <cell r="M1253">
            <v>0</v>
          </cell>
          <cell r="N1253">
            <v>0</v>
          </cell>
          <cell r="O1253">
            <v>0</v>
          </cell>
          <cell r="P1253">
            <v>0</v>
          </cell>
          <cell r="Q1253">
            <v>0</v>
          </cell>
          <cell r="R1253">
            <v>0</v>
          </cell>
          <cell r="S1253">
            <v>0</v>
          </cell>
          <cell r="T1253">
            <v>0</v>
          </cell>
          <cell r="U1253">
            <v>0</v>
          </cell>
          <cell r="V1253">
            <v>0</v>
          </cell>
          <cell r="W1253">
            <v>0</v>
          </cell>
          <cell r="X1253">
            <v>0</v>
          </cell>
          <cell r="Y1253">
            <v>0</v>
          </cell>
          <cell r="Z1253">
            <v>0</v>
          </cell>
          <cell r="AA1253">
            <v>0</v>
          </cell>
          <cell r="AB1253">
            <v>0</v>
          </cell>
          <cell r="AC1253">
            <v>0</v>
          </cell>
        </row>
        <row r="1254">
          <cell r="A1254">
            <v>0</v>
          </cell>
          <cell r="B1254">
            <v>0</v>
          </cell>
          <cell r="C1254">
            <v>0</v>
          </cell>
          <cell r="D1254">
            <v>0</v>
          </cell>
          <cell r="E1254">
            <v>0</v>
          </cell>
          <cell r="F1254">
            <v>0</v>
          </cell>
          <cell r="G1254">
            <v>0</v>
          </cell>
          <cell r="H1254">
            <v>0</v>
          </cell>
          <cell r="I1254">
            <v>0</v>
          </cell>
          <cell r="J1254">
            <v>0</v>
          </cell>
          <cell r="K1254">
            <v>0</v>
          </cell>
          <cell r="L1254">
            <v>0</v>
          </cell>
          <cell r="M1254">
            <v>0</v>
          </cell>
          <cell r="N1254">
            <v>0</v>
          </cell>
          <cell r="O1254">
            <v>0</v>
          </cell>
          <cell r="P1254">
            <v>0</v>
          </cell>
          <cell r="Q1254">
            <v>0</v>
          </cell>
          <cell r="R1254">
            <v>0</v>
          </cell>
          <cell r="S1254">
            <v>0</v>
          </cell>
          <cell r="T1254">
            <v>0</v>
          </cell>
          <cell r="U1254">
            <v>0</v>
          </cell>
          <cell r="V1254">
            <v>0</v>
          </cell>
          <cell r="W1254">
            <v>0</v>
          </cell>
          <cell r="X1254">
            <v>0</v>
          </cell>
          <cell r="Y1254">
            <v>0</v>
          </cell>
          <cell r="Z1254">
            <v>0</v>
          </cell>
          <cell r="AA1254">
            <v>0</v>
          </cell>
          <cell r="AB1254">
            <v>0</v>
          </cell>
          <cell r="AC1254">
            <v>0</v>
          </cell>
        </row>
        <row r="1255">
          <cell r="A1255">
            <v>0</v>
          </cell>
          <cell r="B1255">
            <v>0</v>
          </cell>
          <cell r="C1255">
            <v>0</v>
          </cell>
          <cell r="D1255">
            <v>0</v>
          </cell>
          <cell r="E1255">
            <v>0</v>
          </cell>
          <cell r="F1255">
            <v>0</v>
          </cell>
          <cell r="G1255">
            <v>0</v>
          </cell>
          <cell r="H1255">
            <v>0</v>
          </cell>
          <cell r="I1255">
            <v>0</v>
          </cell>
          <cell r="J1255">
            <v>0</v>
          </cell>
          <cell r="K1255">
            <v>0</v>
          </cell>
          <cell r="L1255">
            <v>0</v>
          </cell>
          <cell r="M1255">
            <v>0</v>
          </cell>
          <cell r="N1255">
            <v>0</v>
          </cell>
          <cell r="O1255">
            <v>0</v>
          </cell>
          <cell r="P1255">
            <v>0</v>
          </cell>
          <cell r="Q1255">
            <v>0</v>
          </cell>
          <cell r="R1255">
            <v>0</v>
          </cell>
          <cell r="S1255">
            <v>0</v>
          </cell>
          <cell r="T1255">
            <v>0</v>
          </cell>
          <cell r="U1255">
            <v>0</v>
          </cell>
          <cell r="V1255">
            <v>0</v>
          </cell>
          <cell r="W1255">
            <v>0</v>
          </cell>
          <cell r="X1255">
            <v>0</v>
          </cell>
          <cell r="Y1255">
            <v>0</v>
          </cell>
          <cell r="Z1255">
            <v>0</v>
          </cell>
          <cell r="AA1255">
            <v>0</v>
          </cell>
          <cell r="AB1255">
            <v>0</v>
          </cell>
          <cell r="AC1255">
            <v>0</v>
          </cell>
        </row>
        <row r="1256">
          <cell r="A1256">
            <v>0</v>
          </cell>
          <cell r="B1256">
            <v>0</v>
          </cell>
          <cell r="C1256">
            <v>0</v>
          </cell>
          <cell r="D1256">
            <v>0</v>
          </cell>
          <cell r="E1256">
            <v>0</v>
          </cell>
          <cell r="F1256">
            <v>0</v>
          </cell>
          <cell r="G1256">
            <v>0</v>
          </cell>
          <cell r="H1256">
            <v>0</v>
          </cell>
          <cell r="I1256">
            <v>0</v>
          </cell>
          <cell r="J1256">
            <v>0</v>
          </cell>
          <cell r="K1256">
            <v>0</v>
          </cell>
          <cell r="L1256">
            <v>0</v>
          </cell>
          <cell r="M1256">
            <v>0</v>
          </cell>
          <cell r="N1256">
            <v>0</v>
          </cell>
          <cell r="O1256">
            <v>0</v>
          </cell>
          <cell r="P1256">
            <v>0</v>
          </cell>
          <cell r="Q1256">
            <v>0</v>
          </cell>
          <cell r="R1256">
            <v>0</v>
          </cell>
          <cell r="S1256">
            <v>0</v>
          </cell>
          <cell r="T1256">
            <v>0</v>
          </cell>
          <cell r="U1256">
            <v>0</v>
          </cell>
          <cell r="V1256">
            <v>0</v>
          </cell>
          <cell r="W1256">
            <v>0</v>
          </cell>
          <cell r="X1256">
            <v>0</v>
          </cell>
          <cell r="Y1256">
            <v>0</v>
          </cell>
          <cell r="Z1256">
            <v>0</v>
          </cell>
          <cell r="AA1256">
            <v>0</v>
          </cell>
          <cell r="AB1256">
            <v>0</v>
          </cell>
          <cell r="AC1256">
            <v>0</v>
          </cell>
        </row>
        <row r="1257">
          <cell r="A1257">
            <v>0</v>
          </cell>
          <cell r="B1257">
            <v>0</v>
          </cell>
          <cell r="C1257">
            <v>0</v>
          </cell>
          <cell r="D1257">
            <v>0</v>
          </cell>
          <cell r="E1257">
            <v>0</v>
          </cell>
          <cell r="F1257">
            <v>0</v>
          </cell>
          <cell r="G1257">
            <v>0</v>
          </cell>
          <cell r="H1257">
            <v>0</v>
          </cell>
          <cell r="I1257">
            <v>0</v>
          </cell>
          <cell r="J1257">
            <v>0</v>
          </cell>
          <cell r="K1257">
            <v>0</v>
          </cell>
          <cell r="L1257">
            <v>0</v>
          </cell>
          <cell r="M1257">
            <v>0</v>
          </cell>
          <cell r="N1257">
            <v>0</v>
          </cell>
          <cell r="O1257">
            <v>0</v>
          </cell>
          <cell r="P1257">
            <v>0</v>
          </cell>
          <cell r="Q1257">
            <v>0</v>
          </cell>
          <cell r="R1257">
            <v>0</v>
          </cell>
          <cell r="S1257">
            <v>0</v>
          </cell>
          <cell r="T1257">
            <v>0</v>
          </cell>
          <cell r="U1257">
            <v>0</v>
          </cell>
          <cell r="V1257">
            <v>0</v>
          </cell>
          <cell r="W1257">
            <v>0</v>
          </cell>
          <cell r="X1257">
            <v>0</v>
          </cell>
          <cell r="Y1257">
            <v>0</v>
          </cell>
          <cell r="Z1257">
            <v>0</v>
          </cell>
          <cell r="AA1257">
            <v>0</v>
          </cell>
          <cell r="AB1257">
            <v>0</v>
          </cell>
          <cell r="AC1257">
            <v>0</v>
          </cell>
        </row>
        <row r="1258">
          <cell r="A1258">
            <v>0</v>
          </cell>
          <cell r="B1258">
            <v>0</v>
          </cell>
          <cell r="C1258">
            <v>0</v>
          </cell>
          <cell r="D1258">
            <v>0</v>
          </cell>
          <cell r="E1258">
            <v>0</v>
          </cell>
          <cell r="F1258">
            <v>0</v>
          </cell>
          <cell r="G1258">
            <v>0</v>
          </cell>
          <cell r="H1258">
            <v>0</v>
          </cell>
          <cell r="I1258">
            <v>0</v>
          </cell>
          <cell r="J1258">
            <v>0</v>
          </cell>
          <cell r="K1258">
            <v>0</v>
          </cell>
          <cell r="L1258">
            <v>0</v>
          </cell>
          <cell r="M1258">
            <v>0</v>
          </cell>
          <cell r="N1258">
            <v>0</v>
          </cell>
          <cell r="O1258">
            <v>0</v>
          </cell>
          <cell r="P1258">
            <v>0</v>
          </cell>
          <cell r="Q1258">
            <v>0</v>
          </cell>
          <cell r="R1258">
            <v>0</v>
          </cell>
          <cell r="S1258">
            <v>0</v>
          </cell>
          <cell r="T1258">
            <v>0</v>
          </cell>
          <cell r="U1258">
            <v>0</v>
          </cell>
          <cell r="V1258">
            <v>0</v>
          </cell>
          <cell r="W1258">
            <v>0</v>
          </cell>
          <cell r="X1258">
            <v>0</v>
          </cell>
          <cell r="Y1258">
            <v>0</v>
          </cell>
          <cell r="Z1258">
            <v>0</v>
          </cell>
          <cell r="AA1258">
            <v>0</v>
          </cell>
          <cell r="AB1258">
            <v>0</v>
          </cell>
          <cell r="AC1258">
            <v>0</v>
          </cell>
        </row>
        <row r="1259">
          <cell r="A1259">
            <v>0</v>
          </cell>
          <cell r="B1259">
            <v>0</v>
          </cell>
          <cell r="C1259">
            <v>0</v>
          </cell>
          <cell r="D1259">
            <v>0</v>
          </cell>
          <cell r="E1259">
            <v>0</v>
          </cell>
          <cell r="F1259">
            <v>0</v>
          </cell>
          <cell r="G1259">
            <v>0</v>
          </cell>
          <cell r="H1259">
            <v>0</v>
          </cell>
          <cell r="I1259">
            <v>0</v>
          </cell>
          <cell r="J1259">
            <v>0</v>
          </cell>
          <cell r="K1259">
            <v>0</v>
          </cell>
          <cell r="L1259">
            <v>0</v>
          </cell>
          <cell r="M1259">
            <v>0</v>
          </cell>
          <cell r="N1259">
            <v>0</v>
          </cell>
          <cell r="O1259">
            <v>0</v>
          </cell>
          <cell r="P1259">
            <v>0</v>
          </cell>
          <cell r="Q1259">
            <v>0</v>
          </cell>
          <cell r="R1259">
            <v>0</v>
          </cell>
          <cell r="S1259">
            <v>0</v>
          </cell>
          <cell r="T1259">
            <v>0</v>
          </cell>
          <cell r="U1259">
            <v>0</v>
          </cell>
          <cell r="V1259">
            <v>0</v>
          </cell>
          <cell r="W1259">
            <v>0</v>
          </cell>
          <cell r="X1259">
            <v>0</v>
          </cell>
          <cell r="Y1259">
            <v>0</v>
          </cell>
          <cell r="Z1259">
            <v>0</v>
          </cell>
          <cell r="AA1259">
            <v>0</v>
          </cell>
          <cell r="AB1259">
            <v>0</v>
          </cell>
          <cell r="AC1259">
            <v>0</v>
          </cell>
        </row>
        <row r="1260">
          <cell r="A1260">
            <v>0</v>
          </cell>
          <cell r="B1260">
            <v>0</v>
          </cell>
          <cell r="C1260">
            <v>0</v>
          </cell>
          <cell r="D1260">
            <v>0</v>
          </cell>
          <cell r="E1260">
            <v>0</v>
          </cell>
          <cell r="F1260">
            <v>0</v>
          </cell>
          <cell r="G1260">
            <v>0</v>
          </cell>
          <cell r="H1260">
            <v>0</v>
          </cell>
          <cell r="I1260">
            <v>0</v>
          </cell>
          <cell r="J1260">
            <v>0</v>
          </cell>
          <cell r="K1260">
            <v>0</v>
          </cell>
          <cell r="L1260">
            <v>0</v>
          </cell>
          <cell r="M1260">
            <v>0</v>
          </cell>
          <cell r="N1260">
            <v>0</v>
          </cell>
          <cell r="O1260">
            <v>0</v>
          </cell>
          <cell r="P1260">
            <v>0</v>
          </cell>
          <cell r="Q1260">
            <v>0</v>
          </cell>
          <cell r="R1260">
            <v>0</v>
          </cell>
          <cell r="S1260">
            <v>0</v>
          </cell>
          <cell r="T1260">
            <v>0</v>
          </cell>
          <cell r="U1260">
            <v>0</v>
          </cell>
          <cell r="V1260">
            <v>0</v>
          </cell>
          <cell r="W1260">
            <v>0</v>
          </cell>
          <cell r="X1260">
            <v>0</v>
          </cell>
          <cell r="Y1260">
            <v>0</v>
          </cell>
          <cell r="Z1260">
            <v>0</v>
          </cell>
          <cell r="AA1260">
            <v>0</v>
          </cell>
          <cell r="AB1260">
            <v>0</v>
          </cell>
          <cell r="AC1260">
            <v>0</v>
          </cell>
        </row>
        <row r="1261">
          <cell r="A1261">
            <v>0</v>
          </cell>
          <cell r="B1261">
            <v>0</v>
          </cell>
          <cell r="C1261">
            <v>0</v>
          </cell>
          <cell r="D1261">
            <v>0</v>
          </cell>
          <cell r="E1261">
            <v>0</v>
          </cell>
          <cell r="F1261">
            <v>0</v>
          </cell>
          <cell r="G1261">
            <v>0</v>
          </cell>
          <cell r="H1261">
            <v>0</v>
          </cell>
          <cell r="I1261">
            <v>0</v>
          </cell>
          <cell r="J1261">
            <v>0</v>
          </cell>
          <cell r="K1261">
            <v>0</v>
          </cell>
          <cell r="L1261">
            <v>0</v>
          </cell>
          <cell r="M1261">
            <v>0</v>
          </cell>
          <cell r="N1261">
            <v>0</v>
          </cell>
          <cell r="O1261">
            <v>0</v>
          </cell>
          <cell r="P1261">
            <v>0</v>
          </cell>
          <cell r="Q1261">
            <v>0</v>
          </cell>
          <cell r="R1261">
            <v>0</v>
          </cell>
          <cell r="S1261">
            <v>0</v>
          </cell>
          <cell r="T1261">
            <v>0</v>
          </cell>
          <cell r="U1261">
            <v>0</v>
          </cell>
          <cell r="V1261">
            <v>0</v>
          </cell>
          <cell r="W1261">
            <v>0</v>
          </cell>
          <cell r="X1261">
            <v>0</v>
          </cell>
          <cell r="Y1261">
            <v>0</v>
          </cell>
          <cell r="Z1261">
            <v>0</v>
          </cell>
          <cell r="AA1261">
            <v>0</v>
          </cell>
          <cell r="AB1261">
            <v>0</v>
          </cell>
          <cell r="AC1261">
            <v>0</v>
          </cell>
        </row>
        <row r="1262">
          <cell r="A1262">
            <v>0</v>
          </cell>
          <cell r="B1262">
            <v>0</v>
          </cell>
          <cell r="C1262">
            <v>0</v>
          </cell>
          <cell r="D1262">
            <v>0</v>
          </cell>
          <cell r="E1262">
            <v>0</v>
          </cell>
          <cell r="F1262">
            <v>0</v>
          </cell>
          <cell r="G1262">
            <v>0</v>
          </cell>
          <cell r="H1262">
            <v>0</v>
          </cell>
          <cell r="I1262">
            <v>0</v>
          </cell>
          <cell r="J1262">
            <v>0</v>
          </cell>
          <cell r="K1262">
            <v>0</v>
          </cell>
          <cell r="L1262">
            <v>0</v>
          </cell>
          <cell r="M1262">
            <v>0</v>
          </cell>
          <cell r="N1262">
            <v>0</v>
          </cell>
          <cell r="O1262">
            <v>0</v>
          </cell>
          <cell r="P1262">
            <v>0</v>
          </cell>
          <cell r="Q1262">
            <v>0</v>
          </cell>
          <cell r="R1262">
            <v>0</v>
          </cell>
          <cell r="S1262">
            <v>0</v>
          </cell>
          <cell r="T1262">
            <v>0</v>
          </cell>
          <cell r="U1262">
            <v>0</v>
          </cell>
          <cell r="V1262">
            <v>0</v>
          </cell>
          <cell r="W1262">
            <v>0</v>
          </cell>
          <cell r="X1262">
            <v>0</v>
          </cell>
          <cell r="Y1262">
            <v>0</v>
          </cell>
          <cell r="Z1262">
            <v>0</v>
          </cell>
          <cell r="AA1262">
            <v>0</v>
          </cell>
          <cell r="AB1262">
            <v>0</v>
          </cell>
          <cell r="AC1262">
            <v>0</v>
          </cell>
        </row>
        <row r="1263">
          <cell r="A1263">
            <v>0</v>
          </cell>
          <cell r="B1263">
            <v>0</v>
          </cell>
          <cell r="C1263">
            <v>0</v>
          </cell>
          <cell r="D1263">
            <v>0</v>
          </cell>
          <cell r="E1263">
            <v>0</v>
          </cell>
          <cell r="F1263">
            <v>0</v>
          </cell>
          <cell r="G1263">
            <v>0</v>
          </cell>
          <cell r="H1263">
            <v>0</v>
          </cell>
          <cell r="I1263">
            <v>0</v>
          </cell>
          <cell r="J1263">
            <v>0</v>
          </cell>
          <cell r="K1263">
            <v>0</v>
          </cell>
          <cell r="L1263">
            <v>0</v>
          </cell>
          <cell r="M1263">
            <v>0</v>
          </cell>
          <cell r="N1263">
            <v>0</v>
          </cell>
          <cell r="O1263">
            <v>0</v>
          </cell>
          <cell r="P1263">
            <v>0</v>
          </cell>
          <cell r="Q1263">
            <v>0</v>
          </cell>
          <cell r="R1263">
            <v>0</v>
          </cell>
          <cell r="S1263">
            <v>0</v>
          </cell>
          <cell r="T1263">
            <v>0</v>
          </cell>
          <cell r="U1263">
            <v>0</v>
          </cell>
          <cell r="V1263">
            <v>0</v>
          </cell>
          <cell r="W1263">
            <v>0</v>
          </cell>
          <cell r="X1263">
            <v>0</v>
          </cell>
          <cell r="Y1263">
            <v>0</v>
          </cell>
          <cell r="Z1263">
            <v>0</v>
          </cell>
          <cell r="AA1263">
            <v>0</v>
          </cell>
          <cell r="AB1263">
            <v>0</v>
          </cell>
          <cell r="AC1263">
            <v>0</v>
          </cell>
        </row>
        <row r="1264">
          <cell r="A1264">
            <v>0</v>
          </cell>
          <cell r="B1264">
            <v>0</v>
          </cell>
          <cell r="C1264">
            <v>0</v>
          </cell>
          <cell r="D1264">
            <v>0</v>
          </cell>
          <cell r="E1264">
            <v>0</v>
          </cell>
          <cell r="F1264">
            <v>0</v>
          </cell>
          <cell r="G1264">
            <v>0</v>
          </cell>
          <cell r="H1264">
            <v>0</v>
          </cell>
          <cell r="I1264">
            <v>0</v>
          </cell>
          <cell r="J1264">
            <v>0</v>
          </cell>
          <cell r="K1264">
            <v>0</v>
          </cell>
          <cell r="L1264">
            <v>0</v>
          </cell>
          <cell r="M1264">
            <v>0</v>
          </cell>
          <cell r="N1264">
            <v>0</v>
          </cell>
          <cell r="O1264">
            <v>0</v>
          </cell>
          <cell r="P1264">
            <v>0</v>
          </cell>
          <cell r="Q1264">
            <v>0</v>
          </cell>
          <cell r="R1264">
            <v>0</v>
          </cell>
          <cell r="S1264">
            <v>0</v>
          </cell>
          <cell r="T1264">
            <v>0</v>
          </cell>
          <cell r="U1264">
            <v>0</v>
          </cell>
          <cell r="V1264">
            <v>0</v>
          </cell>
          <cell r="W1264">
            <v>0</v>
          </cell>
          <cell r="X1264">
            <v>0</v>
          </cell>
          <cell r="Y1264">
            <v>0</v>
          </cell>
          <cell r="Z1264">
            <v>0</v>
          </cell>
          <cell r="AA1264">
            <v>0</v>
          </cell>
          <cell r="AB1264">
            <v>0</v>
          </cell>
          <cell r="AC1264">
            <v>0</v>
          </cell>
        </row>
        <row r="1265">
          <cell r="A1265">
            <v>0</v>
          </cell>
          <cell r="B1265">
            <v>0</v>
          </cell>
          <cell r="C1265">
            <v>0</v>
          </cell>
          <cell r="D1265">
            <v>0</v>
          </cell>
          <cell r="E1265">
            <v>0</v>
          </cell>
          <cell r="F1265">
            <v>0</v>
          </cell>
          <cell r="G1265">
            <v>0</v>
          </cell>
          <cell r="H1265">
            <v>0</v>
          </cell>
          <cell r="I1265">
            <v>0</v>
          </cell>
          <cell r="J1265">
            <v>0</v>
          </cell>
          <cell r="K1265">
            <v>0</v>
          </cell>
          <cell r="L1265">
            <v>0</v>
          </cell>
          <cell r="M1265">
            <v>0</v>
          </cell>
          <cell r="N1265">
            <v>0</v>
          </cell>
          <cell r="O1265">
            <v>0</v>
          </cell>
          <cell r="P1265">
            <v>0</v>
          </cell>
          <cell r="Q1265">
            <v>0</v>
          </cell>
          <cell r="R1265">
            <v>0</v>
          </cell>
          <cell r="S1265">
            <v>0</v>
          </cell>
          <cell r="T1265">
            <v>0</v>
          </cell>
          <cell r="U1265">
            <v>0</v>
          </cell>
          <cell r="V1265">
            <v>0</v>
          </cell>
          <cell r="W1265">
            <v>0</v>
          </cell>
          <cell r="X1265">
            <v>0</v>
          </cell>
          <cell r="Y1265">
            <v>0</v>
          </cell>
          <cell r="Z1265">
            <v>0</v>
          </cell>
          <cell r="AA1265">
            <v>0</v>
          </cell>
          <cell r="AB1265">
            <v>0</v>
          </cell>
          <cell r="AC1265">
            <v>0</v>
          </cell>
        </row>
        <row r="1266">
          <cell r="A1266">
            <v>0</v>
          </cell>
          <cell r="B1266">
            <v>0</v>
          </cell>
          <cell r="C1266">
            <v>0</v>
          </cell>
          <cell r="D1266">
            <v>0</v>
          </cell>
          <cell r="E1266">
            <v>0</v>
          </cell>
          <cell r="F1266">
            <v>0</v>
          </cell>
          <cell r="G1266">
            <v>0</v>
          </cell>
          <cell r="H1266">
            <v>0</v>
          </cell>
          <cell r="I1266">
            <v>0</v>
          </cell>
          <cell r="J1266">
            <v>0</v>
          </cell>
          <cell r="K1266">
            <v>0</v>
          </cell>
          <cell r="L1266">
            <v>0</v>
          </cell>
          <cell r="M1266">
            <v>0</v>
          </cell>
          <cell r="N1266">
            <v>0</v>
          </cell>
          <cell r="O1266">
            <v>0</v>
          </cell>
          <cell r="P1266">
            <v>0</v>
          </cell>
          <cell r="Q1266">
            <v>0</v>
          </cell>
          <cell r="R1266">
            <v>0</v>
          </cell>
          <cell r="S1266">
            <v>0</v>
          </cell>
          <cell r="T1266">
            <v>0</v>
          </cell>
          <cell r="U1266">
            <v>0</v>
          </cell>
          <cell r="V1266">
            <v>0</v>
          </cell>
          <cell r="W1266">
            <v>0</v>
          </cell>
          <cell r="X1266">
            <v>0</v>
          </cell>
          <cell r="Y1266">
            <v>0</v>
          </cell>
          <cell r="Z1266">
            <v>0</v>
          </cell>
          <cell r="AA1266">
            <v>0</v>
          </cell>
          <cell r="AB1266">
            <v>0</v>
          </cell>
          <cell r="AC1266">
            <v>0</v>
          </cell>
        </row>
        <row r="1267">
          <cell r="A1267">
            <v>0</v>
          </cell>
          <cell r="B1267">
            <v>0</v>
          </cell>
          <cell r="C1267">
            <v>0</v>
          </cell>
          <cell r="D1267">
            <v>0</v>
          </cell>
          <cell r="E1267">
            <v>0</v>
          </cell>
          <cell r="F1267">
            <v>0</v>
          </cell>
          <cell r="G1267">
            <v>0</v>
          </cell>
          <cell r="H1267">
            <v>0</v>
          </cell>
          <cell r="I1267">
            <v>0</v>
          </cell>
          <cell r="J1267">
            <v>0</v>
          </cell>
          <cell r="K1267">
            <v>0</v>
          </cell>
          <cell r="L1267">
            <v>0</v>
          </cell>
          <cell r="M1267">
            <v>0</v>
          </cell>
          <cell r="N1267">
            <v>0</v>
          </cell>
          <cell r="O1267">
            <v>0</v>
          </cell>
          <cell r="P1267">
            <v>0</v>
          </cell>
          <cell r="Q1267">
            <v>0</v>
          </cell>
          <cell r="R1267">
            <v>0</v>
          </cell>
          <cell r="S1267">
            <v>0</v>
          </cell>
          <cell r="T1267">
            <v>0</v>
          </cell>
          <cell r="U1267">
            <v>0</v>
          </cell>
          <cell r="V1267">
            <v>0</v>
          </cell>
          <cell r="W1267">
            <v>0</v>
          </cell>
          <cell r="X1267">
            <v>0</v>
          </cell>
          <cell r="Y1267">
            <v>0</v>
          </cell>
          <cell r="Z1267">
            <v>0</v>
          </cell>
          <cell r="AA1267">
            <v>0</v>
          </cell>
          <cell r="AB1267">
            <v>0</v>
          </cell>
          <cell r="AC1267">
            <v>0</v>
          </cell>
        </row>
        <row r="1268">
          <cell r="A1268">
            <v>0</v>
          </cell>
          <cell r="B1268">
            <v>0</v>
          </cell>
          <cell r="C1268">
            <v>0</v>
          </cell>
          <cell r="D1268">
            <v>0</v>
          </cell>
          <cell r="E1268">
            <v>0</v>
          </cell>
          <cell r="F1268">
            <v>0</v>
          </cell>
          <cell r="G1268">
            <v>0</v>
          </cell>
          <cell r="H1268">
            <v>0</v>
          </cell>
          <cell r="I1268">
            <v>0</v>
          </cell>
          <cell r="J1268">
            <v>0</v>
          </cell>
          <cell r="K1268">
            <v>0</v>
          </cell>
          <cell r="L1268">
            <v>0</v>
          </cell>
          <cell r="M1268">
            <v>0</v>
          </cell>
          <cell r="N1268">
            <v>0</v>
          </cell>
          <cell r="O1268">
            <v>0</v>
          </cell>
          <cell r="P1268">
            <v>0</v>
          </cell>
          <cell r="Q1268">
            <v>0</v>
          </cell>
          <cell r="R1268">
            <v>0</v>
          </cell>
          <cell r="S1268">
            <v>0</v>
          </cell>
          <cell r="T1268">
            <v>0</v>
          </cell>
          <cell r="U1268">
            <v>0</v>
          </cell>
          <cell r="V1268">
            <v>0</v>
          </cell>
          <cell r="W1268">
            <v>0</v>
          </cell>
          <cell r="X1268">
            <v>0</v>
          </cell>
          <cell r="Y1268">
            <v>0</v>
          </cell>
          <cell r="Z1268">
            <v>0</v>
          </cell>
          <cell r="AA1268">
            <v>0</v>
          </cell>
          <cell r="AB1268">
            <v>0</v>
          </cell>
          <cell r="AC1268">
            <v>0</v>
          </cell>
        </row>
        <row r="1269">
          <cell r="A1269">
            <v>0</v>
          </cell>
          <cell r="B1269">
            <v>0</v>
          </cell>
          <cell r="C1269">
            <v>0</v>
          </cell>
          <cell r="D1269">
            <v>0</v>
          </cell>
          <cell r="E1269">
            <v>0</v>
          </cell>
          <cell r="F1269">
            <v>0</v>
          </cell>
          <cell r="G1269">
            <v>0</v>
          </cell>
          <cell r="H1269">
            <v>0</v>
          </cell>
          <cell r="I1269">
            <v>0</v>
          </cell>
          <cell r="J1269">
            <v>0</v>
          </cell>
          <cell r="K1269">
            <v>0</v>
          </cell>
          <cell r="L1269">
            <v>0</v>
          </cell>
          <cell r="M1269">
            <v>0</v>
          </cell>
          <cell r="N1269">
            <v>0</v>
          </cell>
          <cell r="O1269">
            <v>0</v>
          </cell>
          <cell r="P1269">
            <v>0</v>
          </cell>
          <cell r="Q1269">
            <v>0</v>
          </cell>
          <cell r="R1269">
            <v>0</v>
          </cell>
          <cell r="S1269">
            <v>0</v>
          </cell>
          <cell r="T1269">
            <v>0</v>
          </cell>
          <cell r="U1269">
            <v>0</v>
          </cell>
          <cell r="V1269">
            <v>0</v>
          </cell>
          <cell r="W1269">
            <v>0</v>
          </cell>
          <cell r="X1269">
            <v>0</v>
          </cell>
          <cell r="Y1269">
            <v>0</v>
          </cell>
          <cell r="Z1269">
            <v>0</v>
          </cell>
          <cell r="AA1269">
            <v>0</v>
          </cell>
          <cell r="AB1269">
            <v>0</v>
          </cell>
          <cell r="AC1269">
            <v>0</v>
          </cell>
        </row>
        <row r="1270">
          <cell r="A1270">
            <v>0</v>
          </cell>
          <cell r="B1270">
            <v>0</v>
          </cell>
          <cell r="C1270">
            <v>0</v>
          </cell>
          <cell r="D1270">
            <v>0</v>
          </cell>
          <cell r="E1270">
            <v>0</v>
          </cell>
          <cell r="F1270">
            <v>0</v>
          </cell>
          <cell r="G1270">
            <v>0</v>
          </cell>
          <cell r="H1270">
            <v>0</v>
          </cell>
          <cell r="I1270">
            <v>0</v>
          </cell>
          <cell r="J1270">
            <v>0</v>
          </cell>
          <cell r="K1270">
            <v>0</v>
          </cell>
          <cell r="L1270">
            <v>0</v>
          </cell>
          <cell r="M1270">
            <v>0</v>
          </cell>
          <cell r="N1270">
            <v>0</v>
          </cell>
          <cell r="O1270">
            <v>0</v>
          </cell>
          <cell r="P1270">
            <v>0</v>
          </cell>
          <cell r="Q1270">
            <v>0</v>
          </cell>
          <cell r="R1270">
            <v>0</v>
          </cell>
          <cell r="S1270">
            <v>0</v>
          </cell>
          <cell r="T1270">
            <v>0</v>
          </cell>
          <cell r="U1270">
            <v>0</v>
          </cell>
          <cell r="V1270">
            <v>0</v>
          </cell>
          <cell r="W1270">
            <v>0</v>
          </cell>
          <cell r="X1270">
            <v>0</v>
          </cell>
          <cell r="Y1270">
            <v>0</v>
          </cell>
          <cell r="Z1270">
            <v>0</v>
          </cell>
          <cell r="AA1270">
            <v>0</v>
          </cell>
          <cell r="AB1270">
            <v>0</v>
          </cell>
          <cell r="AC1270">
            <v>0</v>
          </cell>
        </row>
        <row r="1271">
          <cell r="A1271">
            <v>0</v>
          </cell>
          <cell r="B1271">
            <v>0</v>
          </cell>
          <cell r="C1271">
            <v>0</v>
          </cell>
          <cell r="D1271">
            <v>0</v>
          </cell>
          <cell r="E1271">
            <v>0</v>
          </cell>
          <cell r="F1271">
            <v>0</v>
          </cell>
          <cell r="G1271">
            <v>0</v>
          </cell>
          <cell r="H1271">
            <v>0</v>
          </cell>
          <cell r="I1271">
            <v>0</v>
          </cell>
          <cell r="J1271">
            <v>0</v>
          </cell>
          <cell r="K1271">
            <v>0</v>
          </cell>
          <cell r="L1271">
            <v>0</v>
          </cell>
          <cell r="M1271">
            <v>0</v>
          </cell>
          <cell r="N1271">
            <v>0</v>
          </cell>
          <cell r="O1271">
            <v>0</v>
          </cell>
          <cell r="P1271">
            <v>0</v>
          </cell>
          <cell r="Q1271">
            <v>0</v>
          </cell>
          <cell r="R1271">
            <v>0</v>
          </cell>
          <cell r="S1271">
            <v>0</v>
          </cell>
          <cell r="T1271">
            <v>0</v>
          </cell>
          <cell r="U1271">
            <v>0</v>
          </cell>
          <cell r="V1271">
            <v>0</v>
          </cell>
          <cell r="W1271">
            <v>0</v>
          </cell>
          <cell r="X1271">
            <v>0</v>
          </cell>
          <cell r="Y1271">
            <v>0</v>
          </cell>
          <cell r="Z1271">
            <v>0</v>
          </cell>
          <cell r="AA1271">
            <v>0</v>
          </cell>
          <cell r="AB1271">
            <v>0</v>
          </cell>
          <cell r="AC1271">
            <v>0</v>
          </cell>
        </row>
        <row r="1272">
          <cell r="A1272">
            <v>0</v>
          </cell>
          <cell r="B1272">
            <v>0</v>
          </cell>
          <cell r="C1272">
            <v>0</v>
          </cell>
          <cell r="D1272">
            <v>0</v>
          </cell>
          <cell r="E1272">
            <v>0</v>
          </cell>
          <cell r="F1272">
            <v>0</v>
          </cell>
          <cell r="G1272">
            <v>0</v>
          </cell>
          <cell r="H1272">
            <v>0</v>
          </cell>
          <cell r="I1272">
            <v>0</v>
          </cell>
          <cell r="J1272">
            <v>0</v>
          </cell>
          <cell r="K1272">
            <v>0</v>
          </cell>
          <cell r="L1272">
            <v>0</v>
          </cell>
          <cell r="M1272">
            <v>0</v>
          </cell>
          <cell r="N1272">
            <v>0</v>
          </cell>
          <cell r="O1272">
            <v>0</v>
          </cell>
          <cell r="P1272">
            <v>0</v>
          </cell>
          <cell r="Q1272">
            <v>0</v>
          </cell>
          <cell r="R1272">
            <v>0</v>
          </cell>
          <cell r="S1272">
            <v>0</v>
          </cell>
          <cell r="T1272">
            <v>0</v>
          </cell>
          <cell r="U1272">
            <v>0</v>
          </cell>
          <cell r="V1272">
            <v>0</v>
          </cell>
          <cell r="W1272">
            <v>0</v>
          </cell>
          <cell r="X1272">
            <v>0</v>
          </cell>
          <cell r="Y1272">
            <v>0</v>
          </cell>
          <cell r="Z1272">
            <v>0</v>
          </cell>
          <cell r="AA1272">
            <v>0</v>
          </cell>
          <cell r="AB1272">
            <v>0</v>
          </cell>
          <cell r="AC1272">
            <v>0</v>
          </cell>
        </row>
        <row r="1273">
          <cell r="A1273">
            <v>0</v>
          </cell>
          <cell r="B1273">
            <v>0</v>
          </cell>
          <cell r="C1273">
            <v>0</v>
          </cell>
          <cell r="D1273">
            <v>0</v>
          </cell>
          <cell r="E1273">
            <v>0</v>
          </cell>
          <cell r="F1273">
            <v>0</v>
          </cell>
          <cell r="G1273">
            <v>0</v>
          </cell>
          <cell r="H1273">
            <v>0</v>
          </cell>
          <cell r="I1273">
            <v>0</v>
          </cell>
          <cell r="J1273">
            <v>0</v>
          </cell>
          <cell r="K1273">
            <v>0</v>
          </cell>
          <cell r="L1273">
            <v>0</v>
          </cell>
          <cell r="M1273">
            <v>0</v>
          </cell>
          <cell r="N1273">
            <v>0</v>
          </cell>
          <cell r="O1273">
            <v>0</v>
          </cell>
          <cell r="P1273">
            <v>0</v>
          </cell>
          <cell r="Q1273">
            <v>0</v>
          </cell>
          <cell r="R1273">
            <v>0</v>
          </cell>
          <cell r="S1273">
            <v>0</v>
          </cell>
          <cell r="T1273">
            <v>0</v>
          </cell>
          <cell r="U1273">
            <v>0</v>
          </cell>
          <cell r="V1273">
            <v>0</v>
          </cell>
          <cell r="W1273">
            <v>0</v>
          </cell>
          <cell r="X1273">
            <v>0</v>
          </cell>
          <cell r="Y1273">
            <v>0</v>
          </cell>
          <cell r="Z1273">
            <v>0</v>
          </cell>
          <cell r="AA1273">
            <v>0</v>
          </cell>
          <cell r="AB1273">
            <v>0</v>
          </cell>
          <cell r="AC1273">
            <v>0</v>
          </cell>
        </row>
        <row r="1274">
          <cell r="A1274">
            <v>0</v>
          </cell>
          <cell r="B1274">
            <v>0</v>
          </cell>
          <cell r="C1274">
            <v>0</v>
          </cell>
          <cell r="D1274">
            <v>0</v>
          </cell>
          <cell r="E1274">
            <v>0</v>
          </cell>
          <cell r="F1274">
            <v>0</v>
          </cell>
          <cell r="G1274">
            <v>0</v>
          </cell>
          <cell r="H1274">
            <v>0</v>
          </cell>
          <cell r="I1274">
            <v>0</v>
          </cell>
          <cell r="J1274">
            <v>0</v>
          </cell>
          <cell r="K1274">
            <v>0</v>
          </cell>
          <cell r="L1274">
            <v>0</v>
          </cell>
          <cell r="M1274">
            <v>0</v>
          </cell>
          <cell r="N1274">
            <v>0</v>
          </cell>
          <cell r="O1274">
            <v>0</v>
          </cell>
          <cell r="P1274">
            <v>0</v>
          </cell>
          <cell r="Q1274">
            <v>0</v>
          </cell>
          <cell r="R1274">
            <v>0</v>
          </cell>
          <cell r="S1274">
            <v>0</v>
          </cell>
          <cell r="T1274">
            <v>0</v>
          </cell>
          <cell r="U1274">
            <v>0</v>
          </cell>
          <cell r="V1274">
            <v>0</v>
          </cell>
          <cell r="W1274">
            <v>0</v>
          </cell>
          <cell r="X1274">
            <v>0</v>
          </cell>
          <cell r="Y1274">
            <v>0</v>
          </cell>
          <cell r="Z1274">
            <v>0</v>
          </cell>
          <cell r="AA1274">
            <v>0</v>
          </cell>
          <cell r="AB1274">
            <v>0</v>
          </cell>
          <cell r="AC1274">
            <v>0</v>
          </cell>
        </row>
        <row r="1275">
          <cell r="A1275">
            <v>0</v>
          </cell>
          <cell r="B1275">
            <v>0</v>
          </cell>
          <cell r="C1275">
            <v>0</v>
          </cell>
          <cell r="D1275">
            <v>0</v>
          </cell>
          <cell r="E1275">
            <v>0</v>
          </cell>
          <cell r="F1275">
            <v>0</v>
          </cell>
          <cell r="G1275">
            <v>0</v>
          </cell>
          <cell r="H1275">
            <v>0</v>
          </cell>
          <cell r="I1275">
            <v>0</v>
          </cell>
          <cell r="J1275">
            <v>0</v>
          </cell>
          <cell r="K1275">
            <v>0</v>
          </cell>
          <cell r="L1275">
            <v>0</v>
          </cell>
          <cell r="M1275">
            <v>0</v>
          </cell>
          <cell r="N1275">
            <v>0</v>
          </cell>
          <cell r="O1275">
            <v>0</v>
          </cell>
          <cell r="P1275">
            <v>0</v>
          </cell>
          <cell r="Q1275">
            <v>0</v>
          </cell>
          <cell r="R1275">
            <v>0</v>
          </cell>
          <cell r="S1275">
            <v>0</v>
          </cell>
          <cell r="T1275">
            <v>0</v>
          </cell>
          <cell r="U1275">
            <v>0</v>
          </cell>
          <cell r="V1275">
            <v>0</v>
          </cell>
          <cell r="W1275">
            <v>0</v>
          </cell>
          <cell r="X1275">
            <v>0</v>
          </cell>
          <cell r="Y1275">
            <v>0</v>
          </cell>
          <cell r="Z1275">
            <v>0</v>
          </cell>
          <cell r="AA1275">
            <v>0</v>
          </cell>
          <cell r="AB1275">
            <v>0</v>
          </cell>
          <cell r="AC1275">
            <v>0</v>
          </cell>
        </row>
        <row r="1276">
          <cell r="A1276">
            <v>0</v>
          </cell>
          <cell r="B1276">
            <v>0</v>
          </cell>
          <cell r="C1276">
            <v>0</v>
          </cell>
          <cell r="D1276">
            <v>0</v>
          </cell>
          <cell r="E1276">
            <v>0</v>
          </cell>
          <cell r="F1276">
            <v>0</v>
          </cell>
          <cell r="G1276">
            <v>0</v>
          </cell>
          <cell r="H1276">
            <v>0</v>
          </cell>
          <cell r="I1276">
            <v>0</v>
          </cell>
          <cell r="J1276">
            <v>0</v>
          </cell>
          <cell r="K1276">
            <v>0</v>
          </cell>
          <cell r="L1276">
            <v>0</v>
          </cell>
          <cell r="M1276">
            <v>0</v>
          </cell>
          <cell r="N1276">
            <v>0</v>
          </cell>
          <cell r="O1276">
            <v>0</v>
          </cell>
          <cell r="P1276">
            <v>0</v>
          </cell>
          <cell r="Q1276">
            <v>0</v>
          </cell>
          <cell r="R1276">
            <v>0</v>
          </cell>
          <cell r="S1276">
            <v>0</v>
          </cell>
          <cell r="T1276">
            <v>0</v>
          </cell>
          <cell r="U1276">
            <v>0</v>
          </cell>
          <cell r="V1276">
            <v>0</v>
          </cell>
          <cell r="W1276">
            <v>0</v>
          </cell>
          <cell r="X1276">
            <v>0</v>
          </cell>
          <cell r="Y1276">
            <v>0</v>
          </cell>
          <cell r="Z1276">
            <v>0</v>
          </cell>
          <cell r="AA1276">
            <v>0</v>
          </cell>
          <cell r="AB1276">
            <v>0</v>
          </cell>
          <cell r="AC1276">
            <v>0</v>
          </cell>
        </row>
        <row r="1277">
          <cell r="A1277">
            <v>0</v>
          </cell>
          <cell r="B1277">
            <v>0</v>
          </cell>
          <cell r="C1277">
            <v>0</v>
          </cell>
          <cell r="D1277">
            <v>0</v>
          </cell>
          <cell r="E1277">
            <v>0</v>
          </cell>
          <cell r="F1277">
            <v>0</v>
          </cell>
          <cell r="G1277">
            <v>0</v>
          </cell>
          <cell r="H1277">
            <v>0</v>
          </cell>
          <cell r="I1277">
            <v>0</v>
          </cell>
          <cell r="J1277">
            <v>0</v>
          </cell>
          <cell r="K1277">
            <v>0</v>
          </cell>
          <cell r="L1277">
            <v>0</v>
          </cell>
          <cell r="M1277">
            <v>0</v>
          </cell>
          <cell r="N1277">
            <v>0</v>
          </cell>
          <cell r="O1277">
            <v>0</v>
          </cell>
          <cell r="P1277">
            <v>0</v>
          </cell>
          <cell r="Q1277">
            <v>0</v>
          </cell>
          <cell r="R1277">
            <v>0</v>
          </cell>
          <cell r="S1277">
            <v>0</v>
          </cell>
          <cell r="T1277">
            <v>0</v>
          </cell>
          <cell r="U1277">
            <v>0</v>
          </cell>
          <cell r="V1277">
            <v>0</v>
          </cell>
          <cell r="W1277">
            <v>0</v>
          </cell>
          <cell r="X1277">
            <v>0</v>
          </cell>
          <cell r="Y1277">
            <v>0</v>
          </cell>
          <cell r="Z1277">
            <v>0</v>
          </cell>
          <cell r="AA1277">
            <v>0</v>
          </cell>
          <cell r="AB1277">
            <v>0</v>
          </cell>
          <cell r="AC1277">
            <v>0</v>
          </cell>
        </row>
        <row r="1278">
          <cell r="A1278">
            <v>0</v>
          </cell>
          <cell r="B1278">
            <v>0</v>
          </cell>
          <cell r="C1278">
            <v>0</v>
          </cell>
          <cell r="D1278">
            <v>0</v>
          </cell>
          <cell r="E1278">
            <v>0</v>
          </cell>
          <cell r="F1278">
            <v>0</v>
          </cell>
          <cell r="G1278">
            <v>0</v>
          </cell>
          <cell r="H1278">
            <v>0</v>
          </cell>
          <cell r="I1278">
            <v>0</v>
          </cell>
          <cell r="J1278">
            <v>0</v>
          </cell>
          <cell r="K1278">
            <v>0</v>
          </cell>
          <cell r="L1278">
            <v>0</v>
          </cell>
          <cell r="M1278">
            <v>0</v>
          </cell>
          <cell r="N1278">
            <v>0</v>
          </cell>
          <cell r="O1278">
            <v>0</v>
          </cell>
          <cell r="P1278">
            <v>0</v>
          </cell>
          <cell r="Q1278">
            <v>0</v>
          </cell>
          <cell r="R1278">
            <v>0</v>
          </cell>
          <cell r="S1278">
            <v>0</v>
          </cell>
          <cell r="T1278">
            <v>0</v>
          </cell>
          <cell r="U1278">
            <v>0</v>
          </cell>
          <cell r="V1278">
            <v>0</v>
          </cell>
          <cell r="W1278">
            <v>0</v>
          </cell>
          <cell r="X1278">
            <v>0</v>
          </cell>
          <cell r="Y1278">
            <v>0</v>
          </cell>
          <cell r="Z1278">
            <v>0</v>
          </cell>
          <cell r="AA1278">
            <v>0</v>
          </cell>
          <cell r="AB1278">
            <v>0</v>
          </cell>
          <cell r="AC1278">
            <v>0</v>
          </cell>
        </row>
        <row r="1279">
          <cell r="A1279">
            <v>0</v>
          </cell>
          <cell r="B1279">
            <v>0</v>
          </cell>
          <cell r="C1279">
            <v>0</v>
          </cell>
          <cell r="D1279">
            <v>0</v>
          </cell>
          <cell r="E1279">
            <v>0</v>
          </cell>
          <cell r="F1279">
            <v>0</v>
          </cell>
          <cell r="G1279">
            <v>0</v>
          </cell>
          <cell r="H1279">
            <v>0</v>
          </cell>
          <cell r="I1279">
            <v>0</v>
          </cell>
          <cell r="J1279">
            <v>0</v>
          </cell>
          <cell r="K1279">
            <v>0</v>
          </cell>
          <cell r="L1279">
            <v>0</v>
          </cell>
          <cell r="M1279">
            <v>0</v>
          </cell>
          <cell r="N1279">
            <v>0</v>
          </cell>
          <cell r="O1279">
            <v>0</v>
          </cell>
          <cell r="P1279">
            <v>0</v>
          </cell>
          <cell r="Q1279">
            <v>0</v>
          </cell>
          <cell r="R1279">
            <v>0</v>
          </cell>
          <cell r="S1279">
            <v>0</v>
          </cell>
          <cell r="T1279">
            <v>0</v>
          </cell>
          <cell r="U1279">
            <v>0</v>
          </cell>
          <cell r="V1279">
            <v>0</v>
          </cell>
          <cell r="W1279">
            <v>0</v>
          </cell>
          <cell r="X1279">
            <v>0</v>
          </cell>
          <cell r="Y1279">
            <v>0</v>
          </cell>
          <cell r="Z1279">
            <v>0</v>
          </cell>
          <cell r="AA1279">
            <v>0</v>
          </cell>
          <cell r="AB1279">
            <v>0</v>
          </cell>
          <cell r="AC1279">
            <v>0</v>
          </cell>
        </row>
        <row r="1280">
          <cell r="A1280">
            <v>0</v>
          </cell>
          <cell r="B1280">
            <v>0</v>
          </cell>
          <cell r="C1280">
            <v>0</v>
          </cell>
          <cell r="D1280">
            <v>0</v>
          </cell>
          <cell r="E1280">
            <v>0</v>
          </cell>
          <cell r="F1280">
            <v>0</v>
          </cell>
          <cell r="G1280">
            <v>0</v>
          </cell>
          <cell r="H1280">
            <v>0</v>
          </cell>
          <cell r="I1280">
            <v>0</v>
          </cell>
          <cell r="J1280">
            <v>0</v>
          </cell>
          <cell r="K1280">
            <v>0</v>
          </cell>
          <cell r="L1280">
            <v>0</v>
          </cell>
          <cell r="M1280">
            <v>0</v>
          </cell>
          <cell r="N1280">
            <v>0</v>
          </cell>
          <cell r="O1280">
            <v>0</v>
          </cell>
          <cell r="P1280">
            <v>0</v>
          </cell>
          <cell r="Q1280">
            <v>0</v>
          </cell>
          <cell r="R1280">
            <v>0</v>
          </cell>
          <cell r="S1280">
            <v>0</v>
          </cell>
          <cell r="T1280">
            <v>0</v>
          </cell>
          <cell r="U1280">
            <v>0</v>
          </cell>
          <cell r="V1280">
            <v>0</v>
          </cell>
          <cell r="W1280">
            <v>0</v>
          </cell>
          <cell r="X1280">
            <v>0</v>
          </cell>
          <cell r="Y1280">
            <v>0</v>
          </cell>
          <cell r="Z1280">
            <v>0</v>
          </cell>
          <cell r="AA1280">
            <v>0</v>
          </cell>
          <cell r="AB1280">
            <v>0</v>
          </cell>
          <cell r="AC1280">
            <v>0</v>
          </cell>
        </row>
        <row r="1281">
          <cell r="A1281">
            <v>0</v>
          </cell>
          <cell r="B1281">
            <v>0</v>
          </cell>
          <cell r="C1281">
            <v>0</v>
          </cell>
          <cell r="D1281">
            <v>0</v>
          </cell>
          <cell r="E1281">
            <v>0</v>
          </cell>
          <cell r="F1281">
            <v>0</v>
          </cell>
          <cell r="G1281">
            <v>0</v>
          </cell>
          <cell r="H1281">
            <v>0</v>
          </cell>
          <cell r="I1281">
            <v>0</v>
          </cell>
          <cell r="J1281">
            <v>0</v>
          </cell>
          <cell r="K1281">
            <v>0</v>
          </cell>
          <cell r="L1281">
            <v>0</v>
          </cell>
          <cell r="M1281">
            <v>0</v>
          </cell>
          <cell r="N1281">
            <v>0</v>
          </cell>
          <cell r="O1281">
            <v>0</v>
          </cell>
          <cell r="P1281">
            <v>0</v>
          </cell>
          <cell r="Q1281">
            <v>0</v>
          </cell>
          <cell r="R1281">
            <v>0</v>
          </cell>
          <cell r="S1281">
            <v>0</v>
          </cell>
          <cell r="T1281">
            <v>0</v>
          </cell>
          <cell r="U1281">
            <v>0</v>
          </cell>
          <cell r="V1281">
            <v>0</v>
          </cell>
          <cell r="W1281">
            <v>0</v>
          </cell>
          <cell r="X1281">
            <v>0</v>
          </cell>
          <cell r="Y1281">
            <v>0</v>
          </cell>
          <cell r="Z1281">
            <v>0</v>
          </cell>
          <cell r="AA1281">
            <v>0</v>
          </cell>
          <cell r="AB1281">
            <v>0</v>
          </cell>
          <cell r="AC1281">
            <v>0</v>
          </cell>
        </row>
        <row r="1282">
          <cell r="A1282">
            <v>0</v>
          </cell>
          <cell r="B1282">
            <v>0</v>
          </cell>
          <cell r="C1282">
            <v>0</v>
          </cell>
          <cell r="D1282">
            <v>0</v>
          </cell>
          <cell r="E1282">
            <v>0</v>
          </cell>
          <cell r="F1282">
            <v>0</v>
          </cell>
          <cell r="G1282">
            <v>0</v>
          </cell>
          <cell r="H1282">
            <v>0</v>
          </cell>
          <cell r="I1282">
            <v>0</v>
          </cell>
          <cell r="J1282">
            <v>0</v>
          </cell>
          <cell r="K1282">
            <v>0</v>
          </cell>
          <cell r="L1282">
            <v>0</v>
          </cell>
          <cell r="M1282">
            <v>0</v>
          </cell>
          <cell r="N1282">
            <v>0</v>
          </cell>
          <cell r="O1282">
            <v>0</v>
          </cell>
          <cell r="P1282">
            <v>0</v>
          </cell>
          <cell r="Q1282">
            <v>0</v>
          </cell>
          <cell r="R1282">
            <v>0</v>
          </cell>
          <cell r="S1282">
            <v>0</v>
          </cell>
          <cell r="T1282">
            <v>0</v>
          </cell>
          <cell r="U1282">
            <v>0</v>
          </cell>
          <cell r="V1282">
            <v>0</v>
          </cell>
          <cell r="W1282">
            <v>0</v>
          </cell>
          <cell r="X1282">
            <v>0</v>
          </cell>
          <cell r="Y1282">
            <v>0</v>
          </cell>
          <cell r="Z1282">
            <v>0</v>
          </cell>
          <cell r="AA1282">
            <v>0</v>
          </cell>
          <cell r="AB1282">
            <v>0</v>
          </cell>
          <cell r="AC1282">
            <v>0</v>
          </cell>
        </row>
        <row r="1283">
          <cell r="A1283">
            <v>0</v>
          </cell>
          <cell r="B1283">
            <v>0</v>
          </cell>
          <cell r="C1283">
            <v>0</v>
          </cell>
          <cell r="D1283">
            <v>0</v>
          </cell>
          <cell r="E1283">
            <v>0</v>
          </cell>
          <cell r="F1283">
            <v>0</v>
          </cell>
          <cell r="G1283">
            <v>0</v>
          </cell>
          <cell r="H1283">
            <v>0</v>
          </cell>
          <cell r="I1283">
            <v>0</v>
          </cell>
          <cell r="J1283">
            <v>0</v>
          </cell>
          <cell r="K1283">
            <v>0</v>
          </cell>
          <cell r="L1283">
            <v>0</v>
          </cell>
          <cell r="M1283">
            <v>0</v>
          </cell>
          <cell r="N1283">
            <v>0</v>
          </cell>
          <cell r="O1283">
            <v>0</v>
          </cell>
          <cell r="P1283">
            <v>0</v>
          </cell>
          <cell r="Q1283">
            <v>0</v>
          </cell>
          <cell r="R1283">
            <v>0</v>
          </cell>
          <cell r="S1283">
            <v>0</v>
          </cell>
          <cell r="T1283">
            <v>0</v>
          </cell>
          <cell r="U1283">
            <v>0</v>
          </cell>
          <cell r="V1283">
            <v>0</v>
          </cell>
          <cell r="W1283">
            <v>0</v>
          </cell>
          <cell r="X1283">
            <v>0</v>
          </cell>
          <cell r="Y1283">
            <v>0</v>
          </cell>
          <cell r="Z1283">
            <v>0</v>
          </cell>
          <cell r="AA1283">
            <v>0</v>
          </cell>
          <cell r="AB1283">
            <v>0</v>
          </cell>
          <cell r="AC1283">
            <v>0</v>
          </cell>
        </row>
        <row r="1284">
          <cell r="A1284">
            <v>0</v>
          </cell>
          <cell r="B1284">
            <v>0</v>
          </cell>
          <cell r="C1284">
            <v>0</v>
          </cell>
          <cell r="D1284">
            <v>0</v>
          </cell>
          <cell r="E1284">
            <v>0</v>
          </cell>
          <cell r="F1284">
            <v>0</v>
          </cell>
          <cell r="G1284">
            <v>0</v>
          </cell>
          <cell r="H1284">
            <v>0</v>
          </cell>
          <cell r="I1284">
            <v>0</v>
          </cell>
          <cell r="J1284">
            <v>0</v>
          </cell>
          <cell r="K1284">
            <v>0</v>
          </cell>
          <cell r="L1284">
            <v>0</v>
          </cell>
          <cell r="M1284">
            <v>0</v>
          </cell>
          <cell r="N1284">
            <v>0</v>
          </cell>
          <cell r="O1284">
            <v>0</v>
          </cell>
          <cell r="P1284">
            <v>0</v>
          </cell>
          <cell r="Q1284">
            <v>0</v>
          </cell>
          <cell r="R1284">
            <v>0</v>
          </cell>
          <cell r="S1284">
            <v>0</v>
          </cell>
          <cell r="T1284">
            <v>0</v>
          </cell>
          <cell r="U1284">
            <v>0</v>
          </cell>
          <cell r="V1284">
            <v>0</v>
          </cell>
          <cell r="W1284">
            <v>0</v>
          </cell>
          <cell r="X1284">
            <v>0</v>
          </cell>
          <cell r="Y1284">
            <v>0</v>
          </cell>
          <cell r="Z1284">
            <v>0</v>
          </cell>
          <cell r="AA1284">
            <v>0</v>
          </cell>
          <cell r="AB1284">
            <v>0</v>
          </cell>
          <cell r="AC1284">
            <v>0</v>
          </cell>
        </row>
        <row r="1285">
          <cell r="A1285">
            <v>0</v>
          </cell>
          <cell r="B1285">
            <v>0</v>
          </cell>
          <cell r="C1285">
            <v>0</v>
          </cell>
          <cell r="D1285">
            <v>0</v>
          </cell>
          <cell r="E1285">
            <v>0</v>
          </cell>
          <cell r="F1285">
            <v>0</v>
          </cell>
          <cell r="G1285">
            <v>0</v>
          </cell>
          <cell r="H1285">
            <v>0</v>
          </cell>
          <cell r="I1285">
            <v>0</v>
          </cell>
          <cell r="J1285">
            <v>0</v>
          </cell>
          <cell r="K1285">
            <v>0</v>
          </cell>
          <cell r="L1285">
            <v>0</v>
          </cell>
          <cell r="M1285">
            <v>0</v>
          </cell>
          <cell r="N1285">
            <v>0</v>
          </cell>
          <cell r="O1285">
            <v>0</v>
          </cell>
          <cell r="P1285">
            <v>0</v>
          </cell>
          <cell r="Q1285">
            <v>0</v>
          </cell>
          <cell r="R1285">
            <v>0</v>
          </cell>
          <cell r="S1285">
            <v>0</v>
          </cell>
          <cell r="T1285">
            <v>0</v>
          </cell>
          <cell r="U1285">
            <v>0</v>
          </cell>
          <cell r="V1285">
            <v>0</v>
          </cell>
          <cell r="W1285">
            <v>0</v>
          </cell>
          <cell r="X1285">
            <v>0</v>
          </cell>
          <cell r="Y1285">
            <v>0</v>
          </cell>
          <cell r="Z1285">
            <v>0</v>
          </cell>
          <cell r="AA1285">
            <v>0</v>
          </cell>
          <cell r="AB1285">
            <v>0</v>
          </cell>
          <cell r="AC1285">
            <v>0</v>
          </cell>
        </row>
        <row r="1286">
          <cell r="A1286">
            <v>0</v>
          </cell>
          <cell r="B1286">
            <v>0</v>
          </cell>
          <cell r="C1286">
            <v>0</v>
          </cell>
          <cell r="D1286">
            <v>0</v>
          </cell>
          <cell r="E1286">
            <v>0</v>
          </cell>
          <cell r="F1286">
            <v>0</v>
          </cell>
          <cell r="G1286">
            <v>0</v>
          </cell>
          <cell r="H1286">
            <v>0</v>
          </cell>
          <cell r="I1286">
            <v>0</v>
          </cell>
          <cell r="J1286">
            <v>0</v>
          </cell>
          <cell r="K1286">
            <v>0</v>
          </cell>
          <cell r="L1286">
            <v>0</v>
          </cell>
          <cell r="M1286">
            <v>0</v>
          </cell>
          <cell r="N1286">
            <v>0</v>
          </cell>
          <cell r="O1286">
            <v>0</v>
          </cell>
          <cell r="P1286">
            <v>0</v>
          </cell>
          <cell r="Q1286">
            <v>0</v>
          </cell>
          <cell r="R1286">
            <v>0</v>
          </cell>
          <cell r="S1286">
            <v>0</v>
          </cell>
          <cell r="T1286">
            <v>0</v>
          </cell>
          <cell r="U1286">
            <v>0</v>
          </cell>
          <cell r="V1286">
            <v>0</v>
          </cell>
          <cell r="W1286">
            <v>0</v>
          </cell>
          <cell r="X1286">
            <v>0</v>
          </cell>
          <cell r="Y1286">
            <v>0</v>
          </cell>
          <cell r="Z1286">
            <v>0</v>
          </cell>
          <cell r="AA1286">
            <v>0</v>
          </cell>
          <cell r="AB1286">
            <v>0</v>
          </cell>
          <cell r="AC1286">
            <v>0</v>
          </cell>
        </row>
        <row r="1287">
          <cell r="A1287">
            <v>0</v>
          </cell>
          <cell r="B1287">
            <v>0</v>
          </cell>
          <cell r="C1287">
            <v>0</v>
          </cell>
          <cell r="D1287">
            <v>0</v>
          </cell>
          <cell r="E1287">
            <v>0</v>
          </cell>
          <cell r="F1287">
            <v>0</v>
          </cell>
          <cell r="G1287">
            <v>0</v>
          </cell>
          <cell r="H1287">
            <v>0</v>
          </cell>
          <cell r="I1287">
            <v>0</v>
          </cell>
          <cell r="J1287">
            <v>0</v>
          </cell>
          <cell r="K1287">
            <v>0</v>
          </cell>
          <cell r="L1287">
            <v>0</v>
          </cell>
          <cell r="M1287">
            <v>0</v>
          </cell>
          <cell r="N1287">
            <v>0</v>
          </cell>
          <cell r="O1287">
            <v>0</v>
          </cell>
          <cell r="P1287">
            <v>0</v>
          </cell>
          <cell r="Q1287">
            <v>0</v>
          </cell>
          <cell r="R1287">
            <v>0</v>
          </cell>
          <cell r="S1287">
            <v>0</v>
          </cell>
          <cell r="T1287">
            <v>0</v>
          </cell>
          <cell r="U1287">
            <v>0</v>
          </cell>
          <cell r="V1287">
            <v>0</v>
          </cell>
          <cell r="W1287">
            <v>0</v>
          </cell>
          <cell r="X1287">
            <v>0</v>
          </cell>
          <cell r="Y1287">
            <v>0</v>
          </cell>
          <cell r="Z1287">
            <v>0</v>
          </cell>
          <cell r="AA1287">
            <v>0</v>
          </cell>
          <cell r="AB1287">
            <v>0</v>
          </cell>
          <cell r="AC1287">
            <v>0</v>
          </cell>
        </row>
        <row r="1288">
          <cell r="A1288">
            <v>0</v>
          </cell>
          <cell r="B1288">
            <v>0</v>
          </cell>
          <cell r="C1288">
            <v>0</v>
          </cell>
          <cell r="D1288">
            <v>0</v>
          </cell>
          <cell r="E1288">
            <v>0</v>
          </cell>
          <cell r="F1288">
            <v>0</v>
          </cell>
          <cell r="G1288">
            <v>0</v>
          </cell>
          <cell r="H1288">
            <v>0</v>
          </cell>
          <cell r="I1288">
            <v>0</v>
          </cell>
          <cell r="J1288">
            <v>0</v>
          </cell>
          <cell r="K1288">
            <v>0</v>
          </cell>
          <cell r="L1288">
            <v>0</v>
          </cell>
          <cell r="M1288">
            <v>0</v>
          </cell>
          <cell r="N1288">
            <v>0</v>
          </cell>
          <cell r="O1288">
            <v>0</v>
          </cell>
          <cell r="P1288">
            <v>0</v>
          </cell>
          <cell r="Q1288">
            <v>0</v>
          </cell>
          <cell r="R1288">
            <v>0</v>
          </cell>
          <cell r="S1288">
            <v>0</v>
          </cell>
          <cell r="T1288">
            <v>0</v>
          </cell>
          <cell r="U1288">
            <v>0</v>
          </cell>
          <cell r="V1288">
            <v>0</v>
          </cell>
          <cell r="W1288">
            <v>0</v>
          </cell>
          <cell r="X1288">
            <v>0</v>
          </cell>
          <cell r="Y1288">
            <v>0</v>
          </cell>
          <cell r="Z1288">
            <v>0</v>
          </cell>
          <cell r="AA1288">
            <v>0</v>
          </cell>
          <cell r="AB1288">
            <v>0</v>
          </cell>
          <cell r="AC1288">
            <v>0</v>
          </cell>
        </row>
        <row r="1289">
          <cell r="A1289">
            <v>0</v>
          </cell>
          <cell r="B1289">
            <v>0</v>
          </cell>
          <cell r="C1289">
            <v>0</v>
          </cell>
          <cell r="D1289">
            <v>0</v>
          </cell>
          <cell r="E1289">
            <v>0</v>
          </cell>
          <cell r="F1289">
            <v>0</v>
          </cell>
          <cell r="G1289">
            <v>0</v>
          </cell>
          <cell r="H1289">
            <v>0</v>
          </cell>
          <cell r="I1289">
            <v>0</v>
          </cell>
          <cell r="J1289">
            <v>0</v>
          </cell>
          <cell r="K1289">
            <v>0</v>
          </cell>
          <cell r="L1289">
            <v>0</v>
          </cell>
          <cell r="M1289">
            <v>0</v>
          </cell>
          <cell r="N1289">
            <v>0</v>
          </cell>
          <cell r="O1289">
            <v>0</v>
          </cell>
          <cell r="P1289">
            <v>0</v>
          </cell>
          <cell r="Q1289">
            <v>0</v>
          </cell>
          <cell r="R1289">
            <v>0</v>
          </cell>
          <cell r="S1289">
            <v>0</v>
          </cell>
          <cell r="T1289">
            <v>0</v>
          </cell>
          <cell r="U1289">
            <v>0</v>
          </cell>
          <cell r="V1289">
            <v>0</v>
          </cell>
          <cell r="W1289">
            <v>0</v>
          </cell>
          <cell r="X1289">
            <v>0</v>
          </cell>
          <cell r="Y1289">
            <v>0</v>
          </cell>
          <cell r="Z1289">
            <v>0</v>
          </cell>
          <cell r="AA1289">
            <v>0</v>
          </cell>
          <cell r="AB1289">
            <v>0</v>
          </cell>
          <cell r="AC1289">
            <v>0</v>
          </cell>
        </row>
        <row r="1290">
          <cell r="A1290">
            <v>0</v>
          </cell>
          <cell r="B1290">
            <v>0</v>
          </cell>
          <cell r="C1290">
            <v>0</v>
          </cell>
          <cell r="D1290">
            <v>0</v>
          </cell>
          <cell r="E1290">
            <v>0</v>
          </cell>
          <cell r="F1290">
            <v>0</v>
          </cell>
          <cell r="G1290">
            <v>0</v>
          </cell>
          <cell r="H1290">
            <v>0</v>
          </cell>
          <cell r="I1290">
            <v>0</v>
          </cell>
          <cell r="J1290">
            <v>0</v>
          </cell>
          <cell r="K1290">
            <v>0</v>
          </cell>
          <cell r="L1290">
            <v>0</v>
          </cell>
          <cell r="M1290">
            <v>0</v>
          </cell>
          <cell r="N1290">
            <v>0</v>
          </cell>
          <cell r="O1290">
            <v>0</v>
          </cell>
          <cell r="P1290">
            <v>0</v>
          </cell>
          <cell r="Q1290">
            <v>0</v>
          </cell>
          <cell r="R1290">
            <v>0</v>
          </cell>
          <cell r="S1290">
            <v>0</v>
          </cell>
          <cell r="T1290">
            <v>0</v>
          </cell>
          <cell r="U1290">
            <v>0</v>
          </cell>
          <cell r="V1290">
            <v>0</v>
          </cell>
          <cell r="W1290">
            <v>0</v>
          </cell>
          <cell r="X1290">
            <v>0</v>
          </cell>
          <cell r="Y1290">
            <v>0</v>
          </cell>
          <cell r="Z1290">
            <v>0</v>
          </cell>
          <cell r="AA1290">
            <v>0</v>
          </cell>
          <cell r="AB1290">
            <v>0</v>
          </cell>
          <cell r="AC1290">
            <v>0</v>
          </cell>
        </row>
        <row r="1291">
          <cell r="A1291">
            <v>0</v>
          </cell>
          <cell r="B1291">
            <v>0</v>
          </cell>
          <cell r="C1291">
            <v>0</v>
          </cell>
          <cell r="D1291">
            <v>0</v>
          </cell>
          <cell r="E1291">
            <v>0</v>
          </cell>
          <cell r="F1291">
            <v>0</v>
          </cell>
          <cell r="G1291">
            <v>0</v>
          </cell>
          <cell r="H1291">
            <v>0</v>
          </cell>
          <cell r="I1291">
            <v>0</v>
          </cell>
          <cell r="J1291">
            <v>0</v>
          </cell>
          <cell r="K1291">
            <v>0</v>
          </cell>
          <cell r="L1291">
            <v>0</v>
          </cell>
          <cell r="M1291">
            <v>0</v>
          </cell>
          <cell r="N1291">
            <v>0</v>
          </cell>
          <cell r="O1291">
            <v>0</v>
          </cell>
          <cell r="P1291">
            <v>0</v>
          </cell>
          <cell r="Q1291">
            <v>0</v>
          </cell>
          <cell r="R1291">
            <v>0</v>
          </cell>
          <cell r="S1291">
            <v>0</v>
          </cell>
          <cell r="T1291">
            <v>0</v>
          </cell>
          <cell r="U1291">
            <v>0</v>
          </cell>
          <cell r="V1291">
            <v>0</v>
          </cell>
          <cell r="W1291">
            <v>0</v>
          </cell>
          <cell r="X1291">
            <v>0</v>
          </cell>
          <cell r="Y1291">
            <v>0</v>
          </cell>
          <cell r="Z1291">
            <v>0</v>
          </cell>
          <cell r="AA1291">
            <v>0</v>
          </cell>
          <cell r="AB1291">
            <v>0</v>
          </cell>
          <cell r="AC1291">
            <v>0</v>
          </cell>
        </row>
        <row r="1292">
          <cell r="A1292">
            <v>0</v>
          </cell>
          <cell r="B1292">
            <v>0</v>
          </cell>
          <cell r="C1292">
            <v>0</v>
          </cell>
          <cell r="D1292">
            <v>0</v>
          </cell>
          <cell r="E1292">
            <v>0</v>
          </cell>
          <cell r="F1292">
            <v>0</v>
          </cell>
          <cell r="G1292">
            <v>0</v>
          </cell>
          <cell r="H1292">
            <v>0</v>
          </cell>
          <cell r="I1292">
            <v>0</v>
          </cell>
          <cell r="J1292">
            <v>0</v>
          </cell>
          <cell r="K1292">
            <v>0</v>
          </cell>
          <cell r="L1292">
            <v>0</v>
          </cell>
          <cell r="M1292">
            <v>0</v>
          </cell>
          <cell r="N1292">
            <v>0</v>
          </cell>
          <cell r="O1292">
            <v>0</v>
          </cell>
          <cell r="P1292">
            <v>0</v>
          </cell>
          <cell r="Q1292">
            <v>0</v>
          </cell>
          <cell r="R1292">
            <v>0</v>
          </cell>
          <cell r="S1292">
            <v>0</v>
          </cell>
          <cell r="T1292">
            <v>0</v>
          </cell>
          <cell r="U1292">
            <v>0</v>
          </cell>
          <cell r="V1292">
            <v>0</v>
          </cell>
          <cell r="W1292">
            <v>0</v>
          </cell>
          <cell r="X1292">
            <v>0</v>
          </cell>
          <cell r="Y1292">
            <v>0</v>
          </cell>
          <cell r="Z1292">
            <v>0</v>
          </cell>
          <cell r="AA1292">
            <v>0</v>
          </cell>
          <cell r="AB1292">
            <v>0</v>
          </cell>
          <cell r="AC1292">
            <v>0</v>
          </cell>
        </row>
        <row r="1293">
          <cell r="A1293">
            <v>0</v>
          </cell>
          <cell r="B1293">
            <v>0</v>
          </cell>
          <cell r="C1293">
            <v>0</v>
          </cell>
          <cell r="D1293">
            <v>0</v>
          </cell>
          <cell r="E1293">
            <v>0</v>
          </cell>
          <cell r="F1293">
            <v>0</v>
          </cell>
          <cell r="G1293">
            <v>0</v>
          </cell>
          <cell r="H1293">
            <v>0</v>
          </cell>
          <cell r="I1293">
            <v>0</v>
          </cell>
          <cell r="J1293">
            <v>0</v>
          </cell>
          <cell r="K1293">
            <v>0</v>
          </cell>
          <cell r="L1293">
            <v>0</v>
          </cell>
          <cell r="M1293">
            <v>0</v>
          </cell>
          <cell r="N1293">
            <v>0</v>
          </cell>
          <cell r="O1293">
            <v>0</v>
          </cell>
          <cell r="P1293">
            <v>0</v>
          </cell>
          <cell r="Q1293">
            <v>0</v>
          </cell>
          <cell r="R1293">
            <v>0</v>
          </cell>
          <cell r="S1293">
            <v>0</v>
          </cell>
          <cell r="T1293">
            <v>0</v>
          </cell>
          <cell r="U1293">
            <v>0</v>
          </cell>
          <cell r="V1293">
            <v>0</v>
          </cell>
          <cell r="W1293">
            <v>0</v>
          </cell>
          <cell r="X1293">
            <v>0</v>
          </cell>
          <cell r="Y1293">
            <v>0</v>
          </cell>
          <cell r="Z1293">
            <v>0</v>
          </cell>
          <cell r="AA1293">
            <v>0</v>
          </cell>
          <cell r="AB1293">
            <v>0</v>
          </cell>
          <cell r="AC1293">
            <v>0</v>
          </cell>
        </row>
        <row r="1294">
          <cell r="A1294">
            <v>0</v>
          </cell>
          <cell r="B1294">
            <v>0</v>
          </cell>
          <cell r="C1294">
            <v>0</v>
          </cell>
          <cell r="D1294">
            <v>0</v>
          </cell>
          <cell r="E1294">
            <v>0</v>
          </cell>
          <cell r="F1294">
            <v>0</v>
          </cell>
          <cell r="G1294">
            <v>0</v>
          </cell>
          <cell r="H1294">
            <v>0</v>
          </cell>
          <cell r="I1294">
            <v>0</v>
          </cell>
          <cell r="J1294">
            <v>0</v>
          </cell>
          <cell r="K1294">
            <v>0</v>
          </cell>
          <cell r="L1294">
            <v>0</v>
          </cell>
          <cell r="M1294">
            <v>0</v>
          </cell>
          <cell r="N1294">
            <v>0</v>
          </cell>
          <cell r="O1294">
            <v>0</v>
          </cell>
          <cell r="P1294">
            <v>0</v>
          </cell>
          <cell r="Q1294">
            <v>0</v>
          </cell>
          <cell r="R1294">
            <v>0</v>
          </cell>
          <cell r="S1294">
            <v>0</v>
          </cell>
          <cell r="T1294">
            <v>0</v>
          </cell>
          <cell r="U1294">
            <v>0</v>
          </cell>
          <cell r="V1294">
            <v>0</v>
          </cell>
          <cell r="W1294">
            <v>0</v>
          </cell>
          <cell r="X1294">
            <v>0</v>
          </cell>
          <cell r="Y1294">
            <v>0</v>
          </cell>
          <cell r="Z1294">
            <v>0</v>
          </cell>
          <cell r="AA1294">
            <v>0</v>
          </cell>
          <cell r="AB1294">
            <v>0</v>
          </cell>
          <cell r="AC1294">
            <v>0</v>
          </cell>
        </row>
        <row r="1295">
          <cell r="A1295">
            <v>0</v>
          </cell>
          <cell r="B1295">
            <v>0</v>
          </cell>
          <cell r="C1295">
            <v>0</v>
          </cell>
          <cell r="D1295">
            <v>0</v>
          </cell>
          <cell r="E1295">
            <v>0</v>
          </cell>
          <cell r="F1295">
            <v>0</v>
          </cell>
          <cell r="G1295">
            <v>0</v>
          </cell>
          <cell r="H1295">
            <v>0</v>
          </cell>
          <cell r="I1295">
            <v>0</v>
          </cell>
          <cell r="J1295">
            <v>0</v>
          </cell>
          <cell r="K1295">
            <v>0</v>
          </cell>
          <cell r="L1295">
            <v>0</v>
          </cell>
          <cell r="M1295">
            <v>0</v>
          </cell>
          <cell r="N1295">
            <v>0</v>
          </cell>
          <cell r="O1295">
            <v>0</v>
          </cell>
          <cell r="P1295">
            <v>0</v>
          </cell>
          <cell r="Q1295">
            <v>0</v>
          </cell>
          <cell r="R1295">
            <v>0</v>
          </cell>
          <cell r="S1295">
            <v>0</v>
          </cell>
          <cell r="T1295">
            <v>0</v>
          </cell>
          <cell r="U1295">
            <v>0</v>
          </cell>
          <cell r="V1295">
            <v>0</v>
          </cell>
          <cell r="W1295">
            <v>0</v>
          </cell>
          <cell r="X1295">
            <v>0</v>
          </cell>
          <cell r="Y1295">
            <v>0</v>
          </cell>
          <cell r="Z1295">
            <v>0</v>
          </cell>
          <cell r="AA1295">
            <v>0</v>
          </cell>
          <cell r="AB1295">
            <v>0</v>
          </cell>
          <cell r="AC1295">
            <v>0</v>
          </cell>
        </row>
        <row r="1296">
          <cell r="A1296">
            <v>0</v>
          </cell>
          <cell r="B1296">
            <v>0</v>
          </cell>
          <cell r="C1296">
            <v>0</v>
          </cell>
          <cell r="D1296">
            <v>0</v>
          </cell>
          <cell r="E1296">
            <v>0</v>
          </cell>
          <cell r="F1296">
            <v>0</v>
          </cell>
          <cell r="G1296">
            <v>0</v>
          </cell>
          <cell r="H1296">
            <v>0</v>
          </cell>
          <cell r="I1296">
            <v>0</v>
          </cell>
          <cell r="J1296">
            <v>0</v>
          </cell>
          <cell r="K1296">
            <v>0</v>
          </cell>
          <cell r="L1296">
            <v>0</v>
          </cell>
          <cell r="M1296">
            <v>0</v>
          </cell>
          <cell r="N1296">
            <v>0</v>
          </cell>
          <cell r="O1296">
            <v>0</v>
          </cell>
          <cell r="P1296">
            <v>0</v>
          </cell>
          <cell r="Q1296">
            <v>0</v>
          </cell>
          <cell r="R1296">
            <v>0</v>
          </cell>
          <cell r="S1296">
            <v>0</v>
          </cell>
          <cell r="T1296">
            <v>0</v>
          </cell>
          <cell r="U1296">
            <v>0</v>
          </cell>
          <cell r="V1296">
            <v>0</v>
          </cell>
          <cell r="W1296">
            <v>0</v>
          </cell>
          <cell r="X1296">
            <v>0</v>
          </cell>
          <cell r="Y1296">
            <v>0</v>
          </cell>
          <cell r="Z1296">
            <v>0</v>
          </cell>
          <cell r="AA1296">
            <v>0</v>
          </cell>
          <cell r="AB1296">
            <v>0</v>
          </cell>
          <cell r="AC1296">
            <v>0</v>
          </cell>
        </row>
        <row r="1297">
          <cell r="A1297">
            <v>0</v>
          </cell>
          <cell r="B1297">
            <v>0</v>
          </cell>
          <cell r="C1297">
            <v>0</v>
          </cell>
          <cell r="D1297">
            <v>0</v>
          </cell>
          <cell r="E1297">
            <v>0</v>
          </cell>
          <cell r="F1297">
            <v>0</v>
          </cell>
          <cell r="G1297">
            <v>0</v>
          </cell>
          <cell r="H1297">
            <v>0</v>
          </cell>
          <cell r="I1297">
            <v>0</v>
          </cell>
          <cell r="J1297">
            <v>0</v>
          </cell>
          <cell r="K1297">
            <v>0</v>
          </cell>
          <cell r="L1297">
            <v>0</v>
          </cell>
          <cell r="M1297">
            <v>0</v>
          </cell>
          <cell r="N1297">
            <v>0</v>
          </cell>
          <cell r="O1297">
            <v>0</v>
          </cell>
          <cell r="P1297">
            <v>0</v>
          </cell>
          <cell r="Q1297">
            <v>0</v>
          </cell>
          <cell r="R1297">
            <v>0</v>
          </cell>
          <cell r="S1297">
            <v>0</v>
          </cell>
          <cell r="T1297">
            <v>0</v>
          </cell>
          <cell r="U1297">
            <v>0</v>
          </cell>
          <cell r="V1297">
            <v>0</v>
          </cell>
          <cell r="W1297">
            <v>0</v>
          </cell>
          <cell r="X1297">
            <v>0</v>
          </cell>
          <cell r="Y1297">
            <v>0</v>
          </cell>
          <cell r="Z1297">
            <v>0</v>
          </cell>
          <cell r="AA1297">
            <v>0</v>
          </cell>
          <cell r="AB1297">
            <v>0</v>
          </cell>
          <cell r="AC1297">
            <v>0</v>
          </cell>
        </row>
        <row r="1298">
          <cell r="A1298">
            <v>0</v>
          </cell>
          <cell r="B1298">
            <v>0</v>
          </cell>
          <cell r="C1298">
            <v>0</v>
          </cell>
          <cell r="D1298">
            <v>0</v>
          </cell>
          <cell r="E1298">
            <v>0</v>
          </cell>
          <cell r="F1298">
            <v>0</v>
          </cell>
          <cell r="G1298">
            <v>0</v>
          </cell>
          <cell r="H1298">
            <v>0</v>
          </cell>
          <cell r="I1298">
            <v>0</v>
          </cell>
          <cell r="J1298">
            <v>0</v>
          </cell>
          <cell r="K1298">
            <v>0</v>
          </cell>
          <cell r="L1298">
            <v>0</v>
          </cell>
          <cell r="M1298">
            <v>0</v>
          </cell>
          <cell r="N1298">
            <v>0</v>
          </cell>
          <cell r="O1298">
            <v>0</v>
          </cell>
          <cell r="P1298">
            <v>0</v>
          </cell>
          <cell r="Q1298">
            <v>0</v>
          </cell>
          <cell r="R1298">
            <v>0</v>
          </cell>
          <cell r="S1298">
            <v>0</v>
          </cell>
          <cell r="T1298">
            <v>0</v>
          </cell>
          <cell r="U1298">
            <v>0</v>
          </cell>
          <cell r="V1298">
            <v>0</v>
          </cell>
          <cell r="W1298">
            <v>0</v>
          </cell>
          <cell r="X1298">
            <v>0</v>
          </cell>
          <cell r="Y1298">
            <v>0</v>
          </cell>
          <cell r="Z1298">
            <v>0</v>
          </cell>
          <cell r="AA1298">
            <v>0</v>
          </cell>
          <cell r="AB1298">
            <v>0</v>
          </cell>
          <cell r="AC1298">
            <v>0</v>
          </cell>
        </row>
        <row r="1299">
          <cell r="A1299">
            <v>0</v>
          </cell>
          <cell r="B1299">
            <v>0</v>
          </cell>
          <cell r="C1299">
            <v>0</v>
          </cell>
          <cell r="D1299">
            <v>0</v>
          </cell>
          <cell r="E1299">
            <v>0</v>
          </cell>
          <cell r="F1299">
            <v>0</v>
          </cell>
          <cell r="G1299">
            <v>0</v>
          </cell>
          <cell r="H1299">
            <v>0</v>
          </cell>
          <cell r="I1299">
            <v>0</v>
          </cell>
          <cell r="J1299">
            <v>0</v>
          </cell>
          <cell r="K1299">
            <v>0</v>
          </cell>
          <cell r="L1299">
            <v>0</v>
          </cell>
          <cell r="M1299">
            <v>0</v>
          </cell>
          <cell r="N1299">
            <v>0</v>
          </cell>
          <cell r="O1299">
            <v>0</v>
          </cell>
          <cell r="P1299">
            <v>0</v>
          </cell>
          <cell r="Q1299">
            <v>0</v>
          </cell>
          <cell r="R1299">
            <v>0</v>
          </cell>
          <cell r="S1299">
            <v>0</v>
          </cell>
          <cell r="T1299">
            <v>0</v>
          </cell>
          <cell r="U1299">
            <v>0</v>
          </cell>
          <cell r="V1299">
            <v>0</v>
          </cell>
          <cell r="W1299">
            <v>0</v>
          </cell>
          <cell r="X1299">
            <v>0</v>
          </cell>
          <cell r="Y1299">
            <v>0</v>
          </cell>
          <cell r="Z1299">
            <v>0</v>
          </cell>
          <cell r="AA1299">
            <v>0</v>
          </cell>
          <cell r="AB1299">
            <v>0</v>
          </cell>
          <cell r="AC1299">
            <v>0</v>
          </cell>
        </row>
        <row r="1300">
          <cell r="A1300">
            <v>0</v>
          </cell>
          <cell r="B1300">
            <v>0</v>
          </cell>
          <cell r="C1300">
            <v>0</v>
          </cell>
          <cell r="D1300">
            <v>0</v>
          </cell>
          <cell r="E1300">
            <v>0</v>
          </cell>
          <cell r="F1300">
            <v>0</v>
          </cell>
          <cell r="G1300">
            <v>0</v>
          </cell>
          <cell r="H1300">
            <v>0</v>
          </cell>
          <cell r="I1300">
            <v>0</v>
          </cell>
          <cell r="J1300">
            <v>0</v>
          </cell>
          <cell r="K1300">
            <v>0</v>
          </cell>
          <cell r="L1300">
            <v>0</v>
          </cell>
          <cell r="M1300">
            <v>0</v>
          </cell>
          <cell r="N1300">
            <v>0</v>
          </cell>
          <cell r="O1300">
            <v>0</v>
          </cell>
          <cell r="P1300">
            <v>0</v>
          </cell>
          <cell r="Q1300">
            <v>0</v>
          </cell>
          <cell r="R1300">
            <v>0</v>
          </cell>
          <cell r="S1300">
            <v>0</v>
          </cell>
          <cell r="T1300">
            <v>0</v>
          </cell>
          <cell r="U1300">
            <v>0</v>
          </cell>
          <cell r="V1300">
            <v>0</v>
          </cell>
          <cell r="W1300">
            <v>0</v>
          </cell>
          <cell r="X1300">
            <v>0</v>
          </cell>
          <cell r="Y1300">
            <v>0</v>
          </cell>
          <cell r="Z1300">
            <v>0</v>
          </cell>
          <cell r="AA1300">
            <v>0</v>
          </cell>
          <cell r="AB1300">
            <v>0</v>
          </cell>
          <cell r="AC1300">
            <v>0</v>
          </cell>
        </row>
        <row r="1301">
          <cell r="A1301">
            <v>0</v>
          </cell>
          <cell r="B1301">
            <v>0</v>
          </cell>
          <cell r="C1301">
            <v>0</v>
          </cell>
          <cell r="D1301">
            <v>0</v>
          </cell>
          <cell r="E1301">
            <v>0</v>
          </cell>
          <cell r="F1301">
            <v>0</v>
          </cell>
          <cell r="G1301">
            <v>0</v>
          </cell>
          <cell r="H1301">
            <v>0</v>
          </cell>
          <cell r="I1301">
            <v>0</v>
          </cell>
          <cell r="J1301">
            <v>0</v>
          </cell>
          <cell r="K1301">
            <v>0</v>
          </cell>
          <cell r="L1301">
            <v>0</v>
          </cell>
          <cell r="M1301">
            <v>0</v>
          </cell>
          <cell r="N1301">
            <v>0</v>
          </cell>
          <cell r="O1301">
            <v>0</v>
          </cell>
          <cell r="P1301">
            <v>0</v>
          </cell>
          <cell r="Q1301">
            <v>0</v>
          </cell>
          <cell r="R1301">
            <v>0</v>
          </cell>
          <cell r="S1301">
            <v>0</v>
          </cell>
          <cell r="T1301">
            <v>0</v>
          </cell>
          <cell r="U1301">
            <v>0</v>
          </cell>
          <cell r="V1301">
            <v>0</v>
          </cell>
          <cell r="W1301">
            <v>0</v>
          </cell>
          <cell r="X1301">
            <v>0</v>
          </cell>
          <cell r="Y1301">
            <v>0</v>
          </cell>
          <cell r="Z1301">
            <v>0</v>
          </cell>
          <cell r="AA1301">
            <v>0</v>
          </cell>
          <cell r="AB1301">
            <v>0</v>
          </cell>
          <cell r="AC1301">
            <v>0</v>
          </cell>
        </row>
        <row r="1302">
          <cell r="A1302">
            <v>0</v>
          </cell>
          <cell r="B1302">
            <v>0</v>
          </cell>
          <cell r="C1302">
            <v>0</v>
          </cell>
          <cell r="D1302">
            <v>0</v>
          </cell>
          <cell r="E1302">
            <v>0</v>
          </cell>
          <cell r="F1302">
            <v>0</v>
          </cell>
          <cell r="G1302">
            <v>0</v>
          </cell>
          <cell r="H1302">
            <v>0</v>
          </cell>
          <cell r="I1302">
            <v>0</v>
          </cell>
          <cell r="J1302">
            <v>0</v>
          </cell>
          <cell r="K1302">
            <v>0</v>
          </cell>
          <cell r="L1302">
            <v>0</v>
          </cell>
          <cell r="M1302">
            <v>0</v>
          </cell>
          <cell r="N1302">
            <v>0</v>
          </cell>
          <cell r="O1302">
            <v>0</v>
          </cell>
          <cell r="P1302">
            <v>0</v>
          </cell>
          <cell r="Q1302">
            <v>0</v>
          </cell>
          <cell r="R1302">
            <v>0</v>
          </cell>
          <cell r="S1302">
            <v>0</v>
          </cell>
          <cell r="T1302">
            <v>0</v>
          </cell>
          <cell r="U1302">
            <v>0</v>
          </cell>
          <cell r="V1302">
            <v>0</v>
          </cell>
          <cell r="W1302">
            <v>0</v>
          </cell>
          <cell r="X1302">
            <v>0</v>
          </cell>
          <cell r="Y1302">
            <v>0</v>
          </cell>
          <cell r="Z1302">
            <v>0</v>
          </cell>
          <cell r="AA1302">
            <v>0</v>
          </cell>
          <cell r="AB1302">
            <v>0</v>
          </cell>
          <cell r="AC1302">
            <v>0</v>
          </cell>
        </row>
        <row r="1303">
          <cell r="A1303">
            <v>0</v>
          </cell>
          <cell r="B1303">
            <v>0</v>
          </cell>
          <cell r="C1303">
            <v>0</v>
          </cell>
          <cell r="D1303">
            <v>0</v>
          </cell>
          <cell r="E1303">
            <v>0</v>
          </cell>
          <cell r="F1303">
            <v>0</v>
          </cell>
          <cell r="G1303">
            <v>0</v>
          </cell>
          <cell r="H1303">
            <v>0</v>
          </cell>
          <cell r="I1303">
            <v>0</v>
          </cell>
          <cell r="J1303">
            <v>0</v>
          </cell>
          <cell r="K1303">
            <v>0</v>
          </cell>
          <cell r="L1303">
            <v>0</v>
          </cell>
          <cell r="M1303">
            <v>0</v>
          </cell>
          <cell r="N1303">
            <v>0</v>
          </cell>
          <cell r="O1303">
            <v>0</v>
          </cell>
          <cell r="P1303">
            <v>0</v>
          </cell>
          <cell r="Q1303">
            <v>0</v>
          </cell>
          <cell r="R1303">
            <v>0</v>
          </cell>
          <cell r="S1303">
            <v>0</v>
          </cell>
          <cell r="T1303">
            <v>0</v>
          </cell>
          <cell r="U1303">
            <v>0</v>
          </cell>
          <cell r="V1303">
            <v>0</v>
          </cell>
          <cell r="W1303">
            <v>0</v>
          </cell>
          <cell r="X1303">
            <v>0</v>
          </cell>
          <cell r="Y1303">
            <v>0</v>
          </cell>
          <cell r="Z1303">
            <v>0</v>
          </cell>
          <cell r="AA1303">
            <v>0</v>
          </cell>
          <cell r="AB1303">
            <v>0</v>
          </cell>
          <cell r="AC1303">
            <v>0</v>
          </cell>
        </row>
        <row r="1304">
          <cell r="A1304">
            <v>0</v>
          </cell>
          <cell r="B1304">
            <v>0</v>
          </cell>
          <cell r="C1304">
            <v>0</v>
          </cell>
          <cell r="D1304">
            <v>0</v>
          </cell>
          <cell r="E1304">
            <v>0</v>
          </cell>
          <cell r="F1304">
            <v>0</v>
          </cell>
          <cell r="G1304">
            <v>0</v>
          </cell>
          <cell r="H1304">
            <v>0</v>
          </cell>
          <cell r="I1304">
            <v>0</v>
          </cell>
          <cell r="J1304">
            <v>0</v>
          </cell>
          <cell r="K1304">
            <v>0</v>
          </cell>
          <cell r="L1304">
            <v>0</v>
          </cell>
          <cell r="M1304">
            <v>0</v>
          </cell>
          <cell r="N1304">
            <v>0</v>
          </cell>
          <cell r="O1304">
            <v>0</v>
          </cell>
          <cell r="P1304">
            <v>0</v>
          </cell>
          <cell r="Q1304">
            <v>0</v>
          </cell>
          <cell r="R1304">
            <v>0</v>
          </cell>
          <cell r="S1304">
            <v>0</v>
          </cell>
          <cell r="T1304">
            <v>0</v>
          </cell>
          <cell r="U1304">
            <v>0</v>
          </cell>
          <cell r="V1304">
            <v>0</v>
          </cell>
          <cell r="W1304">
            <v>0</v>
          </cell>
          <cell r="X1304">
            <v>0</v>
          </cell>
          <cell r="Y1304">
            <v>0</v>
          </cell>
          <cell r="Z1304">
            <v>0</v>
          </cell>
          <cell r="AA1304">
            <v>0</v>
          </cell>
          <cell r="AB1304">
            <v>0</v>
          </cell>
          <cell r="AC1304">
            <v>0</v>
          </cell>
        </row>
        <row r="1305">
          <cell r="A1305">
            <v>0</v>
          </cell>
          <cell r="B1305">
            <v>0</v>
          </cell>
          <cell r="C1305">
            <v>0</v>
          </cell>
          <cell r="D1305">
            <v>0</v>
          </cell>
          <cell r="E1305">
            <v>0</v>
          </cell>
          <cell r="F1305">
            <v>0</v>
          </cell>
          <cell r="G1305">
            <v>0</v>
          </cell>
          <cell r="H1305">
            <v>0</v>
          </cell>
          <cell r="I1305">
            <v>0</v>
          </cell>
          <cell r="J1305">
            <v>0</v>
          </cell>
          <cell r="K1305">
            <v>0</v>
          </cell>
          <cell r="L1305">
            <v>0</v>
          </cell>
          <cell r="M1305">
            <v>0</v>
          </cell>
          <cell r="N1305">
            <v>0</v>
          </cell>
          <cell r="O1305">
            <v>0</v>
          </cell>
          <cell r="P1305">
            <v>0</v>
          </cell>
          <cell r="Q1305">
            <v>0</v>
          </cell>
          <cell r="R1305">
            <v>0</v>
          </cell>
          <cell r="S1305">
            <v>0</v>
          </cell>
          <cell r="T1305">
            <v>0</v>
          </cell>
          <cell r="U1305">
            <v>0</v>
          </cell>
          <cell r="V1305">
            <v>0</v>
          </cell>
          <cell r="W1305">
            <v>0</v>
          </cell>
          <cell r="X1305">
            <v>0</v>
          </cell>
          <cell r="Y1305">
            <v>0</v>
          </cell>
          <cell r="Z1305">
            <v>0</v>
          </cell>
          <cell r="AA1305">
            <v>0</v>
          </cell>
          <cell r="AB1305">
            <v>0</v>
          </cell>
          <cell r="AC1305">
            <v>0</v>
          </cell>
        </row>
        <row r="1306">
          <cell r="A1306">
            <v>0</v>
          </cell>
          <cell r="B1306">
            <v>0</v>
          </cell>
          <cell r="C1306">
            <v>0</v>
          </cell>
          <cell r="D1306">
            <v>0</v>
          </cell>
          <cell r="E1306">
            <v>0</v>
          </cell>
          <cell r="F1306">
            <v>0</v>
          </cell>
          <cell r="G1306">
            <v>0</v>
          </cell>
          <cell r="H1306">
            <v>0</v>
          </cell>
          <cell r="I1306">
            <v>0</v>
          </cell>
          <cell r="J1306">
            <v>0</v>
          </cell>
          <cell r="K1306">
            <v>0</v>
          </cell>
          <cell r="L1306">
            <v>0</v>
          </cell>
          <cell r="M1306">
            <v>0</v>
          </cell>
          <cell r="N1306">
            <v>0</v>
          </cell>
          <cell r="O1306">
            <v>0</v>
          </cell>
          <cell r="P1306">
            <v>0</v>
          </cell>
          <cell r="Q1306">
            <v>0</v>
          </cell>
          <cell r="R1306">
            <v>0</v>
          </cell>
          <cell r="S1306">
            <v>0</v>
          </cell>
          <cell r="T1306">
            <v>0</v>
          </cell>
          <cell r="U1306">
            <v>0</v>
          </cell>
          <cell r="V1306">
            <v>0</v>
          </cell>
          <cell r="W1306">
            <v>0</v>
          </cell>
          <cell r="X1306">
            <v>0</v>
          </cell>
          <cell r="Y1306">
            <v>0</v>
          </cell>
          <cell r="Z1306">
            <v>0</v>
          </cell>
          <cell r="AA1306">
            <v>0</v>
          </cell>
          <cell r="AB1306">
            <v>0</v>
          </cell>
          <cell r="AC1306">
            <v>0</v>
          </cell>
        </row>
        <row r="1307">
          <cell r="A1307">
            <v>0</v>
          </cell>
          <cell r="B1307">
            <v>0</v>
          </cell>
          <cell r="C1307">
            <v>0</v>
          </cell>
          <cell r="D1307">
            <v>0</v>
          </cell>
          <cell r="E1307">
            <v>0</v>
          </cell>
          <cell r="F1307">
            <v>0</v>
          </cell>
          <cell r="G1307">
            <v>0</v>
          </cell>
          <cell r="H1307">
            <v>0</v>
          </cell>
          <cell r="I1307">
            <v>0</v>
          </cell>
          <cell r="J1307">
            <v>0</v>
          </cell>
          <cell r="K1307">
            <v>0</v>
          </cell>
          <cell r="L1307">
            <v>0</v>
          </cell>
          <cell r="M1307">
            <v>0</v>
          </cell>
          <cell r="N1307">
            <v>0</v>
          </cell>
          <cell r="O1307">
            <v>0</v>
          </cell>
          <cell r="P1307">
            <v>0</v>
          </cell>
          <cell r="Q1307">
            <v>0</v>
          </cell>
          <cell r="R1307">
            <v>0</v>
          </cell>
          <cell r="S1307">
            <v>0</v>
          </cell>
          <cell r="T1307">
            <v>0</v>
          </cell>
          <cell r="U1307">
            <v>0</v>
          </cell>
          <cell r="V1307">
            <v>0</v>
          </cell>
          <cell r="W1307">
            <v>0</v>
          </cell>
          <cell r="X1307">
            <v>0</v>
          </cell>
          <cell r="Y1307">
            <v>0</v>
          </cell>
          <cell r="Z1307">
            <v>0</v>
          </cell>
          <cell r="AA1307">
            <v>0</v>
          </cell>
          <cell r="AB1307">
            <v>0</v>
          </cell>
          <cell r="AC1307">
            <v>0</v>
          </cell>
        </row>
        <row r="1308">
          <cell r="A1308">
            <v>0</v>
          </cell>
          <cell r="B1308">
            <v>0</v>
          </cell>
          <cell r="C1308">
            <v>0</v>
          </cell>
          <cell r="D1308">
            <v>0</v>
          </cell>
          <cell r="E1308">
            <v>0</v>
          </cell>
          <cell r="F1308">
            <v>0</v>
          </cell>
          <cell r="G1308">
            <v>0</v>
          </cell>
          <cell r="H1308">
            <v>0</v>
          </cell>
          <cell r="I1308">
            <v>0</v>
          </cell>
          <cell r="J1308">
            <v>0</v>
          </cell>
          <cell r="K1308">
            <v>0</v>
          </cell>
          <cell r="L1308">
            <v>0</v>
          </cell>
          <cell r="M1308">
            <v>0</v>
          </cell>
          <cell r="N1308">
            <v>0</v>
          </cell>
          <cell r="O1308">
            <v>0</v>
          </cell>
          <cell r="P1308">
            <v>0</v>
          </cell>
          <cell r="Q1308">
            <v>0</v>
          </cell>
          <cell r="R1308">
            <v>0</v>
          </cell>
          <cell r="S1308">
            <v>0</v>
          </cell>
          <cell r="T1308">
            <v>0</v>
          </cell>
          <cell r="U1308">
            <v>0</v>
          </cell>
          <cell r="V1308">
            <v>0</v>
          </cell>
          <cell r="W1308">
            <v>0</v>
          </cell>
          <cell r="X1308">
            <v>0</v>
          </cell>
          <cell r="Y1308">
            <v>0</v>
          </cell>
          <cell r="Z1308">
            <v>0</v>
          </cell>
          <cell r="AA1308">
            <v>0</v>
          </cell>
          <cell r="AB1308">
            <v>0</v>
          </cell>
          <cell r="AC1308">
            <v>0</v>
          </cell>
        </row>
        <row r="1309">
          <cell r="A1309">
            <v>0</v>
          </cell>
          <cell r="B1309">
            <v>0</v>
          </cell>
          <cell r="C1309">
            <v>0</v>
          </cell>
          <cell r="D1309">
            <v>0</v>
          </cell>
          <cell r="E1309">
            <v>0</v>
          </cell>
          <cell r="F1309">
            <v>0</v>
          </cell>
          <cell r="G1309">
            <v>0</v>
          </cell>
          <cell r="H1309">
            <v>0</v>
          </cell>
          <cell r="I1309">
            <v>0</v>
          </cell>
          <cell r="J1309">
            <v>0</v>
          </cell>
          <cell r="K1309">
            <v>0</v>
          </cell>
          <cell r="L1309">
            <v>0</v>
          </cell>
          <cell r="M1309">
            <v>0</v>
          </cell>
          <cell r="N1309">
            <v>0</v>
          </cell>
          <cell r="O1309">
            <v>0</v>
          </cell>
          <cell r="P1309">
            <v>0</v>
          </cell>
          <cell r="Q1309">
            <v>0</v>
          </cell>
          <cell r="R1309">
            <v>0</v>
          </cell>
          <cell r="S1309">
            <v>0</v>
          </cell>
          <cell r="T1309">
            <v>0</v>
          </cell>
          <cell r="U1309">
            <v>0</v>
          </cell>
          <cell r="V1309">
            <v>0</v>
          </cell>
          <cell r="W1309">
            <v>0</v>
          </cell>
          <cell r="X1309">
            <v>0</v>
          </cell>
          <cell r="Y1309">
            <v>0</v>
          </cell>
          <cell r="Z1309">
            <v>0</v>
          </cell>
          <cell r="AA1309">
            <v>0</v>
          </cell>
          <cell r="AB1309">
            <v>0</v>
          </cell>
          <cell r="AC1309">
            <v>0</v>
          </cell>
        </row>
        <row r="1310">
          <cell r="A1310">
            <v>0</v>
          </cell>
          <cell r="B1310">
            <v>0</v>
          </cell>
          <cell r="C1310">
            <v>0</v>
          </cell>
          <cell r="D1310">
            <v>0</v>
          </cell>
          <cell r="E1310">
            <v>0</v>
          </cell>
          <cell r="F1310">
            <v>0</v>
          </cell>
          <cell r="G1310">
            <v>0</v>
          </cell>
          <cell r="H1310">
            <v>0</v>
          </cell>
          <cell r="I1310">
            <v>0</v>
          </cell>
          <cell r="J1310">
            <v>0</v>
          </cell>
          <cell r="K1310">
            <v>0</v>
          </cell>
          <cell r="L1310">
            <v>0</v>
          </cell>
          <cell r="M1310">
            <v>0</v>
          </cell>
          <cell r="N1310">
            <v>0</v>
          </cell>
          <cell r="O1310">
            <v>0</v>
          </cell>
          <cell r="P1310">
            <v>0</v>
          </cell>
          <cell r="Q1310">
            <v>0</v>
          </cell>
          <cell r="R1310">
            <v>0</v>
          </cell>
          <cell r="S1310">
            <v>0</v>
          </cell>
          <cell r="T1310">
            <v>0</v>
          </cell>
          <cell r="U1310">
            <v>0</v>
          </cell>
          <cell r="V1310">
            <v>0</v>
          </cell>
          <cell r="W1310">
            <v>0</v>
          </cell>
          <cell r="X1310">
            <v>0</v>
          </cell>
          <cell r="Y1310">
            <v>0</v>
          </cell>
          <cell r="Z1310">
            <v>0</v>
          </cell>
          <cell r="AA1310">
            <v>0</v>
          </cell>
          <cell r="AB1310">
            <v>0</v>
          </cell>
          <cell r="AC1310">
            <v>0</v>
          </cell>
        </row>
        <row r="1311">
          <cell r="A1311">
            <v>0</v>
          </cell>
          <cell r="B1311">
            <v>0</v>
          </cell>
          <cell r="C1311">
            <v>0</v>
          </cell>
          <cell r="D1311">
            <v>0</v>
          </cell>
          <cell r="E1311">
            <v>0</v>
          </cell>
          <cell r="F1311">
            <v>0</v>
          </cell>
          <cell r="G1311">
            <v>0</v>
          </cell>
          <cell r="H1311">
            <v>0</v>
          </cell>
          <cell r="I1311">
            <v>0</v>
          </cell>
          <cell r="J1311">
            <v>0</v>
          </cell>
          <cell r="K1311">
            <v>0</v>
          </cell>
          <cell r="L1311">
            <v>0</v>
          </cell>
          <cell r="M1311">
            <v>0</v>
          </cell>
          <cell r="N1311">
            <v>0</v>
          </cell>
          <cell r="O1311">
            <v>0</v>
          </cell>
          <cell r="P1311">
            <v>0</v>
          </cell>
          <cell r="Q1311">
            <v>0</v>
          </cell>
          <cell r="R1311">
            <v>0</v>
          </cell>
          <cell r="S1311">
            <v>0</v>
          </cell>
          <cell r="T1311">
            <v>0</v>
          </cell>
          <cell r="U1311">
            <v>0</v>
          </cell>
          <cell r="V1311">
            <v>0</v>
          </cell>
          <cell r="W1311">
            <v>0</v>
          </cell>
          <cell r="X1311">
            <v>0</v>
          </cell>
          <cell r="Y1311">
            <v>0</v>
          </cell>
          <cell r="Z1311">
            <v>0</v>
          </cell>
          <cell r="AA1311">
            <v>0</v>
          </cell>
          <cell r="AB1311">
            <v>0</v>
          </cell>
          <cell r="AC1311">
            <v>0</v>
          </cell>
        </row>
        <row r="1312">
          <cell r="A1312">
            <v>0</v>
          </cell>
          <cell r="B1312">
            <v>0</v>
          </cell>
          <cell r="C1312">
            <v>0</v>
          </cell>
          <cell r="D1312">
            <v>0</v>
          </cell>
          <cell r="E1312">
            <v>0</v>
          </cell>
          <cell r="F1312">
            <v>0</v>
          </cell>
          <cell r="G1312">
            <v>0</v>
          </cell>
          <cell r="H1312">
            <v>0</v>
          </cell>
          <cell r="I1312">
            <v>0</v>
          </cell>
          <cell r="J1312">
            <v>0</v>
          </cell>
          <cell r="K1312">
            <v>0</v>
          </cell>
          <cell r="L1312">
            <v>0</v>
          </cell>
          <cell r="M1312">
            <v>0</v>
          </cell>
          <cell r="N1312">
            <v>0</v>
          </cell>
          <cell r="O1312">
            <v>0</v>
          </cell>
          <cell r="P1312">
            <v>0</v>
          </cell>
          <cell r="Q1312">
            <v>0</v>
          </cell>
          <cell r="R1312">
            <v>0</v>
          </cell>
          <cell r="S1312">
            <v>0</v>
          </cell>
          <cell r="T1312">
            <v>0</v>
          </cell>
          <cell r="U1312">
            <v>0</v>
          </cell>
          <cell r="V1312">
            <v>0</v>
          </cell>
          <cell r="W1312">
            <v>0</v>
          </cell>
          <cell r="X1312">
            <v>0</v>
          </cell>
          <cell r="Y1312">
            <v>0</v>
          </cell>
          <cell r="Z1312">
            <v>0</v>
          </cell>
          <cell r="AA1312">
            <v>0</v>
          </cell>
          <cell r="AB1312">
            <v>0</v>
          </cell>
          <cell r="AC1312">
            <v>0</v>
          </cell>
        </row>
        <row r="1313">
          <cell r="A1313">
            <v>0</v>
          </cell>
          <cell r="B1313">
            <v>0</v>
          </cell>
          <cell r="C1313">
            <v>0</v>
          </cell>
          <cell r="D1313">
            <v>0</v>
          </cell>
          <cell r="E1313">
            <v>0</v>
          </cell>
          <cell r="F1313">
            <v>0</v>
          </cell>
          <cell r="G1313">
            <v>0</v>
          </cell>
          <cell r="H1313">
            <v>0</v>
          </cell>
          <cell r="I1313">
            <v>0</v>
          </cell>
          <cell r="J1313">
            <v>0</v>
          </cell>
          <cell r="K1313">
            <v>0</v>
          </cell>
          <cell r="L1313">
            <v>0</v>
          </cell>
          <cell r="M1313">
            <v>0</v>
          </cell>
          <cell r="N1313">
            <v>0</v>
          </cell>
          <cell r="O1313">
            <v>0</v>
          </cell>
          <cell r="P1313">
            <v>0</v>
          </cell>
          <cell r="Q1313">
            <v>0</v>
          </cell>
          <cell r="R1313">
            <v>0</v>
          </cell>
          <cell r="S1313">
            <v>0</v>
          </cell>
          <cell r="T1313">
            <v>0</v>
          </cell>
          <cell r="U1313">
            <v>0</v>
          </cell>
          <cell r="V1313">
            <v>0</v>
          </cell>
          <cell r="W1313">
            <v>0</v>
          </cell>
          <cell r="X1313">
            <v>0</v>
          </cell>
          <cell r="Y1313">
            <v>0</v>
          </cell>
          <cell r="Z1313">
            <v>0</v>
          </cell>
          <cell r="AA1313">
            <v>0</v>
          </cell>
          <cell r="AB1313">
            <v>0</v>
          </cell>
          <cell r="AC1313">
            <v>0</v>
          </cell>
        </row>
        <row r="1314">
          <cell r="A1314">
            <v>0</v>
          </cell>
          <cell r="B1314">
            <v>0</v>
          </cell>
          <cell r="C1314">
            <v>0</v>
          </cell>
          <cell r="D1314">
            <v>0</v>
          </cell>
          <cell r="E1314">
            <v>0</v>
          </cell>
          <cell r="F1314">
            <v>0</v>
          </cell>
          <cell r="G1314">
            <v>0</v>
          </cell>
          <cell r="H1314">
            <v>0</v>
          </cell>
          <cell r="I1314">
            <v>0</v>
          </cell>
          <cell r="J1314">
            <v>0</v>
          </cell>
          <cell r="K1314">
            <v>0</v>
          </cell>
          <cell r="L1314">
            <v>0</v>
          </cell>
          <cell r="M1314">
            <v>0</v>
          </cell>
          <cell r="N1314">
            <v>0</v>
          </cell>
          <cell r="O1314">
            <v>0</v>
          </cell>
          <cell r="P1314">
            <v>0</v>
          </cell>
          <cell r="Q1314">
            <v>0</v>
          </cell>
          <cell r="R1314">
            <v>0</v>
          </cell>
          <cell r="S1314">
            <v>0</v>
          </cell>
          <cell r="T1314">
            <v>0</v>
          </cell>
          <cell r="U1314">
            <v>0</v>
          </cell>
          <cell r="V1314">
            <v>0</v>
          </cell>
          <cell r="W1314">
            <v>0</v>
          </cell>
          <cell r="X1314">
            <v>0</v>
          </cell>
          <cell r="Y1314">
            <v>0</v>
          </cell>
          <cell r="Z1314">
            <v>0</v>
          </cell>
          <cell r="AA1314">
            <v>0</v>
          </cell>
          <cell r="AB1314">
            <v>0</v>
          </cell>
          <cell r="AC1314">
            <v>0</v>
          </cell>
        </row>
        <row r="1315">
          <cell r="A1315">
            <v>0</v>
          </cell>
          <cell r="B1315">
            <v>0</v>
          </cell>
          <cell r="C1315">
            <v>0</v>
          </cell>
          <cell r="D1315">
            <v>0</v>
          </cell>
          <cell r="E1315">
            <v>0</v>
          </cell>
          <cell r="F1315">
            <v>0</v>
          </cell>
          <cell r="G1315">
            <v>0</v>
          </cell>
          <cell r="H1315">
            <v>0</v>
          </cell>
          <cell r="I1315">
            <v>0</v>
          </cell>
          <cell r="J1315">
            <v>0</v>
          </cell>
          <cell r="K1315">
            <v>0</v>
          </cell>
          <cell r="L1315">
            <v>0</v>
          </cell>
          <cell r="M1315">
            <v>0</v>
          </cell>
          <cell r="N1315">
            <v>0</v>
          </cell>
          <cell r="O1315">
            <v>0</v>
          </cell>
          <cell r="P1315">
            <v>0</v>
          </cell>
          <cell r="Q1315">
            <v>0</v>
          </cell>
          <cell r="R1315">
            <v>0</v>
          </cell>
          <cell r="S1315">
            <v>0</v>
          </cell>
          <cell r="T1315">
            <v>0</v>
          </cell>
          <cell r="U1315">
            <v>0</v>
          </cell>
          <cell r="V1315">
            <v>0</v>
          </cell>
          <cell r="W1315">
            <v>0</v>
          </cell>
          <cell r="X1315">
            <v>0</v>
          </cell>
          <cell r="Y1315">
            <v>0</v>
          </cell>
          <cell r="Z1315">
            <v>0</v>
          </cell>
          <cell r="AA1315">
            <v>0</v>
          </cell>
          <cell r="AB1315">
            <v>0</v>
          </cell>
          <cell r="AC1315">
            <v>0</v>
          </cell>
        </row>
        <row r="1316">
          <cell r="A1316">
            <v>0</v>
          </cell>
          <cell r="B1316">
            <v>0</v>
          </cell>
          <cell r="C1316">
            <v>0</v>
          </cell>
          <cell r="D1316">
            <v>0</v>
          </cell>
          <cell r="E1316">
            <v>0</v>
          </cell>
          <cell r="F1316">
            <v>0</v>
          </cell>
          <cell r="G1316">
            <v>0</v>
          </cell>
          <cell r="H1316">
            <v>0</v>
          </cell>
          <cell r="I1316">
            <v>0</v>
          </cell>
          <cell r="J1316">
            <v>0</v>
          </cell>
          <cell r="K1316">
            <v>0</v>
          </cell>
          <cell r="L1316">
            <v>0</v>
          </cell>
          <cell r="M1316">
            <v>0</v>
          </cell>
          <cell r="N1316">
            <v>0</v>
          </cell>
          <cell r="O1316">
            <v>0</v>
          </cell>
          <cell r="P1316">
            <v>0</v>
          </cell>
          <cell r="Q1316">
            <v>0</v>
          </cell>
          <cell r="R1316">
            <v>0</v>
          </cell>
          <cell r="S1316">
            <v>0</v>
          </cell>
          <cell r="T1316">
            <v>0</v>
          </cell>
          <cell r="U1316">
            <v>0</v>
          </cell>
          <cell r="V1316">
            <v>0</v>
          </cell>
          <cell r="W1316">
            <v>0</v>
          </cell>
          <cell r="X1316">
            <v>0</v>
          </cell>
          <cell r="Y1316">
            <v>0</v>
          </cell>
          <cell r="Z1316">
            <v>0</v>
          </cell>
          <cell r="AA1316">
            <v>0</v>
          </cell>
          <cell r="AB1316">
            <v>0</v>
          </cell>
          <cell r="AC1316">
            <v>0</v>
          </cell>
        </row>
        <row r="1317">
          <cell r="A1317">
            <v>0</v>
          </cell>
          <cell r="B1317">
            <v>0</v>
          </cell>
          <cell r="C1317">
            <v>0</v>
          </cell>
          <cell r="D1317">
            <v>0</v>
          </cell>
          <cell r="E1317">
            <v>0</v>
          </cell>
          <cell r="F1317">
            <v>0</v>
          </cell>
          <cell r="G1317">
            <v>0</v>
          </cell>
          <cell r="H1317">
            <v>0</v>
          </cell>
          <cell r="I1317">
            <v>0</v>
          </cell>
          <cell r="J1317">
            <v>0</v>
          </cell>
          <cell r="K1317">
            <v>0</v>
          </cell>
          <cell r="L1317">
            <v>0</v>
          </cell>
          <cell r="M1317">
            <v>0</v>
          </cell>
          <cell r="N1317">
            <v>0</v>
          </cell>
          <cell r="O1317">
            <v>0</v>
          </cell>
          <cell r="P1317">
            <v>0</v>
          </cell>
          <cell r="Q1317">
            <v>0</v>
          </cell>
          <cell r="R1317">
            <v>0</v>
          </cell>
          <cell r="S1317">
            <v>0</v>
          </cell>
          <cell r="T1317">
            <v>0</v>
          </cell>
          <cell r="U1317">
            <v>0</v>
          </cell>
          <cell r="V1317">
            <v>0</v>
          </cell>
          <cell r="W1317">
            <v>0</v>
          </cell>
          <cell r="X1317">
            <v>0</v>
          </cell>
          <cell r="Y1317">
            <v>0</v>
          </cell>
          <cell r="Z1317">
            <v>0</v>
          </cell>
          <cell r="AA1317">
            <v>0</v>
          </cell>
          <cell r="AB1317">
            <v>0</v>
          </cell>
          <cell r="AC1317">
            <v>0</v>
          </cell>
        </row>
        <row r="1318">
          <cell r="A1318">
            <v>0</v>
          </cell>
          <cell r="B1318">
            <v>0</v>
          </cell>
          <cell r="C1318">
            <v>0</v>
          </cell>
          <cell r="D1318">
            <v>0</v>
          </cell>
          <cell r="E1318">
            <v>0</v>
          </cell>
          <cell r="F1318">
            <v>0</v>
          </cell>
          <cell r="G1318">
            <v>0</v>
          </cell>
          <cell r="H1318">
            <v>0</v>
          </cell>
          <cell r="I1318">
            <v>0</v>
          </cell>
          <cell r="J1318">
            <v>0</v>
          </cell>
          <cell r="K1318">
            <v>0</v>
          </cell>
          <cell r="L1318">
            <v>0</v>
          </cell>
          <cell r="M1318">
            <v>0</v>
          </cell>
          <cell r="N1318">
            <v>0</v>
          </cell>
          <cell r="O1318">
            <v>0</v>
          </cell>
          <cell r="P1318">
            <v>0</v>
          </cell>
          <cell r="Q1318">
            <v>0</v>
          </cell>
          <cell r="R1318">
            <v>0</v>
          </cell>
          <cell r="S1318">
            <v>0</v>
          </cell>
          <cell r="T1318">
            <v>0</v>
          </cell>
          <cell r="U1318">
            <v>0</v>
          </cell>
          <cell r="V1318">
            <v>0</v>
          </cell>
          <cell r="W1318">
            <v>0</v>
          </cell>
          <cell r="X1318">
            <v>0</v>
          </cell>
          <cell r="Y1318">
            <v>0</v>
          </cell>
          <cell r="Z1318">
            <v>0</v>
          </cell>
          <cell r="AA1318">
            <v>0</v>
          </cell>
          <cell r="AB1318">
            <v>0</v>
          </cell>
          <cell r="AC1318">
            <v>0</v>
          </cell>
        </row>
        <row r="1319">
          <cell r="A1319">
            <v>0</v>
          </cell>
          <cell r="B1319">
            <v>0</v>
          </cell>
          <cell r="C1319">
            <v>0</v>
          </cell>
          <cell r="D1319">
            <v>0</v>
          </cell>
          <cell r="E1319">
            <v>0</v>
          </cell>
          <cell r="F1319">
            <v>0</v>
          </cell>
          <cell r="G1319">
            <v>0</v>
          </cell>
          <cell r="H1319">
            <v>0</v>
          </cell>
          <cell r="I1319">
            <v>0</v>
          </cell>
          <cell r="J1319">
            <v>0</v>
          </cell>
          <cell r="K1319">
            <v>0</v>
          </cell>
          <cell r="L1319">
            <v>0</v>
          </cell>
          <cell r="M1319">
            <v>0</v>
          </cell>
          <cell r="N1319">
            <v>0</v>
          </cell>
          <cell r="O1319">
            <v>0</v>
          </cell>
          <cell r="P1319">
            <v>0</v>
          </cell>
          <cell r="Q1319">
            <v>0</v>
          </cell>
          <cell r="R1319">
            <v>0</v>
          </cell>
          <cell r="S1319">
            <v>0</v>
          </cell>
          <cell r="T1319">
            <v>0</v>
          </cell>
          <cell r="U1319">
            <v>0</v>
          </cell>
          <cell r="V1319">
            <v>0</v>
          </cell>
          <cell r="W1319">
            <v>0</v>
          </cell>
          <cell r="X1319">
            <v>0</v>
          </cell>
          <cell r="Y1319">
            <v>0</v>
          </cell>
          <cell r="Z1319">
            <v>0</v>
          </cell>
          <cell r="AA1319">
            <v>0</v>
          </cell>
          <cell r="AB1319">
            <v>0</v>
          </cell>
          <cell r="AC1319">
            <v>0</v>
          </cell>
        </row>
        <row r="1320">
          <cell r="A1320">
            <v>0</v>
          </cell>
          <cell r="B1320">
            <v>0</v>
          </cell>
          <cell r="C1320">
            <v>0</v>
          </cell>
          <cell r="D1320">
            <v>0</v>
          </cell>
          <cell r="E1320">
            <v>0</v>
          </cell>
          <cell r="F1320">
            <v>0</v>
          </cell>
          <cell r="G1320">
            <v>0</v>
          </cell>
          <cell r="H1320">
            <v>0</v>
          </cell>
          <cell r="I1320">
            <v>0</v>
          </cell>
          <cell r="J1320">
            <v>0</v>
          </cell>
          <cell r="K1320">
            <v>0</v>
          </cell>
          <cell r="L1320">
            <v>0</v>
          </cell>
          <cell r="M1320">
            <v>0</v>
          </cell>
          <cell r="N1320">
            <v>0</v>
          </cell>
          <cell r="O1320">
            <v>0</v>
          </cell>
          <cell r="P1320">
            <v>0</v>
          </cell>
          <cell r="Q1320">
            <v>0</v>
          </cell>
          <cell r="R1320">
            <v>0</v>
          </cell>
          <cell r="S1320">
            <v>0</v>
          </cell>
          <cell r="T1320">
            <v>0</v>
          </cell>
          <cell r="U1320">
            <v>0</v>
          </cell>
          <cell r="V1320">
            <v>0</v>
          </cell>
          <cell r="W1320">
            <v>0</v>
          </cell>
          <cell r="X1320">
            <v>0</v>
          </cell>
          <cell r="Y1320">
            <v>0</v>
          </cell>
          <cell r="Z1320">
            <v>0</v>
          </cell>
          <cell r="AA1320">
            <v>0</v>
          </cell>
          <cell r="AB1320">
            <v>0</v>
          </cell>
          <cell r="AC1320">
            <v>0</v>
          </cell>
        </row>
        <row r="1321">
          <cell r="A1321">
            <v>0</v>
          </cell>
          <cell r="B1321">
            <v>0</v>
          </cell>
          <cell r="C1321">
            <v>0</v>
          </cell>
          <cell r="D1321">
            <v>0</v>
          </cell>
          <cell r="E1321">
            <v>0</v>
          </cell>
          <cell r="F1321">
            <v>0</v>
          </cell>
          <cell r="G1321">
            <v>0</v>
          </cell>
          <cell r="H1321">
            <v>0</v>
          </cell>
          <cell r="I1321">
            <v>0</v>
          </cell>
          <cell r="J1321">
            <v>0</v>
          </cell>
          <cell r="K1321">
            <v>0</v>
          </cell>
          <cell r="L1321">
            <v>0</v>
          </cell>
          <cell r="M1321">
            <v>0</v>
          </cell>
          <cell r="N1321">
            <v>0</v>
          </cell>
          <cell r="O1321">
            <v>0</v>
          </cell>
          <cell r="P1321">
            <v>0</v>
          </cell>
          <cell r="Q1321">
            <v>0</v>
          </cell>
          <cell r="R1321">
            <v>0</v>
          </cell>
          <cell r="S1321">
            <v>0</v>
          </cell>
          <cell r="T1321">
            <v>0</v>
          </cell>
          <cell r="U1321">
            <v>0</v>
          </cell>
          <cell r="V1321">
            <v>0</v>
          </cell>
          <cell r="W1321">
            <v>0</v>
          </cell>
          <cell r="X1321">
            <v>0</v>
          </cell>
          <cell r="Y1321">
            <v>0</v>
          </cell>
          <cell r="Z1321">
            <v>0</v>
          </cell>
          <cell r="AA1321">
            <v>0</v>
          </cell>
          <cell r="AB1321">
            <v>0</v>
          </cell>
          <cell r="AC1321">
            <v>0</v>
          </cell>
        </row>
        <row r="1322">
          <cell r="A1322">
            <v>0</v>
          </cell>
          <cell r="B1322">
            <v>0</v>
          </cell>
          <cell r="C1322">
            <v>0</v>
          </cell>
          <cell r="D1322">
            <v>0</v>
          </cell>
          <cell r="E1322">
            <v>0</v>
          </cell>
          <cell r="F1322">
            <v>0</v>
          </cell>
          <cell r="G1322">
            <v>0</v>
          </cell>
          <cell r="H1322">
            <v>0</v>
          </cell>
          <cell r="I1322">
            <v>0</v>
          </cell>
          <cell r="J1322">
            <v>0</v>
          </cell>
          <cell r="K1322">
            <v>0</v>
          </cell>
          <cell r="L1322">
            <v>0</v>
          </cell>
          <cell r="M1322">
            <v>0</v>
          </cell>
          <cell r="N1322">
            <v>0</v>
          </cell>
          <cell r="O1322">
            <v>0</v>
          </cell>
          <cell r="P1322">
            <v>0</v>
          </cell>
          <cell r="Q1322">
            <v>0</v>
          </cell>
          <cell r="R1322">
            <v>0</v>
          </cell>
          <cell r="S1322">
            <v>0</v>
          </cell>
          <cell r="T1322">
            <v>0</v>
          </cell>
          <cell r="U1322">
            <v>0</v>
          </cell>
          <cell r="V1322">
            <v>0</v>
          </cell>
          <cell r="W1322">
            <v>0</v>
          </cell>
          <cell r="X1322">
            <v>0</v>
          </cell>
          <cell r="Y1322">
            <v>0</v>
          </cell>
          <cell r="Z1322">
            <v>0</v>
          </cell>
          <cell r="AA1322">
            <v>0</v>
          </cell>
          <cell r="AB1322">
            <v>0</v>
          </cell>
          <cell r="AC1322">
            <v>0</v>
          </cell>
        </row>
        <row r="1323">
          <cell r="A1323">
            <v>0</v>
          </cell>
          <cell r="B1323">
            <v>0</v>
          </cell>
          <cell r="C1323">
            <v>0</v>
          </cell>
          <cell r="D1323">
            <v>0</v>
          </cell>
          <cell r="E1323">
            <v>0</v>
          </cell>
          <cell r="F1323">
            <v>0</v>
          </cell>
          <cell r="G1323">
            <v>0</v>
          </cell>
          <cell r="H1323">
            <v>0</v>
          </cell>
          <cell r="I1323">
            <v>0</v>
          </cell>
          <cell r="J1323">
            <v>0</v>
          </cell>
          <cell r="K1323">
            <v>0</v>
          </cell>
          <cell r="L1323">
            <v>0</v>
          </cell>
          <cell r="M1323">
            <v>0</v>
          </cell>
          <cell r="N1323">
            <v>0</v>
          </cell>
          <cell r="O1323">
            <v>0</v>
          </cell>
          <cell r="P1323">
            <v>0</v>
          </cell>
          <cell r="Q1323">
            <v>0</v>
          </cell>
          <cell r="R1323">
            <v>0</v>
          </cell>
          <cell r="S1323">
            <v>0</v>
          </cell>
          <cell r="T1323">
            <v>0</v>
          </cell>
          <cell r="U1323">
            <v>0</v>
          </cell>
          <cell r="V1323">
            <v>0</v>
          </cell>
          <cell r="W1323">
            <v>0</v>
          </cell>
          <cell r="X1323">
            <v>0</v>
          </cell>
          <cell r="Y1323">
            <v>0</v>
          </cell>
          <cell r="Z1323">
            <v>0</v>
          </cell>
          <cell r="AA1323">
            <v>0</v>
          </cell>
          <cell r="AB1323">
            <v>0</v>
          </cell>
          <cell r="AC1323">
            <v>0</v>
          </cell>
        </row>
        <row r="1324">
          <cell r="A1324">
            <v>0</v>
          </cell>
          <cell r="B1324">
            <v>0</v>
          </cell>
          <cell r="C1324">
            <v>0</v>
          </cell>
          <cell r="D1324">
            <v>0</v>
          </cell>
          <cell r="E1324">
            <v>0</v>
          </cell>
          <cell r="F1324">
            <v>0</v>
          </cell>
          <cell r="G1324">
            <v>0</v>
          </cell>
          <cell r="H1324">
            <v>0</v>
          </cell>
          <cell r="I1324">
            <v>0</v>
          </cell>
          <cell r="J1324">
            <v>0</v>
          </cell>
          <cell r="K1324">
            <v>0</v>
          </cell>
          <cell r="L1324">
            <v>0</v>
          </cell>
          <cell r="M1324">
            <v>0</v>
          </cell>
          <cell r="N1324">
            <v>0</v>
          </cell>
          <cell r="O1324">
            <v>0</v>
          </cell>
          <cell r="P1324">
            <v>0</v>
          </cell>
          <cell r="Q1324">
            <v>0</v>
          </cell>
          <cell r="R1324">
            <v>0</v>
          </cell>
          <cell r="S1324">
            <v>0</v>
          </cell>
          <cell r="T1324">
            <v>0</v>
          </cell>
          <cell r="U1324">
            <v>0</v>
          </cell>
          <cell r="V1324">
            <v>0</v>
          </cell>
          <cell r="W1324">
            <v>0</v>
          </cell>
          <cell r="X1324">
            <v>0</v>
          </cell>
          <cell r="Y1324">
            <v>0</v>
          </cell>
          <cell r="Z1324">
            <v>0</v>
          </cell>
          <cell r="AA1324">
            <v>0</v>
          </cell>
          <cell r="AB1324">
            <v>0</v>
          </cell>
          <cell r="AC1324">
            <v>0</v>
          </cell>
        </row>
        <row r="1325">
          <cell r="A1325">
            <v>0</v>
          </cell>
          <cell r="B1325">
            <v>0</v>
          </cell>
          <cell r="C1325">
            <v>0</v>
          </cell>
          <cell r="D1325">
            <v>0</v>
          </cell>
          <cell r="E1325">
            <v>0</v>
          </cell>
          <cell r="F1325">
            <v>0</v>
          </cell>
          <cell r="G1325">
            <v>0</v>
          </cell>
          <cell r="H1325">
            <v>0</v>
          </cell>
          <cell r="I1325">
            <v>0</v>
          </cell>
          <cell r="J1325">
            <v>0</v>
          </cell>
          <cell r="K1325">
            <v>0</v>
          </cell>
          <cell r="L1325">
            <v>0</v>
          </cell>
          <cell r="M1325">
            <v>0</v>
          </cell>
          <cell r="N1325">
            <v>0</v>
          </cell>
          <cell r="O1325">
            <v>0</v>
          </cell>
          <cell r="P1325">
            <v>0</v>
          </cell>
          <cell r="Q1325">
            <v>0</v>
          </cell>
          <cell r="R1325">
            <v>0</v>
          </cell>
          <cell r="S1325">
            <v>0</v>
          </cell>
          <cell r="T1325">
            <v>0</v>
          </cell>
          <cell r="U1325">
            <v>0</v>
          </cell>
          <cell r="V1325">
            <v>0</v>
          </cell>
          <cell r="W1325">
            <v>0</v>
          </cell>
          <cell r="X1325">
            <v>0</v>
          </cell>
          <cell r="Y1325">
            <v>0</v>
          </cell>
          <cell r="Z1325">
            <v>0</v>
          </cell>
          <cell r="AA1325">
            <v>0</v>
          </cell>
          <cell r="AB1325">
            <v>0</v>
          </cell>
          <cell r="AC1325">
            <v>0</v>
          </cell>
        </row>
        <row r="1326">
          <cell r="A1326">
            <v>0</v>
          </cell>
          <cell r="B1326">
            <v>0</v>
          </cell>
          <cell r="C1326">
            <v>0</v>
          </cell>
          <cell r="D1326">
            <v>0</v>
          </cell>
          <cell r="E1326">
            <v>0</v>
          </cell>
          <cell r="F1326">
            <v>0</v>
          </cell>
          <cell r="G1326">
            <v>0</v>
          </cell>
          <cell r="H1326">
            <v>0</v>
          </cell>
          <cell r="I1326">
            <v>0</v>
          </cell>
          <cell r="J1326">
            <v>0</v>
          </cell>
          <cell r="K1326">
            <v>0</v>
          </cell>
          <cell r="L1326">
            <v>0</v>
          </cell>
          <cell r="M1326">
            <v>0</v>
          </cell>
          <cell r="N1326">
            <v>0</v>
          </cell>
          <cell r="O1326">
            <v>0</v>
          </cell>
          <cell r="P1326">
            <v>0</v>
          </cell>
          <cell r="Q1326">
            <v>0</v>
          </cell>
          <cell r="R1326">
            <v>0</v>
          </cell>
          <cell r="S1326">
            <v>0</v>
          </cell>
          <cell r="T1326">
            <v>0</v>
          </cell>
          <cell r="U1326">
            <v>0</v>
          </cell>
          <cell r="V1326">
            <v>0</v>
          </cell>
          <cell r="W1326">
            <v>0</v>
          </cell>
          <cell r="X1326">
            <v>0</v>
          </cell>
          <cell r="Y1326">
            <v>0</v>
          </cell>
          <cell r="Z1326">
            <v>0</v>
          </cell>
          <cell r="AA1326">
            <v>0</v>
          </cell>
          <cell r="AB1326">
            <v>0</v>
          </cell>
          <cell r="AC1326">
            <v>0</v>
          </cell>
        </row>
        <row r="1327">
          <cell r="A1327">
            <v>0</v>
          </cell>
          <cell r="B1327">
            <v>0</v>
          </cell>
          <cell r="C1327">
            <v>0</v>
          </cell>
          <cell r="D1327">
            <v>0</v>
          </cell>
          <cell r="E1327">
            <v>0</v>
          </cell>
          <cell r="F1327">
            <v>0</v>
          </cell>
          <cell r="G1327">
            <v>0</v>
          </cell>
          <cell r="H1327">
            <v>0</v>
          </cell>
          <cell r="I1327">
            <v>0</v>
          </cell>
          <cell r="J1327">
            <v>0</v>
          </cell>
          <cell r="K1327">
            <v>0</v>
          </cell>
          <cell r="L1327">
            <v>0</v>
          </cell>
          <cell r="M1327">
            <v>0</v>
          </cell>
          <cell r="N1327">
            <v>0</v>
          </cell>
          <cell r="O1327">
            <v>0</v>
          </cell>
          <cell r="P1327">
            <v>0</v>
          </cell>
          <cell r="Q1327">
            <v>0</v>
          </cell>
          <cell r="R1327">
            <v>0</v>
          </cell>
          <cell r="S1327">
            <v>0</v>
          </cell>
          <cell r="T1327">
            <v>0</v>
          </cell>
          <cell r="U1327">
            <v>0</v>
          </cell>
          <cell r="V1327">
            <v>0</v>
          </cell>
          <cell r="W1327">
            <v>0</v>
          </cell>
          <cell r="X1327">
            <v>0</v>
          </cell>
          <cell r="Y1327">
            <v>0</v>
          </cell>
          <cell r="Z1327">
            <v>0</v>
          </cell>
          <cell r="AA1327">
            <v>0</v>
          </cell>
          <cell r="AB1327">
            <v>0</v>
          </cell>
          <cell r="AC1327">
            <v>0</v>
          </cell>
        </row>
        <row r="1328">
          <cell r="A1328">
            <v>0</v>
          </cell>
          <cell r="B1328">
            <v>0</v>
          </cell>
          <cell r="C1328">
            <v>0</v>
          </cell>
          <cell r="D1328">
            <v>0</v>
          </cell>
          <cell r="E1328">
            <v>0</v>
          </cell>
          <cell r="F1328">
            <v>0</v>
          </cell>
          <cell r="G1328">
            <v>0</v>
          </cell>
          <cell r="H1328">
            <v>0</v>
          </cell>
          <cell r="I1328">
            <v>0</v>
          </cell>
          <cell r="J1328">
            <v>0</v>
          </cell>
          <cell r="K1328">
            <v>0</v>
          </cell>
          <cell r="L1328">
            <v>0</v>
          </cell>
          <cell r="M1328">
            <v>0</v>
          </cell>
          <cell r="N1328">
            <v>0</v>
          </cell>
          <cell r="O1328">
            <v>0</v>
          </cell>
          <cell r="P1328">
            <v>0</v>
          </cell>
          <cell r="Q1328">
            <v>0</v>
          </cell>
          <cell r="R1328">
            <v>0</v>
          </cell>
          <cell r="S1328">
            <v>0</v>
          </cell>
          <cell r="T1328">
            <v>0</v>
          </cell>
          <cell r="U1328">
            <v>0</v>
          </cell>
          <cell r="V1328">
            <v>0</v>
          </cell>
          <cell r="W1328">
            <v>0</v>
          </cell>
          <cell r="X1328">
            <v>0</v>
          </cell>
          <cell r="Y1328">
            <v>0</v>
          </cell>
          <cell r="Z1328">
            <v>0</v>
          </cell>
          <cell r="AA1328">
            <v>0</v>
          </cell>
          <cell r="AB1328">
            <v>0</v>
          </cell>
          <cell r="AC1328">
            <v>0</v>
          </cell>
        </row>
        <row r="1329">
          <cell r="A1329">
            <v>0</v>
          </cell>
          <cell r="B1329">
            <v>0</v>
          </cell>
          <cell r="C1329">
            <v>0</v>
          </cell>
          <cell r="D1329">
            <v>0</v>
          </cell>
          <cell r="E1329">
            <v>0</v>
          </cell>
          <cell r="F1329">
            <v>0</v>
          </cell>
          <cell r="G1329">
            <v>0</v>
          </cell>
          <cell r="H1329">
            <v>0</v>
          </cell>
          <cell r="I1329">
            <v>0</v>
          </cell>
          <cell r="J1329">
            <v>0</v>
          </cell>
          <cell r="K1329">
            <v>0</v>
          </cell>
          <cell r="L1329">
            <v>0</v>
          </cell>
          <cell r="M1329">
            <v>0</v>
          </cell>
          <cell r="N1329">
            <v>0</v>
          </cell>
          <cell r="O1329">
            <v>0</v>
          </cell>
          <cell r="P1329">
            <v>0</v>
          </cell>
          <cell r="Q1329">
            <v>0</v>
          </cell>
          <cell r="R1329">
            <v>0</v>
          </cell>
          <cell r="S1329">
            <v>0</v>
          </cell>
          <cell r="T1329">
            <v>0</v>
          </cell>
          <cell r="U1329">
            <v>0</v>
          </cell>
          <cell r="V1329">
            <v>0</v>
          </cell>
          <cell r="W1329">
            <v>0</v>
          </cell>
          <cell r="X1329">
            <v>0</v>
          </cell>
          <cell r="Y1329">
            <v>0</v>
          </cell>
          <cell r="Z1329">
            <v>0</v>
          </cell>
          <cell r="AA1329">
            <v>0</v>
          </cell>
          <cell r="AB1329">
            <v>0</v>
          </cell>
          <cell r="AC1329">
            <v>0</v>
          </cell>
        </row>
        <row r="1330">
          <cell r="A1330">
            <v>0</v>
          </cell>
          <cell r="B1330">
            <v>0</v>
          </cell>
          <cell r="C1330">
            <v>0</v>
          </cell>
          <cell r="D1330">
            <v>0</v>
          </cell>
          <cell r="E1330">
            <v>0</v>
          </cell>
          <cell r="F1330">
            <v>0</v>
          </cell>
          <cell r="G1330">
            <v>0</v>
          </cell>
          <cell r="H1330">
            <v>0</v>
          </cell>
          <cell r="I1330">
            <v>0</v>
          </cell>
          <cell r="J1330">
            <v>0</v>
          </cell>
          <cell r="K1330">
            <v>0</v>
          </cell>
          <cell r="L1330">
            <v>0</v>
          </cell>
          <cell r="M1330">
            <v>0</v>
          </cell>
          <cell r="N1330">
            <v>0</v>
          </cell>
          <cell r="O1330">
            <v>0</v>
          </cell>
          <cell r="P1330">
            <v>0</v>
          </cell>
          <cell r="Q1330">
            <v>0</v>
          </cell>
          <cell r="R1330">
            <v>0</v>
          </cell>
          <cell r="S1330">
            <v>0</v>
          </cell>
          <cell r="T1330">
            <v>0</v>
          </cell>
          <cell r="U1330">
            <v>0</v>
          </cell>
          <cell r="V1330">
            <v>0</v>
          </cell>
          <cell r="W1330">
            <v>0</v>
          </cell>
          <cell r="X1330">
            <v>0</v>
          </cell>
          <cell r="Y1330">
            <v>0</v>
          </cell>
          <cell r="Z1330">
            <v>0</v>
          </cell>
          <cell r="AA1330">
            <v>0</v>
          </cell>
          <cell r="AB1330">
            <v>0</v>
          </cell>
          <cell r="AC1330">
            <v>0</v>
          </cell>
        </row>
        <row r="1331">
          <cell r="A1331">
            <v>0</v>
          </cell>
          <cell r="B1331">
            <v>0</v>
          </cell>
          <cell r="C1331">
            <v>0</v>
          </cell>
          <cell r="D1331">
            <v>0</v>
          </cell>
          <cell r="E1331">
            <v>0</v>
          </cell>
          <cell r="F1331">
            <v>0</v>
          </cell>
          <cell r="G1331">
            <v>0</v>
          </cell>
          <cell r="H1331">
            <v>0</v>
          </cell>
          <cell r="I1331">
            <v>0</v>
          </cell>
          <cell r="J1331">
            <v>0</v>
          </cell>
          <cell r="K1331">
            <v>0</v>
          </cell>
          <cell r="L1331">
            <v>0</v>
          </cell>
          <cell r="M1331">
            <v>0</v>
          </cell>
          <cell r="N1331">
            <v>0</v>
          </cell>
          <cell r="O1331">
            <v>0</v>
          </cell>
          <cell r="P1331">
            <v>0</v>
          </cell>
          <cell r="Q1331">
            <v>0</v>
          </cell>
          <cell r="R1331">
            <v>0</v>
          </cell>
          <cell r="S1331">
            <v>0</v>
          </cell>
          <cell r="T1331">
            <v>0</v>
          </cell>
          <cell r="U1331">
            <v>0</v>
          </cell>
          <cell r="V1331">
            <v>0</v>
          </cell>
          <cell r="W1331">
            <v>0</v>
          </cell>
          <cell r="X1331">
            <v>0</v>
          </cell>
          <cell r="Y1331">
            <v>0</v>
          </cell>
          <cell r="Z1331">
            <v>0</v>
          </cell>
          <cell r="AA1331">
            <v>0</v>
          </cell>
          <cell r="AB1331">
            <v>0</v>
          </cell>
          <cell r="AC1331">
            <v>0</v>
          </cell>
        </row>
        <row r="1332">
          <cell r="A1332">
            <v>0</v>
          </cell>
          <cell r="B1332">
            <v>0</v>
          </cell>
          <cell r="C1332">
            <v>0</v>
          </cell>
          <cell r="D1332">
            <v>0</v>
          </cell>
          <cell r="E1332">
            <v>0</v>
          </cell>
          <cell r="F1332">
            <v>0</v>
          </cell>
          <cell r="G1332">
            <v>0</v>
          </cell>
          <cell r="H1332">
            <v>0</v>
          </cell>
          <cell r="I1332">
            <v>0</v>
          </cell>
          <cell r="J1332">
            <v>0</v>
          </cell>
          <cell r="K1332">
            <v>0</v>
          </cell>
          <cell r="L1332">
            <v>0</v>
          </cell>
          <cell r="M1332">
            <v>0</v>
          </cell>
          <cell r="N1332">
            <v>0</v>
          </cell>
          <cell r="O1332">
            <v>0</v>
          </cell>
          <cell r="P1332">
            <v>0</v>
          </cell>
          <cell r="Q1332">
            <v>0</v>
          </cell>
          <cell r="R1332">
            <v>0</v>
          </cell>
          <cell r="S1332">
            <v>0</v>
          </cell>
          <cell r="T1332">
            <v>0</v>
          </cell>
          <cell r="U1332">
            <v>0</v>
          </cell>
          <cell r="V1332">
            <v>0</v>
          </cell>
          <cell r="W1332">
            <v>0</v>
          </cell>
          <cell r="X1332">
            <v>0</v>
          </cell>
          <cell r="Y1332">
            <v>0</v>
          </cell>
          <cell r="Z1332">
            <v>0</v>
          </cell>
          <cell r="AA1332">
            <v>0</v>
          </cell>
          <cell r="AB1332">
            <v>0</v>
          </cell>
          <cell r="AC1332">
            <v>0</v>
          </cell>
        </row>
        <row r="1333">
          <cell r="A1333">
            <v>0</v>
          </cell>
          <cell r="B1333">
            <v>0</v>
          </cell>
          <cell r="C1333">
            <v>0</v>
          </cell>
          <cell r="D1333">
            <v>0</v>
          </cell>
          <cell r="E1333">
            <v>0</v>
          </cell>
          <cell r="F1333">
            <v>0</v>
          </cell>
          <cell r="G1333">
            <v>0</v>
          </cell>
          <cell r="H1333">
            <v>0</v>
          </cell>
          <cell r="I1333">
            <v>0</v>
          </cell>
          <cell r="J1333">
            <v>0</v>
          </cell>
          <cell r="K1333">
            <v>0</v>
          </cell>
          <cell r="L1333">
            <v>0</v>
          </cell>
          <cell r="M1333">
            <v>0</v>
          </cell>
          <cell r="N1333">
            <v>0</v>
          </cell>
          <cell r="O1333">
            <v>0</v>
          </cell>
          <cell r="P1333">
            <v>0</v>
          </cell>
          <cell r="Q1333">
            <v>0</v>
          </cell>
          <cell r="R1333">
            <v>0</v>
          </cell>
          <cell r="S1333">
            <v>0</v>
          </cell>
          <cell r="T1333">
            <v>0</v>
          </cell>
          <cell r="U1333">
            <v>0</v>
          </cell>
          <cell r="V1333">
            <v>0</v>
          </cell>
          <cell r="W1333">
            <v>0</v>
          </cell>
          <cell r="X1333">
            <v>0</v>
          </cell>
          <cell r="Y1333">
            <v>0</v>
          </cell>
          <cell r="Z1333">
            <v>0</v>
          </cell>
          <cell r="AA1333">
            <v>0</v>
          </cell>
          <cell r="AB1333">
            <v>0</v>
          </cell>
          <cell r="AC1333">
            <v>0</v>
          </cell>
        </row>
        <row r="1334">
          <cell r="A1334">
            <v>0</v>
          </cell>
          <cell r="B1334">
            <v>0</v>
          </cell>
          <cell r="C1334">
            <v>0</v>
          </cell>
          <cell r="D1334">
            <v>0</v>
          </cell>
          <cell r="E1334">
            <v>0</v>
          </cell>
          <cell r="F1334">
            <v>0</v>
          </cell>
          <cell r="G1334">
            <v>0</v>
          </cell>
          <cell r="H1334">
            <v>0</v>
          </cell>
          <cell r="I1334">
            <v>0</v>
          </cell>
          <cell r="J1334">
            <v>0</v>
          </cell>
          <cell r="K1334">
            <v>0</v>
          </cell>
          <cell r="L1334">
            <v>0</v>
          </cell>
          <cell r="M1334">
            <v>0</v>
          </cell>
          <cell r="N1334">
            <v>0</v>
          </cell>
          <cell r="O1334">
            <v>0</v>
          </cell>
          <cell r="P1334">
            <v>0</v>
          </cell>
          <cell r="Q1334">
            <v>0</v>
          </cell>
          <cell r="R1334">
            <v>0</v>
          </cell>
          <cell r="S1334">
            <v>0</v>
          </cell>
          <cell r="T1334">
            <v>0</v>
          </cell>
          <cell r="U1334">
            <v>0</v>
          </cell>
          <cell r="V1334">
            <v>0</v>
          </cell>
          <cell r="W1334">
            <v>0</v>
          </cell>
          <cell r="X1334">
            <v>0</v>
          </cell>
          <cell r="Y1334">
            <v>0</v>
          </cell>
          <cell r="Z1334">
            <v>0</v>
          </cell>
          <cell r="AA1334">
            <v>0</v>
          </cell>
          <cell r="AB1334">
            <v>0</v>
          </cell>
          <cell r="AC1334">
            <v>0</v>
          </cell>
        </row>
        <row r="1335">
          <cell r="A1335">
            <v>0</v>
          </cell>
          <cell r="B1335">
            <v>0</v>
          </cell>
          <cell r="C1335">
            <v>0</v>
          </cell>
          <cell r="D1335">
            <v>0</v>
          </cell>
          <cell r="E1335">
            <v>0</v>
          </cell>
          <cell r="F1335">
            <v>0</v>
          </cell>
          <cell r="G1335">
            <v>0</v>
          </cell>
          <cell r="H1335">
            <v>0</v>
          </cell>
          <cell r="I1335">
            <v>0</v>
          </cell>
          <cell r="J1335">
            <v>0</v>
          </cell>
          <cell r="K1335">
            <v>0</v>
          </cell>
          <cell r="L1335">
            <v>0</v>
          </cell>
          <cell r="M1335">
            <v>0</v>
          </cell>
          <cell r="N1335">
            <v>0</v>
          </cell>
          <cell r="O1335">
            <v>0</v>
          </cell>
          <cell r="P1335">
            <v>0</v>
          </cell>
          <cell r="Q1335">
            <v>0</v>
          </cell>
          <cell r="R1335">
            <v>0</v>
          </cell>
          <cell r="S1335">
            <v>0</v>
          </cell>
          <cell r="T1335">
            <v>0</v>
          </cell>
          <cell r="U1335">
            <v>0</v>
          </cell>
          <cell r="V1335">
            <v>0</v>
          </cell>
          <cell r="W1335">
            <v>0</v>
          </cell>
          <cell r="X1335">
            <v>0</v>
          </cell>
          <cell r="Y1335">
            <v>0</v>
          </cell>
          <cell r="Z1335">
            <v>0</v>
          </cell>
          <cell r="AA1335">
            <v>0</v>
          </cell>
          <cell r="AB1335">
            <v>0</v>
          </cell>
          <cell r="AC1335">
            <v>0</v>
          </cell>
        </row>
        <row r="1336">
          <cell r="A1336">
            <v>0</v>
          </cell>
          <cell r="B1336">
            <v>0</v>
          </cell>
          <cell r="C1336">
            <v>0</v>
          </cell>
          <cell r="D1336">
            <v>0</v>
          </cell>
          <cell r="E1336">
            <v>0</v>
          </cell>
          <cell r="F1336">
            <v>0</v>
          </cell>
          <cell r="G1336">
            <v>0</v>
          </cell>
          <cell r="H1336">
            <v>0</v>
          </cell>
          <cell r="I1336">
            <v>0</v>
          </cell>
          <cell r="J1336">
            <v>0</v>
          </cell>
          <cell r="K1336">
            <v>0</v>
          </cell>
          <cell r="L1336">
            <v>0</v>
          </cell>
          <cell r="M1336">
            <v>0</v>
          </cell>
          <cell r="N1336">
            <v>0</v>
          </cell>
          <cell r="O1336">
            <v>0</v>
          </cell>
          <cell r="P1336">
            <v>0</v>
          </cell>
          <cell r="Q1336">
            <v>0</v>
          </cell>
          <cell r="R1336">
            <v>0</v>
          </cell>
          <cell r="S1336">
            <v>0</v>
          </cell>
          <cell r="T1336">
            <v>0</v>
          </cell>
          <cell r="U1336">
            <v>0</v>
          </cell>
          <cell r="V1336">
            <v>0</v>
          </cell>
          <cell r="W1336">
            <v>0</v>
          </cell>
          <cell r="X1336">
            <v>0</v>
          </cell>
          <cell r="Y1336">
            <v>0</v>
          </cell>
          <cell r="Z1336">
            <v>0</v>
          </cell>
          <cell r="AA1336">
            <v>0</v>
          </cell>
          <cell r="AB1336">
            <v>0</v>
          </cell>
          <cell r="AC1336">
            <v>0</v>
          </cell>
        </row>
        <row r="1337">
          <cell r="A1337">
            <v>0</v>
          </cell>
          <cell r="B1337">
            <v>0</v>
          </cell>
          <cell r="C1337">
            <v>0</v>
          </cell>
          <cell r="D1337">
            <v>0</v>
          </cell>
          <cell r="E1337">
            <v>0</v>
          </cell>
          <cell r="F1337">
            <v>0</v>
          </cell>
          <cell r="G1337">
            <v>0</v>
          </cell>
          <cell r="H1337">
            <v>0</v>
          </cell>
          <cell r="I1337">
            <v>0</v>
          </cell>
          <cell r="J1337">
            <v>0</v>
          </cell>
          <cell r="K1337">
            <v>0</v>
          </cell>
          <cell r="L1337">
            <v>0</v>
          </cell>
          <cell r="M1337">
            <v>0</v>
          </cell>
          <cell r="N1337">
            <v>0</v>
          </cell>
          <cell r="O1337">
            <v>0</v>
          </cell>
          <cell r="P1337">
            <v>0</v>
          </cell>
          <cell r="Q1337">
            <v>0</v>
          </cell>
          <cell r="R1337">
            <v>0</v>
          </cell>
          <cell r="S1337">
            <v>0</v>
          </cell>
          <cell r="T1337">
            <v>0</v>
          </cell>
          <cell r="U1337">
            <v>0</v>
          </cell>
          <cell r="V1337">
            <v>0</v>
          </cell>
          <cell r="W1337">
            <v>0</v>
          </cell>
          <cell r="X1337">
            <v>0</v>
          </cell>
          <cell r="Y1337">
            <v>0</v>
          </cell>
          <cell r="Z1337">
            <v>0</v>
          </cell>
          <cell r="AA1337">
            <v>0</v>
          </cell>
          <cell r="AB1337">
            <v>0</v>
          </cell>
          <cell r="AC1337">
            <v>0</v>
          </cell>
        </row>
        <row r="1338">
          <cell r="A1338">
            <v>0</v>
          </cell>
          <cell r="B1338">
            <v>0</v>
          </cell>
          <cell r="C1338">
            <v>0</v>
          </cell>
          <cell r="D1338">
            <v>0</v>
          </cell>
          <cell r="E1338">
            <v>0</v>
          </cell>
          <cell r="F1338">
            <v>0</v>
          </cell>
          <cell r="G1338">
            <v>0</v>
          </cell>
          <cell r="H1338">
            <v>0</v>
          </cell>
          <cell r="I1338">
            <v>0</v>
          </cell>
          <cell r="J1338">
            <v>0</v>
          </cell>
          <cell r="K1338">
            <v>0</v>
          </cell>
          <cell r="L1338">
            <v>0</v>
          </cell>
          <cell r="M1338">
            <v>0</v>
          </cell>
          <cell r="N1338">
            <v>0</v>
          </cell>
          <cell r="O1338">
            <v>0</v>
          </cell>
          <cell r="P1338">
            <v>0</v>
          </cell>
          <cell r="Q1338">
            <v>0</v>
          </cell>
          <cell r="R1338">
            <v>0</v>
          </cell>
          <cell r="S1338">
            <v>0</v>
          </cell>
          <cell r="T1338">
            <v>0</v>
          </cell>
          <cell r="U1338">
            <v>0</v>
          </cell>
          <cell r="V1338">
            <v>0</v>
          </cell>
          <cell r="W1338">
            <v>0</v>
          </cell>
          <cell r="X1338">
            <v>0</v>
          </cell>
          <cell r="Y1338">
            <v>0</v>
          </cell>
          <cell r="Z1338">
            <v>0</v>
          </cell>
          <cell r="AA1338">
            <v>0</v>
          </cell>
          <cell r="AB1338">
            <v>0</v>
          </cell>
          <cell r="AC1338">
            <v>0</v>
          </cell>
        </row>
        <row r="1339">
          <cell r="A1339">
            <v>0</v>
          </cell>
          <cell r="B1339">
            <v>0</v>
          </cell>
          <cell r="C1339">
            <v>0</v>
          </cell>
          <cell r="D1339">
            <v>0</v>
          </cell>
          <cell r="E1339">
            <v>0</v>
          </cell>
          <cell r="F1339">
            <v>0</v>
          </cell>
          <cell r="G1339">
            <v>0</v>
          </cell>
          <cell r="H1339">
            <v>0</v>
          </cell>
          <cell r="I1339">
            <v>0</v>
          </cell>
          <cell r="J1339">
            <v>0</v>
          </cell>
          <cell r="K1339">
            <v>0</v>
          </cell>
          <cell r="L1339">
            <v>0</v>
          </cell>
          <cell r="M1339">
            <v>0</v>
          </cell>
          <cell r="N1339">
            <v>0</v>
          </cell>
          <cell r="O1339">
            <v>0</v>
          </cell>
          <cell r="P1339">
            <v>0</v>
          </cell>
          <cell r="Q1339">
            <v>0</v>
          </cell>
          <cell r="R1339">
            <v>0</v>
          </cell>
          <cell r="S1339">
            <v>0</v>
          </cell>
          <cell r="T1339">
            <v>0</v>
          </cell>
          <cell r="U1339">
            <v>0</v>
          </cell>
          <cell r="V1339">
            <v>0</v>
          </cell>
          <cell r="W1339">
            <v>0</v>
          </cell>
          <cell r="X1339">
            <v>0</v>
          </cell>
          <cell r="Y1339">
            <v>0</v>
          </cell>
          <cell r="Z1339">
            <v>0</v>
          </cell>
          <cell r="AA1339">
            <v>0</v>
          </cell>
          <cell r="AB1339">
            <v>0</v>
          </cell>
          <cell r="AC1339">
            <v>0</v>
          </cell>
        </row>
        <row r="1340">
          <cell r="A1340">
            <v>0</v>
          </cell>
          <cell r="B1340">
            <v>0</v>
          </cell>
          <cell r="C1340">
            <v>0</v>
          </cell>
          <cell r="D1340">
            <v>0</v>
          </cell>
          <cell r="E1340">
            <v>0</v>
          </cell>
          <cell r="F1340">
            <v>0</v>
          </cell>
          <cell r="G1340">
            <v>0</v>
          </cell>
          <cell r="H1340">
            <v>0</v>
          </cell>
          <cell r="I1340">
            <v>0</v>
          </cell>
          <cell r="J1340">
            <v>0</v>
          </cell>
          <cell r="K1340">
            <v>0</v>
          </cell>
          <cell r="L1340">
            <v>0</v>
          </cell>
          <cell r="M1340">
            <v>0</v>
          </cell>
          <cell r="N1340">
            <v>0</v>
          </cell>
          <cell r="O1340">
            <v>0</v>
          </cell>
          <cell r="P1340">
            <v>0</v>
          </cell>
          <cell r="Q1340">
            <v>0</v>
          </cell>
          <cell r="R1340">
            <v>0</v>
          </cell>
          <cell r="S1340">
            <v>0</v>
          </cell>
          <cell r="T1340">
            <v>0</v>
          </cell>
          <cell r="U1340">
            <v>0</v>
          </cell>
          <cell r="V1340">
            <v>0</v>
          </cell>
          <cell r="W1340">
            <v>0</v>
          </cell>
          <cell r="X1340">
            <v>0</v>
          </cell>
          <cell r="Y1340">
            <v>0</v>
          </cell>
          <cell r="Z1340">
            <v>0</v>
          </cell>
          <cell r="AA1340">
            <v>0</v>
          </cell>
          <cell r="AB1340">
            <v>0</v>
          </cell>
          <cell r="AC1340">
            <v>0</v>
          </cell>
        </row>
        <row r="1341">
          <cell r="A1341">
            <v>0</v>
          </cell>
          <cell r="B1341">
            <v>0</v>
          </cell>
          <cell r="C1341">
            <v>0</v>
          </cell>
          <cell r="D1341">
            <v>0</v>
          </cell>
          <cell r="E1341">
            <v>0</v>
          </cell>
          <cell r="F1341">
            <v>0</v>
          </cell>
          <cell r="G1341">
            <v>0</v>
          </cell>
          <cell r="H1341">
            <v>0</v>
          </cell>
          <cell r="I1341">
            <v>0</v>
          </cell>
          <cell r="J1341">
            <v>0</v>
          </cell>
          <cell r="K1341">
            <v>0</v>
          </cell>
          <cell r="L1341">
            <v>0</v>
          </cell>
          <cell r="M1341">
            <v>0</v>
          </cell>
          <cell r="N1341">
            <v>0</v>
          </cell>
          <cell r="O1341">
            <v>0</v>
          </cell>
          <cell r="P1341">
            <v>0</v>
          </cell>
          <cell r="Q1341">
            <v>0</v>
          </cell>
          <cell r="R1341">
            <v>0</v>
          </cell>
          <cell r="S1341">
            <v>0</v>
          </cell>
          <cell r="T1341">
            <v>0</v>
          </cell>
          <cell r="U1341">
            <v>0</v>
          </cell>
          <cell r="V1341">
            <v>0</v>
          </cell>
          <cell r="W1341">
            <v>0</v>
          </cell>
          <cell r="X1341">
            <v>0</v>
          </cell>
          <cell r="Y1341">
            <v>0</v>
          </cell>
          <cell r="Z1341">
            <v>0</v>
          </cell>
          <cell r="AA1341">
            <v>0</v>
          </cell>
          <cell r="AB1341">
            <v>0</v>
          </cell>
          <cell r="AC1341">
            <v>0</v>
          </cell>
        </row>
        <row r="1342">
          <cell r="A1342">
            <v>0</v>
          </cell>
          <cell r="B1342">
            <v>0</v>
          </cell>
          <cell r="C1342">
            <v>0</v>
          </cell>
          <cell r="D1342">
            <v>0</v>
          </cell>
          <cell r="E1342">
            <v>0</v>
          </cell>
          <cell r="F1342">
            <v>0</v>
          </cell>
          <cell r="G1342">
            <v>0</v>
          </cell>
          <cell r="H1342">
            <v>0</v>
          </cell>
          <cell r="I1342">
            <v>0</v>
          </cell>
          <cell r="J1342">
            <v>0</v>
          </cell>
          <cell r="K1342">
            <v>0</v>
          </cell>
          <cell r="L1342">
            <v>0</v>
          </cell>
          <cell r="M1342">
            <v>0</v>
          </cell>
          <cell r="N1342">
            <v>0</v>
          </cell>
          <cell r="O1342">
            <v>0</v>
          </cell>
          <cell r="P1342">
            <v>0</v>
          </cell>
          <cell r="Q1342">
            <v>0</v>
          </cell>
          <cell r="R1342">
            <v>0</v>
          </cell>
          <cell r="S1342">
            <v>0</v>
          </cell>
          <cell r="T1342">
            <v>0</v>
          </cell>
          <cell r="U1342">
            <v>0</v>
          </cell>
          <cell r="V1342">
            <v>0</v>
          </cell>
          <cell r="W1342">
            <v>0</v>
          </cell>
          <cell r="X1342">
            <v>0</v>
          </cell>
          <cell r="Y1342">
            <v>0</v>
          </cell>
          <cell r="Z1342">
            <v>0</v>
          </cell>
          <cell r="AA1342">
            <v>0</v>
          </cell>
          <cell r="AB1342">
            <v>0</v>
          </cell>
          <cell r="AC1342">
            <v>0</v>
          </cell>
        </row>
        <row r="1343">
          <cell r="A1343">
            <v>0</v>
          </cell>
          <cell r="B1343">
            <v>0</v>
          </cell>
          <cell r="C1343">
            <v>0</v>
          </cell>
          <cell r="D1343">
            <v>0</v>
          </cell>
          <cell r="E1343">
            <v>0</v>
          </cell>
          <cell r="F1343">
            <v>0</v>
          </cell>
          <cell r="G1343">
            <v>0</v>
          </cell>
          <cell r="H1343">
            <v>0</v>
          </cell>
          <cell r="I1343">
            <v>0</v>
          </cell>
          <cell r="J1343">
            <v>0</v>
          </cell>
          <cell r="K1343">
            <v>0</v>
          </cell>
          <cell r="L1343">
            <v>0</v>
          </cell>
          <cell r="M1343">
            <v>0</v>
          </cell>
          <cell r="N1343">
            <v>0</v>
          </cell>
          <cell r="O1343">
            <v>0</v>
          </cell>
          <cell r="P1343">
            <v>0</v>
          </cell>
          <cell r="Q1343">
            <v>0</v>
          </cell>
          <cell r="R1343">
            <v>0</v>
          </cell>
          <cell r="S1343">
            <v>0</v>
          </cell>
          <cell r="T1343">
            <v>0</v>
          </cell>
          <cell r="U1343">
            <v>0</v>
          </cell>
          <cell r="V1343">
            <v>0</v>
          </cell>
          <cell r="W1343">
            <v>0</v>
          </cell>
          <cell r="X1343">
            <v>0</v>
          </cell>
          <cell r="Y1343">
            <v>0</v>
          </cell>
          <cell r="Z1343">
            <v>0</v>
          </cell>
          <cell r="AA1343">
            <v>0</v>
          </cell>
          <cell r="AB1343">
            <v>0</v>
          </cell>
          <cell r="AC1343">
            <v>0</v>
          </cell>
        </row>
        <row r="1344">
          <cell r="A1344">
            <v>0</v>
          </cell>
          <cell r="B1344">
            <v>0</v>
          </cell>
          <cell r="C1344">
            <v>0</v>
          </cell>
          <cell r="D1344">
            <v>0</v>
          </cell>
          <cell r="E1344">
            <v>0</v>
          </cell>
          <cell r="F1344">
            <v>0</v>
          </cell>
          <cell r="G1344">
            <v>0</v>
          </cell>
          <cell r="H1344">
            <v>0</v>
          </cell>
          <cell r="I1344">
            <v>0</v>
          </cell>
          <cell r="J1344">
            <v>0</v>
          </cell>
          <cell r="K1344">
            <v>0</v>
          </cell>
          <cell r="L1344">
            <v>0</v>
          </cell>
          <cell r="M1344">
            <v>0</v>
          </cell>
          <cell r="N1344">
            <v>0</v>
          </cell>
          <cell r="O1344">
            <v>0</v>
          </cell>
          <cell r="P1344">
            <v>0</v>
          </cell>
          <cell r="Q1344">
            <v>0</v>
          </cell>
          <cell r="R1344">
            <v>0</v>
          </cell>
          <cell r="S1344">
            <v>0</v>
          </cell>
          <cell r="T1344">
            <v>0</v>
          </cell>
          <cell r="U1344">
            <v>0</v>
          </cell>
          <cell r="V1344">
            <v>0</v>
          </cell>
          <cell r="W1344">
            <v>0</v>
          </cell>
          <cell r="X1344">
            <v>0</v>
          </cell>
          <cell r="Y1344">
            <v>0</v>
          </cell>
          <cell r="Z1344">
            <v>0</v>
          </cell>
          <cell r="AA1344">
            <v>0</v>
          </cell>
          <cell r="AB1344">
            <v>0</v>
          </cell>
          <cell r="AC1344">
            <v>0</v>
          </cell>
        </row>
        <row r="1345">
          <cell r="A1345">
            <v>0</v>
          </cell>
          <cell r="B1345">
            <v>0</v>
          </cell>
          <cell r="C1345">
            <v>0</v>
          </cell>
          <cell r="D1345">
            <v>0</v>
          </cell>
          <cell r="E1345">
            <v>0</v>
          </cell>
          <cell r="F1345">
            <v>0</v>
          </cell>
          <cell r="G1345">
            <v>0</v>
          </cell>
          <cell r="H1345">
            <v>0</v>
          </cell>
          <cell r="I1345">
            <v>0</v>
          </cell>
          <cell r="J1345">
            <v>0</v>
          </cell>
          <cell r="K1345">
            <v>0</v>
          </cell>
          <cell r="L1345">
            <v>0</v>
          </cell>
          <cell r="M1345">
            <v>0</v>
          </cell>
          <cell r="N1345">
            <v>0</v>
          </cell>
          <cell r="O1345">
            <v>0</v>
          </cell>
          <cell r="P1345">
            <v>0</v>
          </cell>
          <cell r="Q1345">
            <v>0</v>
          </cell>
          <cell r="R1345">
            <v>0</v>
          </cell>
          <cell r="S1345">
            <v>0</v>
          </cell>
          <cell r="T1345">
            <v>0</v>
          </cell>
          <cell r="U1345">
            <v>0</v>
          </cell>
          <cell r="V1345">
            <v>0</v>
          </cell>
          <cell r="W1345">
            <v>0</v>
          </cell>
          <cell r="X1345">
            <v>0</v>
          </cell>
          <cell r="Y1345">
            <v>0</v>
          </cell>
          <cell r="Z1345">
            <v>0</v>
          </cell>
          <cell r="AA1345">
            <v>0</v>
          </cell>
          <cell r="AB1345">
            <v>0</v>
          </cell>
          <cell r="AC1345">
            <v>0</v>
          </cell>
        </row>
        <row r="1346">
          <cell r="A1346">
            <v>0</v>
          </cell>
          <cell r="B1346">
            <v>0</v>
          </cell>
          <cell r="C1346">
            <v>0</v>
          </cell>
          <cell r="D1346">
            <v>0</v>
          </cell>
          <cell r="E1346">
            <v>0</v>
          </cell>
          <cell r="F1346">
            <v>0</v>
          </cell>
          <cell r="G1346">
            <v>0</v>
          </cell>
          <cell r="H1346">
            <v>0</v>
          </cell>
          <cell r="I1346">
            <v>0</v>
          </cell>
          <cell r="J1346">
            <v>0</v>
          </cell>
          <cell r="K1346">
            <v>0</v>
          </cell>
          <cell r="L1346">
            <v>0</v>
          </cell>
          <cell r="M1346">
            <v>0</v>
          </cell>
          <cell r="N1346">
            <v>0</v>
          </cell>
          <cell r="O1346">
            <v>0</v>
          </cell>
          <cell r="P1346">
            <v>0</v>
          </cell>
          <cell r="Q1346">
            <v>0</v>
          </cell>
          <cell r="R1346">
            <v>0</v>
          </cell>
          <cell r="S1346">
            <v>0</v>
          </cell>
          <cell r="T1346">
            <v>0</v>
          </cell>
          <cell r="U1346">
            <v>0</v>
          </cell>
          <cell r="V1346">
            <v>0</v>
          </cell>
          <cell r="W1346">
            <v>0</v>
          </cell>
          <cell r="X1346">
            <v>0</v>
          </cell>
          <cell r="Y1346">
            <v>0</v>
          </cell>
          <cell r="Z1346">
            <v>0</v>
          </cell>
          <cell r="AA1346">
            <v>0</v>
          </cell>
          <cell r="AB1346">
            <v>0</v>
          </cell>
          <cell r="AC1346">
            <v>0</v>
          </cell>
        </row>
        <row r="1347">
          <cell r="A1347">
            <v>0</v>
          </cell>
          <cell r="B1347">
            <v>0</v>
          </cell>
          <cell r="C1347">
            <v>0</v>
          </cell>
          <cell r="D1347">
            <v>0</v>
          </cell>
          <cell r="E1347">
            <v>0</v>
          </cell>
          <cell r="F1347">
            <v>0</v>
          </cell>
          <cell r="G1347">
            <v>0</v>
          </cell>
          <cell r="H1347">
            <v>0</v>
          </cell>
          <cell r="I1347">
            <v>0</v>
          </cell>
          <cell r="J1347">
            <v>0</v>
          </cell>
          <cell r="K1347">
            <v>0</v>
          </cell>
          <cell r="L1347">
            <v>0</v>
          </cell>
          <cell r="M1347">
            <v>0</v>
          </cell>
          <cell r="N1347">
            <v>0</v>
          </cell>
          <cell r="O1347">
            <v>0</v>
          </cell>
          <cell r="P1347">
            <v>0</v>
          </cell>
          <cell r="Q1347">
            <v>0</v>
          </cell>
          <cell r="R1347">
            <v>0</v>
          </cell>
          <cell r="S1347">
            <v>0</v>
          </cell>
          <cell r="T1347">
            <v>0</v>
          </cell>
          <cell r="U1347">
            <v>0</v>
          </cell>
          <cell r="V1347">
            <v>0</v>
          </cell>
          <cell r="W1347">
            <v>0</v>
          </cell>
          <cell r="X1347">
            <v>0</v>
          </cell>
          <cell r="Y1347">
            <v>0</v>
          </cell>
          <cell r="Z1347">
            <v>0</v>
          </cell>
          <cell r="AA1347">
            <v>0</v>
          </cell>
          <cell r="AB1347">
            <v>0</v>
          </cell>
          <cell r="AC1347">
            <v>0</v>
          </cell>
        </row>
        <row r="1348">
          <cell r="A1348">
            <v>0</v>
          </cell>
          <cell r="B1348">
            <v>0</v>
          </cell>
          <cell r="C1348">
            <v>0</v>
          </cell>
          <cell r="D1348">
            <v>0</v>
          </cell>
          <cell r="E1348">
            <v>0</v>
          </cell>
          <cell r="F1348">
            <v>0</v>
          </cell>
          <cell r="G1348">
            <v>0</v>
          </cell>
          <cell r="H1348">
            <v>0</v>
          </cell>
          <cell r="I1348">
            <v>0</v>
          </cell>
          <cell r="J1348">
            <v>0</v>
          </cell>
          <cell r="K1348">
            <v>0</v>
          </cell>
          <cell r="L1348">
            <v>0</v>
          </cell>
          <cell r="M1348">
            <v>0</v>
          </cell>
          <cell r="N1348">
            <v>0</v>
          </cell>
          <cell r="O1348">
            <v>0</v>
          </cell>
          <cell r="P1348">
            <v>0</v>
          </cell>
          <cell r="Q1348">
            <v>0</v>
          </cell>
          <cell r="R1348">
            <v>0</v>
          </cell>
          <cell r="S1348">
            <v>0</v>
          </cell>
          <cell r="T1348">
            <v>0</v>
          </cell>
          <cell r="U1348">
            <v>0</v>
          </cell>
          <cell r="V1348">
            <v>0</v>
          </cell>
          <cell r="W1348">
            <v>0</v>
          </cell>
          <cell r="X1348">
            <v>0</v>
          </cell>
          <cell r="Y1348">
            <v>0</v>
          </cell>
          <cell r="Z1348">
            <v>0</v>
          </cell>
          <cell r="AA1348">
            <v>0</v>
          </cell>
          <cell r="AB1348">
            <v>0</v>
          </cell>
          <cell r="AC1348">
            <v>0</v>
          </cell>
        </row>
        <row r="1349">
          <cell r="A1349">
            <v>0</v>
          </cell>
          <cell r="B1349">
            <v>0</v>
          </cell>
          <cell r="C1349">
            <v>0</v>
          </cell>
          <cell r="D1349">
            <v>0</v>
          </cell>
          <cell r="E1349">
            <v>0</v>
          </cell>
          <cell r="F1349">
            <v>0</v>
          </cell>
          <cell r="G1349">
            <v>0</v>
          </cell>
          <cell r="H1349">
            <v>0</v>
          </cell>
          <cell r="I1349">
            <v>0</v>
          </cell>
          <cell r="J1349">
            <v>0</v>
          </cell>
          <cell r="K1349">
            <v>0</v>
          </cell>
          <cell r="L1349">
            <v>0</v>
          </cell>
          <cell r="M1349">
            <v>0</v>
          </cell>
          <cell r="N1349">
            <v>0</v>
          </cell>
          <cell r="O1349">
            <v>0</v>
          </cell>
          <cell r="P1349">
            <v>0</v>
          </cell>
          <cell r="Q1349">
            <v>0</v>
          </cell>
          <cell r="R1349">
            <v>0</v>
          </cell>
          <cell r="S1349">
            <v>0</v>
          </cell>
          <cell r="T1349">
            <v>0</v>
          </cell>
          <cell r="U1349">
            <v>0</v>
          </cell>
          <cell r="V1349">
            <v>0</v>
          </cell>
          <cell r="W1349">
            <v>0</v>
          </cell>
          <cell r="X1349">
            <v>0</v>
          </cell>
          <cell r="Y1349">
            <v>0</v>
          </cell>
          <cell r="Z1349">
            <v>0</v>
          </cell>
          <cell r="AA1349">
            <v>0</v>
          </cell>
          <cell r="AB1349">
            <v>0</v>
          </cell>
          <cell r="AC1349">
            <v>0</v>
          </cell>
        </row>
        <row r="1350">
          <cell r="A1350">
            <v>0</v>
          </cell>
          <cell r="B1350">
            <v>0</v>
          </cell>
          <cell r="C1350">
            <v>0</v>
          </cell>
          <cell r="D1350">
            <v>0</v>
          </cell>
          <cell r="E1350">
            <v>0</v>
          </cell>
          <cell r="F1350">
            <v>0</v>
          </cell>
          <cell r="G1350">
            <v>0</v>
          </cell>
          <cell r="H1350">
            <v>0</v>
          </cell>
          <cell r="I1350">
            <v>0</v>
          </cell>
          <cell r="J1350">
            <v>0</v>
          </cell>
          <cell r="K1350">
            <v>0</v>
          </cell>
          <cell r="L1350">
            <v>0</v>
          </cell>
          <cell r="M1350">
            <v>0</v>
          </cell>
          <cell r="N1350">
            <v>0</v>
          </cell>
          <cell r="O1350">
            <v>0</v>
          </cell>
          <cell r="P1350">
            <v>0</v>
          </cell>
          <cell r="Q1350">
            <v>0</v>
          </cell>
          <cell r="R1350">
            <v>0</v>
          </cell>
          <cell r="S1350">
            <v>0</v>
          </cell>
          <cell r="T1350">
            <v>0</v>
          </cell>
          <cell r="U1350">
            <v>0</v>
          </cell>
          <cell r="V1350">
            <v>0</v>
          </cell>
          <cell r="W1350">
            <v>0</v>
          </cell>
          <cell r="X1350">
            <v>0</v>
          </cell>
          <cell r="Y1350">
            <v>0</v>
          </cell>
          <cell r="Z1350">
            <v>0</v>
          </cell>
          <cell r="AA1350">
            <v>0</v>
          </cell>
          <cell r="AB1350">
            <v>0</v>
          </cell>
          <cell r="AC1350">
            <v>0</v>
          </cell>
        </row>
        <row r="1351">
          <cell r="A1351">
            <v>0</v>
          </cell>
          <cell r="B1351">
            <v>0</v>
          </cell>
          <cell r="C1351">
            <v>0</v>
          </cell>
          <cell r="D1351">
            <v>0</v>
          </cell>
          <cell r="E1351">
            <v>0</v>
          </cell>
          <cell r="F1351">
            <v>0</v>
          </cell>
          <cell r="G1351">
            <v>0</v>
          </cell>
          <cell r="H1351">
            <v>0</v>
          </cell>
          <cell r="I1351">
            <v>0</v>
          </cell>
          <cell r="J1351">
            <v>0</v>
          </cell>
          <cell r="K1351">
            <v>0</v>
          </cell>
          <cell r="L1351">
            <v>0</v>
          </cell>
          <cell r="M1351">
            <v>0</v>
          </cell>
          <cell r="N1351">
            <v>0</v>
          </cell>
          <cell r="O1351">
            <v>0</v>
          </cell>
          <cell r="P1351">
            <v>0</v>
          </cell>
          <cell r="Q1351">
            <v>0</v>
          </cell>
          <cell r="R1351">
            <v>0</v>
          </cell>
          <cell r="S1351">
            <v>0</v>
          </cell>
          <cell r="T1351">
            <v>0</v>
          </cell>
          <cell r="U1351">
            <v>0</v>
          </cell>
          <cell r="V1351">
            <v>0</v>
          </cell>
          <cell r="W1351">
            <v>0</v>
          </cell>
          <cell r="X1351">
            <v>0</v>
          </cell>
          <cell r="Y1351">
            <v>0</v>
          </cell>
          <cell r="Z1351">
            <v>0</v>
          </cell>
          <cell r="AA1351">
            <v>0</v>
          </cell>
          <cell r="AB1351">
            <v>0</v>
          </cell>
          <cell r="AC1351">
            <v>0</v>
          </cell>
        </row>
        <row r="1352">
          <cell r="A1352">
            <v>0</v>
          </cell>
          <cell r="B1352">
            <v>0</v>
          </cell>
          <cell r="C1352">
            <v>0</v>
          </cell>
          <cell r="D1352">
            <v>0</v>
          </cell>
          <cell r="E1352">
            <v>0</v>
          </cell>
          <cell r="F1352">
            <v>0</v>
          </cell>
          <cell r="G1352">
            <v>0</v>
          </cell>
          <cell r="H1352">
            <v>0</v>
          </cell>
          <cell r="I1352">
            <v>0</v>
          </cell>
          <cell r="J1352">
            <v>0</v>
          </cell>
          <cell r="K1352">
            <v>0</v>
          </cell>
          <cell r="L1352">
            <v>0</v>
          </cell>
          <cell r="M1352">
            <v>0</v>
          </cell>
          <cell r="N1352">
            <v>0</v>
          </cell>
          <cell r="O1352">
            <v>0</v>
          </cell>
          <cell r="P1352">
            <v>0</v>
          </cell>
          <cell r="Q1352">
            <v>0</v>
          </cell>
          <cell r="R1352">
            <v>0</v>
          </cell>
          <cell r="S1352">
            <v>0</v>
          </cell>
          <cell r="T1352">
            <v>0</v>
          </cell>
          <cell r="U1352">
            <v>0</v>
          </cell>
          <cell r="V1352">
            <v>0</v>
          </cell>
          <cell r="W1352">
            <v>0</v>
          </cell>
          <cell r="X1352">
            <v>0</v>
          </cell>
          <cell r="Y1352">
            <v>0</v>
          </cell>
          <cell r="Z1352">
            <v>0</v>
          </cell>
          <cell r="AA1352">
            <v>0</v>
          </cell>
          <cell r="AB1352">
            <v>0</v>
          </cell>
          <cell r="AC1352">
            <v>0</v>
          </cell>
        </row>
        <row r="1353">
          <cell r="A1353">
            <v>0</v>
          </cell>
          <cell r="B1353">
            <v>0</v>
          </cell>
          <cell r="C1353">
            <v>0</v>
          </cell>
          <cell r="D1353">
            <v>0</v>
          </cell>
          <cell r="E1353">
            <v>0</v>
          </cell>
          <cell r="F1353">
            <v>0</v>
          </cell>
          <cell r="G1353">
            <v>0</v>
          </cell>
          <cell r="H1353">
            <v>0</v>
          </cell>
          <cell r="I1353">
            <v>0</v>
          </cell>
          <cell r="J1353">
            <v>0</v>
          </cell>
          <cell r="K1353">
            <v>0</v>
          </cell>
          <cell r="L1353">
            <v>0</v>
          </cell>
          <cell r="M1353">
            <v>0</v>
          </cell>
          <cell r="N1353">
            <v>0</v>
          </cell>
          <cell r="O1353">
            <v>0</v>
          </cell>
          <cell r="P1353">
            <v>0</v>
          </cell>
          <cell r="Q1353">
            <v>0</v>
          </cell>
          <cell r="R1353">
            <v>0</v>
          </cell>
          <cell r="S1353">
            <v>0</v>
          </cell>
          <cell r="T1353">
            <v>0</v>
          </cell>
          <cell r="U1353">
            <v>0</v>
          </cell>
          <cell r="V1353">
            <v>0</v>
          </cell>
          <cell r="W1353">
            <v>0</v>
          </cell>
          <cell r="X1353">
            <v>0</v>
          </cell>
          <cell r="Y1353">
            <v>0</v>
          </cell>
          <cell r="Z1353">
            <v>0</v>
          </cell>
          <cell r="AA1353">
            <v>0</v>
          </cell>
          <cell r="AB1353">
            <v>0</v>
          </cell>
          <cell r="AC1353">
            <v>0</v>
          </cell>
        </row>
        <row r="1354">
          <cell r="A1354">
            <v>0</v>
          </cell>
          <cell r="B1354">
            <v>0</v>
          </cell>
          <cell r="C1354">
            <v>0</v>
          </cell>
          <cell r="D1354">
            <v>0</v>
          </cell>
          <cell r="E1354">
            <v>0</v>
          </cell>
          <cell r="F1354">
            <v>0</v>
          </cell>
          <cell r="G1354">
            <v>0</v>
          </cell>
          <cell r="H1354">
            <v>0</v>
          </cell>
          <cell r="I1354">
            <v>0</v>
          </cell>
          <cell r="J1354">
            <v>0</v>
          </cell>
          <cell r="K1354">
            <v>0</v>
          </cell>
          <cell r="L1354">
            <v>0</v>
          </cell>
          <cell r="M1354">
            <v>0</v>
          </cell>
          <cell r="N1354">
            <v>0</v>
          </cell>
          <cell r="O1354">
            <v>0</v>
          </cell>
          <cell r="P1354">
            <v>0</v>
          </cell>
          <cell r="Q1354">
            <v>0</v>
          </cell>
          <cell r="R1354">
            <v>0</v>
          </cell>
          <cell r="S1354">
            <v>0</v>
          </cell>
          <cell r="T1354">
            <v>0</v>
          </cell>
          <cell r="U1354">
            <v>0</v>
          </cell>
          <cell r="V1354">
            <v>0</v>
          </cell>
          <cell r="W1354">
            <v>0</v>
          </cell>
          <cell r="X1354">
            <v>0</v>
          </cell>
          <cell r="Y1354">
            <v>0</v>
          </cell>
          <cell r="Z1354">
            <v>0</v>
          </cell>
          <cell r="AA1354">
            <v>0</v>
          </cell>
          <cell r="AB1354">
            <v>0</v>
          </cell>
          <cell r="AC1354">
            <v>0</v>
          </cell>
        </row>
        <row r="1355">
          <cell r="A1355">
            <v>0</v>
          </cell>
          <cell r="B1355">
            <v>0</v>
          </cell>
          <cell r="C1355">
            <v>0</v>
          </cell>
          <cell r="D1355">
            <v>0</v>
          </cell>
          <cell r="E1355">
            <v>0</v>
          </cell>
          <cell r="F1355">
            <v>0</v>
          </cell>
          <cell r="G1355">
            <v>0</v>
          </cell>
          <cell r="H1355">
            <v>0</v>
          </cell>
          <cell r="I1355">
            <v>0</v>
          </cell>
          <cell r="J1355">
            <v>0</v>
          </cell>
          <cell r="K1355">
            <v>0</v>
          </cell>
          <cell r="L1355">
            <v>0</v>
          </cell>
          <cell r="M1355">
            <v>0</v>
          </cell>
          <cell r="N1355">
            <v>0</v>
          </cell>
          <cell r="O1355">
            <v>0</v>
          </cell>
          <cell r="P1355">
            <v>0</v>
          </cell>
          <cell r="Q1355">
            <v>0</v>
          </cell>
          <cell r="R1355">
            <v>0</v>
          </cell>
          <cell r="S1355">
            <v>0</v>
          </cell>
          <cell r="T1355">
            <v>0</v>
          </cell>
          <cell r="U1355">
            <v>0</v>
          </cell>
          <cell r="V1355">
            <v>0</v>
          </cell>
          <cell r="W1355">
            <v>0</v>
          </cell>
          <cell r="X1355">
            <v>0</v>
          </cell>
          <cell r="Y1355">
            <v>0</v>
          </cell>
          <cell r="Z1355">
            <v>0</v>
          </cell>
          <cell r="AA1355">
            <v>0</v>
          </cell>
          <cell r="AB1355">
            <v>0</v>
          </cell>
          <cell r="AC1355">
            <v>0</v>
          </cell>
        </row>
        <row r="1356">
          <cell r="A1356">
            <v>0</v>
          </cell>
          <cell r="B1356">
            <v>0</v>
          </cell>
          <cell r="C1356">
            <v>0</v>
          </cell>
          <cell r="D1356">
            <v>0</v>
          </cell>
          <cell r="E1356">
            <v>0</v>
          </cell>
          <cell r="F1356">
            <v>0</v>
          </cell>
          <cell r="G1356">
            <v>0</v>
          </cell>
          <cell r="H1356">
            <v>0</v>
          </cell>
          <cell r="I1356">
            <v>0</v>
          </cell>
          <cell r="J1356">
            <v>0</v>
          </cell>
          <cell r="K1356">
            <v>0</v>
          </cell>
          <cell r="L1356">
            <v>0</v>
          </cell>
          <cell r="M1356">
            <v>0</v>
          </cell>
          <cell r="N1356">
            <v>0</v>
          </cell>
          <cell r="O1356">
            <v>0</v>
          </cell>
          <cell r="P1356">
            <v>0</v>
          </cell>
          <cell r="Q1356">
            <v>0</v>
          </cell>
          <cell r="R1356">
            <v>0</v>
          </cell>
          <cell r="S1356">
            <v>0</v>
          </cell>
          <cell r="T1356">
            <v>0</v>
          </cell>
          <cell r="U1356">
            <v>0</v>
          </cell>
          <cell r="V1356">
            <v>0</v>
          </cell>
          <cell r="W1356">
            <v>0</v>
          </cell>
          <cell r="X1356">
            <v>0</v>
          </cell>
          <cell r="Y1356">
            <v>0</v>
          </cell>
          <cell r="Z1356">
            <v>0</v>
          </cell>
          <cell r="AA1356">
            <v>0</v>
          </cell>
          <cell r="AB1356">
            <v>0</v>
          </cell>
          <cell r="AC1356">
            <v>0</v>
          </cell>
        </row>
        <row r="1357">
          <cell r="A1357">
            <v>0</v>
          </cell>
          <cell r="B1357">
            <v>0</v>
          </cell>
          <cell r="C1357">
            <v>0</v>
          </cell>
          <cell r="D1357">
            <v>0</v>
          </cell>
          <cell r="E1357">
            <v>0</v>
          </cell>
          <cell r="F1357">
            <v>0</v>
          </cell>
          <cell r="G1357">
            <v>0</v>
          </cell>
          <cell r="H1357">
            <v>0</v>
          </cell>
          <cell r="I1357">
            <v>0</v>
          </cell>
          <cell r="J1357">
            <v>0</v>
          </cell>
          <cell r="K1357">
            <v>0</v>
          </cell>
          <cell r="L1357">
            <v>0</v>
          </cell>
          <cell r="M1357">
            <v>0</v>
          </cell>
          <cell r="N1357">
            <v>0</v>
          </cell>
          <cell r="O1357">
            <v>0</v>
          </cell>
          <cell r="P1357">
            <v>0</v>
          </cell>
          <cell r="Q1357">
            <v>0</v>
          </cell>
          <cell r="R1357">
            <v>0</v>
          </cell>
          <cell r="S1357">
            <v>0</v>
          </cell>
          <cell r="T1357">
            <v>0</v>
          </cell>
          <cell r="U1357">
            <v>0</v>
          </cell>
          <cell r="V1357">
            <v>0</v>
          </cell>
          <cell r="W1357">
            <v>0</v>
          </cell>
          <cell r="X1357">
            <v>0</v>
          </cell>
          <cell r="Y1357">
            <v>0</v>
          </cell>
          <cell r="Z1357">
            <v>0</v>
          </cell>
          <cell r="AA1357">
            <v>0</v>
          </cell>
          <cell r="AB1357">
            <v>0</v>
          </cell>
          <cell r="AC1357">
            <v>0</v>
          </cell>
        </row>
        <row r="1358">
          <cell r="A1358">
            <v>0</v>
          </cell>
          <cell r="B1358">
            <v>0</v>
          </cell>
          <cell r="C1358">
            <v>0</v>
          </cell>
          <cell r="D1358">
            <v>0</v>
          </cell>
          <cell r="E1358">
            <v>0</v>
          </cell>
          <cell r="F1358">
            <v>0</v>
          </cell>
          <cell r="G1358">
            <v>0</v>
          </cell>
          <cell r="H1358">
            <v>0</v>
          </cell>
          <cell r="I1358">
            <v>0</v>
          </cell>
          <cell r="J1358">
            <v>0</v>
          </cell>
          <cell r="K1358">
            <v>0</v>
          </cell>
          <cell r="L1358">
            <v>0</v>
          </cell>
          <cell r="M1358">
            <v>0</v>
          </cell>
          <cell r="N1358">
            <v>0</v>
          </cell>
          <cell r="O1358">
            <v>0</v>
          </cell>
          <cell r="P1358">
            <v>0</v>
          </cell>
          <cell r="Q1358">
            <v>0</v>
          </cell>
          <cell r="R1358">
            <v>0</v>
          </cell>
          <cell r="S1358">
            <v>0</v>
          </cell>
          <cell r="T1358">
            <v>0</v>
          </cell>
          <cell r="U1358">
            <v>0</v>
          </cell>
          <cell r="V1358">
            <v>0</v>
          </cell>
          <cell r="W1358">
            <v>0</v>
          </cell>
          <cell r="X1358">
            <v>0</v>
          </cell>
          <cell r="Y1358">
            <v>0</v>
          </cell>
          <cell r="Z1358">
            <v>0</v>
          </cell>
          <cell r="AA1358">
            <v>0</v>
          </cell>
          <cell r="AB1358">
            <v>0</v>
          </cell>
          <cell r="AC1358">
            <v>0</v>
          </cell>
        </row>
        <row r="1359">
          <cell r="A1359">
            <v>0</v>
          </cell>
          <cell r="B1359">
            <v>0</v>
          </cell>
          <cell r="C1359">
            <v>0</v>
          </cell>
          <cell r="D1359">
            <v>0</v>
          </cell>
          <cell r="E1359">
            <v>0</v>
          </cell>
          <cell r="F1359">
            <v>0</v>
          </cell>
          <cell r="G1359">
            <v>0</v>
          </cell>
          <cell r="H1359">
            <v>0</v>
          </cell>
          <cell r="I1359">
            <v>0</v>
          </cell>
          <cell r="J1359">
            <v>0</v>
          </cell>
          <cell r="K1359">
            <v>0</v>
          </cell>
          <cell r="L1359">
            <v>0</v>
          </cell>
          <cell r="M1359">
            <v>0</v>
          </cell>
          <cell r="N1359">
            <v>0</v>
          </cell>
          <cell r="O1359">
            <v>0</v>
          </cell>
          <cell r="P1359">
            <v>0</v>
          </cell>
          <cell r="Q1359">
            <v>0</v>
          </cell>
          <cell r="R1359">
            <v>0</v>
          </cell>
          <cell r="S1359">
            <v>0</v>
          </cell>
          <cell r="T1359">
            <v>0</v>
          </cell>
          <cell r="U1359">
            <v>0</v>
          </cell>
          <cell r="V1359">
            <v>0</v>
          </cell>
          <cell r="W1359">
            <v>0</v>
          </cell>
          <cell r="X1359">
            <v>0</v>
          </cell>
          <cell r="Y1359">
            <v>0</v>
          </cell>
          <cell r="Z1359">
            <v>0</v>
          </cell>
          <cell r="AA1359">
            <v>0</v>
          </cell>
          <cell r="AB1359">
            <v>0</v>
          </cell>
          <cell r="AC1359">
            <v>0</v>
          </cell>
        </row>
        <row r="1360">
          <cell r="A1360">
            <v>0</v>
          </cell>
          <cell r="B1360">
            <v>0</v>
          </cell>
          <cell r="C1360">
            <v>0</v>
          </cell>
          <cell r="D1360">
            <v>0</v>
          </cell>
          <cell r="E1360">
            <v>0</v>
          </cell>
          <cell r="F1360">
            <v>0</v>
          </cell>
          <cell r="G1360">
            <v>0</v>
          </cell>
          <cell r="H1360">
            <v>0</v>
          </cell>
          <cell r="I1360">
            <v>0</v>
          </cell>
          <cell r="J1360">
            <v>0</v>
          </cell>
          <cell r="K1360">
            <v>0</v>
          </cell>
          <cell r="L1360">
            <v>0</v>
          </cell>
          <cell r="M1360">
            <v>0</v>
          </cell>
          <cell r="N1360">
            <v>0</v>
          </cell>
          <cell r="O1360">
            <v>0</v>
          </cell>
          <cell r="P1360">
            <v>0</v>
          </cell>
          <cell r="Q1360">
            <v>0</v>
          </cell>
          <cell r="R1360">
            <v>0</v>
          </cell>
          <cell r="S1360">
            <v>0</v>
          </cell>
          <cell r="T1360">
            <v>0</v>
          </cell>
          <cell r="U1360">
            <v>0</v>
          </cell>
          <cell r="V1360">
            <v>0</v>
          </cell>
          <cell r="W1360">
            <v>0</v>
          </cell>
          <cell r="X1360">
            <v>0</v>
          </cell>
          <cell r="Y1360">
            <v>0</v>
          </cell>
          <cell r="Z1360">
            <v>0</v>
          </cell>
          <cell r="AA1360">
            <v>0</v>
          </cell>
          <cell r="AB1360">
            <v>0</v>
          </cell>
          <cell r="AC1360">
            <v>0</v>
          </cell>
        </row>
        <row r="1361">
          <cell r="A1361">
            <v>0</v>
          </cell>
          <cell r="B1361">
            <v>0</v>
          </cell>
          <cell r="C1361">
            <v>0</v>
          </cell>
          <cell r="D1361">
            <v>0</v>
          </cell>
          <cell r="E1361">
            <v>0</v>
          </cell>
          <cell r="F1361">
            <v>0</v>
          </cell>
          <cell r="G1361">
            <v>0</v>
          </cell>
          <cell r="H1361">
            <v>0</v>
          </cell>
          <cell r="I1361">
            <v>0</v>
          </cell>
          <cell r="J1361">
            <v>0</v>
          </cell>
          <cell r="K1361">
            <v>0</v>
          </cell>
          <cell r="L1361">
            <v>0</v>
          </cell>
          <cell r="M1361">
            <v>0</v>
          </cell>
          <cell r="N1361">
            <v>0</v>
          </cell>
          <cell r="O1361">
            <v>0</v>
          </cell>
          <cell r="P1361">
            <v>0</v>
          </cell>
          <cell r="Q1361">
            <v>0</v>
          </cell>
          <cell r="R1361">
            <v>0</v>
          </cell>
          <cell r="S1361">
            <v>0</v>
          </cell>
          <cell r="T1361">
            <v>0</v>
          </cell>
          <cell r="U1361">
            <v>0</v>
          </cell>
          <cell r="V1361">
            <v>0</v>
          </cell>
          <cell r="W1361">
            <v>0</v>
          </cell>
          <cell r="X1361">
            <v>0</v>
          </cell>
          <cell r="Y1361">
            <v>0</v>
          </cell>
          <cell r="Z1361">
            <v>0</v>
          </cell>
          <cell r="AA1361">
            <v>0</v>
          </cell>
          <cell r="AB1361">
            <v>0</v>
          </cell>
          <cell r="AC1361">
            <v>0</v>
          </cell>
        </row>
        <row r="1362">
          <cell r="A1362">
            <v>0</v>
          </cell>
          <cell r="B1362">
            <v>0</v>
          </cell>
          <cell r="C1362">
            <v>0</v>
          </cell>
          <cell r="D1362">
            <v>0</v>
          </cell>
          <cell r="E1362">
            <v>0</v>
          </cell>
          <cell r="F1362">
            <v>0</v>
          </cell>
          <cell r="G1362">
            <v>0</v>
          </cell>
          <cell r="H1362">
            <v>0</v>
          </cell>
          <cell r="I1362">
            <v>0</v>
          </cell>
          <cell r="J1362">
            <v>0</v>
          </cell>
          <cell r="K1362">
            <v>0</v>
          </cell>
          <cell r="L1362">
            <v>0</v>
          </cell>
          <cell r="M1362">
            <v>0</v>
          </cell>
          <cell r="N1362">
            <v>0</v>
          </cell>
          <cell r="O1362">
            <v>0</v>
          </cell>
          <cell r="P1362">
            <v>0</v>
          </cell>
          <cell r="Q1362">
            <v>0</v>
          </cell>
          <cell r="R1362">
            <v>0</v>
          </cell>
          <cell r="S1362">
            <v>0</v>
          </cell>
          <cell r="T1362">
            <v>0</v>
          </cell>
          <cell r="U1362">
            <v>0</v>
          </cell>
          <cell r="V1362">
            <v>0</v>
          </cell>
          <cell r="W1362">
            <v>0</v>
          </cell>
          <cell r="X1362">
            <v>0</v>
          </cell>
          <cell r="Y1362">
            <v>0</v>
          </cell>
          <cell r="Z1362">
            <v>0</v>
          </cell>
          <cell r="AA1362">
            <v>0</v>
          </cell>
          <cell r="AB1362">
            <v>0</v>
          </cell>
          <cell r="AC1362">
            <v>0</v>
          </cell>
        </row>
        <row r="1363">
          <cell r="A1363">
            <v>0</v>
          </cell>
          <cell r="B1363">
            <v>0</v>
          </cell>
          <cell r="C1363">
            <v>0</v>
          </cell>
          <cell r="D1363">
            <v>0</v>
          </cell>
          <cell r="E1363">
            <v>0</v>
          </cell>
          <cell r="F1363">
            <v>0</v>
          </cell>
          <cell r="G1363">
            <v>0</v>
          </cell>
          <cell r="H1363">
            <v>0</v>
          </cell>
          <cell r="I1363">
            <v>0</v>
          </cell>
          <cell r="J1363">
            <v>0</v>
          </cell>
          <cell r="K1363">
            <v>0</v>
          </cell>
          <cell r="L1363">
            <v>0</v>
          </cell>
          <cell r="M1363">
            <v>0</v>
          </cell>
          <cell r="N1363">
            <v>0</v>
          </cell>
          <cell r="O1363">
            <v>0</v>
          </cell>
          <cell r="P1363">
            <v>0</v>
          </cell>
          <cell r="Q1363">
            <v>0</v>
          </cell>
          <cell r="R1363">
            <v>0</v>
          </cell>
          <cell r="S1363">
            <v>0</v>
          </cell>
          <cell r="T1363">
            <v>0</v>
          </cell>
          <cell r="U1363">
            <v>0</v>
          </cell>
          <cell r="V1363">
            <v>0</v>
          </cell>
          <cell r="W1363">
            <v>0</v>
          </cell>
          <cell r="X1363">
            <v>0</v>
          </cell>
          <cell r="Y1363">
            <v>0</v>
          </cell>
          <cell r="Z1363">
            <v>0</v>
          </cell>
          <cell r="AA1363">
            <v>0</v>
          </cell>
          <cell r="AB1363">
            <v>0</v>
          </cell>
          <cell r="AC1363">
            <v>0</v>
          </cell>
        </row>
        <row r="1364">
          <cell r="A1364">
            <v>0</v>
          </cell>
          <cell r="B1364">
            <v>0</v>
          </cell>
          <cell r="C1364">
            <v>0</v>
          </cell>
          <cell r="D1364">
            <v>0</v>
          </cell>
          <cell r="E1364">
            <v>0</v>
          </cell>
          <cell r="F1364">
            <v>0</v>
          </cell>
          <cell r="G1364">
            <v>0</v>
          </cell>
          <cell r="H1364">
            <v>0</v>
          </cell>
          <cell r="I1364">
            <v>0</v>
          </cell>
          <cell r="J1364">
            <v>0</v>
          </cell>
          <cell r="K1364">
            <v>0</v>
          </cell>
          <cell r="L1364">
            <v>0</v>
          </cell>
          <cell r="M1364">
            <v>0</v>
          </cell>
          <cell r="N1364">
            <v>0</v>
          </cell>
          <cell r="O1364">
            <v>0</v>
          </cell>
          <cell r="P1364">
            <v>0</v>
          </cell>
          <cell r="Q1364">
            <v>0</v>
          </cell>
          <cell r="R1364">
            <v>0</v>
          </cell>
          <cell r="S1364">
            <v>0</v>
          </cell>
          <cell r="T1364">
            <v>0</v>
          </cell>
          <cell r="U1364">
            <v>0</v>
          </cell>
          <cell r="V1364">
            <v>0</v>
          </cell>
          <cell r="W1364">
            <v>0</v>
          </cell>
          <cell r="X1364">
            <v>0</v>
          </cell>
          <cell r="Y1364">
            <v>0</v>
          </cell>
          <cell r="Z1364">
            <v>0</v>
          </cell>
          <cell r="AA1364">
            <v>0</v>
          </cell>
          <cell r="AB1364">
            <v>0</v>
          </cell>
          <cell r="AC1364">
            <v>0</v>
          </cell>
        </row>
        <row r="1365">
          <cell r="A1365">
            <v>0</v>
          </cell>
          <cell r="B1365">
            <v>0</v>
          </cell>
          <cell r="C1365">
            <v>0</v>
          </cell>
          <cell r="D1365">
            <v>0</v>
          </cell>
          <cell r="E1365">
            <v>0</v>
          </cell>
          <cell r="F1365">
            <v>0</v>
          </cell>
          <cell r="G1365">
            <v>0</v>
          </cell>
          <cell r="H1365">
            <v>0</v>
          </cell>
          <cell r="I1365">
            <v>0</v>
          </cell>
          <cell r="J1365">
            <v>0</v>
          </cell>
          <cell r="K1365">
            <v>0</v>
          </cell>
          <cell r="L1365">
            <v>0</v>
          </cell>
          <cell r="M1365">
            <v>0</v>
          </cell>
          <cell r="N1365">
            <v>0</v>
          </cell>
          <cell r="O1365">
            <v>0</v>
          </cell>
          <cell r="P1365">
            <v>0</v>
          </cell>
          <cell r="Q1365">
            <v>0</v>
          </cell>
          <cell r="R1365">
            <v>0</v>
          </cell>
          <cell r="S1365">
            <v>0</v>
          </cell>
          <cell r="T1365">
            <v>0</v>
          </cell>
          <cell r="U1365">
            <v>0</v>
          </cell>
          <cell r="V1365">
            <v>0</v>
          </cell>
          <cell r="W1365">
            <v>0</v>
          </cell>
          <cell r="X1365">
            <v>0</v>
          </cell>
          <cell r="Y1365">
            <v>0</v>
          </cell>
          <cell r="Z1365">
            <v>0</v>
          </cell>
          <cell r="AA1365">
            <v>0</v>
          </cell>
          <cell r="AB1365">
            <v>0</v>
          </cell>
          <cell r="AC1365">
            <v>0</v>
          </cell>
        </row>
        <row r="1366">
          <cell r="A1366">
            <v>0</v>
          </cell>
          <cell r="B1366">
            <v>0</v>
          </cell>
          <cell r="C1366">
            <v>0</v>
          </cell>
          <cell r="D1366">
            <v>0</v>
          </cell>
          <cell r="E1366">
            <v>0</v>
          </cell>
          <cell r="F1366">
            <v>0</v>
          </cell>
          <cell r="G1366">
            <v>0</v>
          </cell>
          <cell r="H1366">
            <v>0</v>
          </cell>
          <cell r="I1366">
            <v>0</v>
          </cell>
          <cell r="J1366">
            <v>0</v>
          </cell>
          <cell r="K1366">
            <v>0</v>
          </cell>
          <cell r="L1366">
            <v>0</v>
          </cell>
          <cell r="M1366">
            <v>0</v>
          </cell>
          <cell r="N1366">
            <v>0</v>
          </cell>
          <cell r="O1366">
            <v>0</v>
          </cell>
          <cell r="P1366">
            <v>0</v>
          </cell>
          <cell r="Q1366">
            <v>0</v>
          </cell>
          <cell r="R1366">
            <v>0</v>
          </cell>
          <cell r="S1366">
            <v>0</v>
          </cell>
          <cell r="T1366">
            <v>0</v>
          </cell>
          <cell r="U1366">
            <v>0</v>
          </cell>
          <cell r="V1366">
            <v>0</v>
          </cell>
          <cell r="W1366">
            <v>0</v>
          </cell>
          <cell r="X1366">
            <v>0</v>
          </cell>
          <cell r="Y1366">
            <v>0</v>
          </cell>
          <cell r="Z1366">
            <v>0</v>
          </cell>
          <cell r="AA1366">
            <v>0</v>
          </cell>
          <cell r="AB1366">
            <v>0</v>
          </cell>
          <cell r="AC1366">
            <v>0</v>
          </cell>
        </row>
        <row r="1367">
          <cell r="A1367">
            <v>0</v>
          </cell>
          <cell r="B1367">
            <v>0</v>
          </cell>
          <cell r="C1367">
            <v>0</v>
          </cell>
          <cell r="D1367">
            <v>0</v>
          </cell>
          <cell r="E1367">
            <v>0</v>
          </cell>
          <cell r="F1367">
            <v>0</v>
          </cell>
          <cell r="G1367">
            <v>0</v>
          </cell>
          <cell r="H1367">
            <v>0</v>
          </cell>
          <cell r="I1367">
            <v>0</v>
          </cell>
          <cell r="J1367">
            <v>0</v>
          </cell>
          <cell r="K1367">
            <v>0</v>
          </cell>
          <cell r="L1367">
            <v>0</v>
          </cell>
          <cell r="M1367">
            <v>0</v>
          </cell>
          <cell r="N1367">
            <v>0</v>
          </cell>
          <cell r="O1367">
            <v>0</v>
          </cell>
          <cell r="P1367">
            <v>0</v>
          </cell>
          <cell r="Q1367">
            <v>0</v>
          </cell>
          <cell r="R1367">
            <v>0</v>
          </cell>
          <cell r="S1367">
            <v>0</v>
          </cell>
          <cell r="T1367">
            <v>0</v>
          </cell>
          <cell r="U1367">
            <v>0</v>
          </cell>
          <cell r="V1367">
            <v>0</v>
          </cell>
          <cell r="W1367">
            <v>0</v>
          </cell>
          <cell r="X1367">
            <v>0</v>
          </cell>
          <cell r="Y1367">
            <v>0</v>
          </cell>
          <cell r="Z1367">
            <v>0</v>
          </cell>
          <cell r="AA1367">
            <v>0</v>
          </cell>
          <cell r="AB1367">
            <v>0</v>
          </cell>
          <cell r="AC1367">
            <v>0</v>
          </cell>
        </row>
        <row r="1368">
          <cell r="A1368">
            <v>0</v>
          </cell>
          <cell r="B1368">
            <v>0</v>
          </cell>
          <cell r="C1368">
            <v>0</v>
          </cell>
          <cell r="D1368">
            <v>0</v>
          </cell>
          <cell r="E1368">
            <v>0</v>
          </cell>
          <cell r="F1368">
            <v>0</v>
          </cell>
          <cell r="G1368">
            <v>0</v>
          </cell>
          <cell r="H1368">
            <v>0</v>
          </cell>
          <cell r="I1368">
            <v>0</v>
          </cell>
          <cell r="J1368">
            <v>0</v>
          </cell>
          <cell r="K1368">
            <v>0</v>
          </cell>
          <cell r="L1368">
            <v>0</v>
          </cell>
          <cell r="M1368">
            <v>0</v>
          </cell>
          <cell r="N1368">
            <v>0</v>
          </cell>
          <cell r="O1368">
            <v>0</v>
          </cell>
          <cell r="P1368">
            <v>0</v>
          </cell>
          <cell r="Q1368">
            <v>0</v>
          </cell>
          <cell r="R1368">
            <v>0</v>
          </cell>
          <cell r="S1368">
            <v>0</v>
          </cell>
          <cell r="T1368">
            <v>0</v>
          </cell>
          <cell r="U1368">
            <v>0</v>
          </cell>
          <cell r="V1368">
            <v>0</v>
          </cell>
          <cell r="W1368">
            <v>0</v>
          </cell>
          <cell r="X1368">
            <v>0</v>
          </cell>
          <cell r="Y1368">
            <v>0</v>
          </cell>
          <cell r="Z1368">
            <v>0</v>
          </cell>
          <cell r="AA1368">
            <v>0</v>
          </cell>
          <cell r="AB1368">
            <v>0</v>
          </cell>
          <cell r="AC1368">
            <v>0</v>
          </cell>
        </row>
        <row r="1369">
          <cell r="A1369">
            <v>0</v>
          </cell>
          <cell r="B1369">
            <v>0</v>
          </cell>
          <cell r="C1369">
            <v>0</v>
          </cell>
          <cell r="D1369">
            <v>0</v>
          </cell>
          <cell r="E1369">
            <v>0</v>
          </cell>
          <cell r="F1369">
            <v>0</v>
          </cell>
          <cell r="G1369">
            <v>0</v>
          </cell>
          <cell r="H1369">
            <v>0</v>
          </cell>
          <cell r="I1369">
            <v>0</v>
          </cell>
          <cell r="J1369">
            <v>0</v>
          </cell>
          <cell r="K1369">
            <v>0</v>
          </cell>
          <cell r="L1369">
            <v>0</v>
          </cell>
          <cell r="M1369">
            <v>0</v>
          </cell>
          <cell r="N1369">
            <v>0</v>
          </cell>
          <cell r="O1369">
            <v>0</v>
          </cell>
          <cell r="P1369">
            <v>0</v>
          </cell>
          <cell r="Q1369">
            <v>0</v>
          </cell>
          <cell r="R1369">
            <v>0</v>
          </cell>
          <cell r="S1369">
            <v>0</v>
          </cell>
          <cell r="T1369">
            <v>0</v>
          </cell>
          <cell r="U1369">
            <v>0</v>
          </cell>
          <cell r="V1369">
            <v>0</v>
          </cell>
          <cell r="W1369">
            <v>0</v>
          </cell>
          <cell r="X1369">
            <v>0</v>
          </cell>
          <cell r="Y1369">
            <v>0</v>
          </cell>
          <cell r="Z1369">
            <v>0</v>
          </cell>
          <cell r="AA1369">
            <v>0</v>
          </cell>
          <cell r="AB1369">
            <v>0</v>
          </cell>
          <cell r="AC1369">
            <v>0</v>
          </cell>
        </row>
        <row r="1370">
          <cell r="A1370">
            <v>0</v>
          </cell>
          <cell r="B1370">
            <v>0</v>
          </cell>
          <cell r="C1370">
            <v>0</v>
          </cell>
          <cell r="D1370">
            <v>0</v>
          </cell>
          <cell r="E1370">
            <v>0</v>
          </cell>
          <cell r="F1370">
            <v>0</v>
          </cell>
          <cell r="G1370">
            <v>0</v>
          </cell>
          <cell r="H1370">
            <v>0</v>
          </cell>
          <cell r="I1370">
            <v>0</v>
          </cell>
          <cell r="J1370">
            <v>0</v>
          </cell>
          <cell r="K1370">
            <v>0</v>
          </cell>
          <cell r="L1370">
            <v>0</v>
          </cell>
          <cell r="M1370">
            <v>0</v>
          </cell>
          <cell r="N1370">
            <v>0</v>
          </cell>
          <cell r="O1370">
            <v>0</v>
          </cell>
          <cell r="P1370">
            <v>0</v>
          </cell>
          <cell r="Q1370">
            <v>0</v>
          </cell>
          <cell r="R1370">
            <v>0</v>
          </cell>
          <cell r="S1370">
            <v>0</v>
          </cell>
          <cell r="T1370">
            <v>0</v>
          </cell>
          <cell r="U1370">
            <v>0</v>
          </cell>
          <cell r="V1370">
            <v>0</v>
          </cell>
          <cell r="W1370">
            <v>0</v>
          </cell>
          <cell r="X1370">
            <v>0</v>
          </cell>
          <cell r="Y1370">
            <v>0</v>
          </cell>
          <cell r="Z1370">
            <v>0</v>
          </cell>
          <cell r="AA1370">
            <v>0</v>
          </cell>
          <cell r="AB1370">
            <v>0</v>
          </cell>
          <cell r="AC1370">
            <v>0</v>
          </cell>
        </row>
        <row r="1371">
          <cell r="A1371">
            <v>0</v>
          </cell>
          <cell r="B1371">
            <v>0</v>
          </cell>
          <cell r="C1371">
            <v>0</v>
          </cell>
          <cell r="D1371">
            <v>0</v>
          </cell>
          <cell r="E1371">
            <v>0</v>
          </cell>
          <cell r="F1371">
            <v>0</v>
          </cell>
          <cell r="G1371">
            <v>0</v>
          </cell>
          <cell r="H1371">
            <v>0</v>
          </cell>
          <cell r="I1371">
            <v>0</v>
          </cell>
          <cell r="J1371">
            <v>0</v>
          </cell>
          <cell r="K1371">
            <v>0</v>
          </cell>
          <cell r="L1371">
            <v>0</v>
          </cell>
          <cell r="M1371">
            <v>0</v>
          </cell>
          <cell r="N1371">
            <v>0</v>
          </cell>
          <cell r="O1371">
            <v>0</v>
          </cell>
          <cell r="P1371">
            <v>0</v>
          </cell>
          <cell r="Q1371">
            <v>0</v>
          </cell>
          <cell r="R1371">
            <v>0</v>
          </cell>
          <cell r="S1371">
            <v>0</v>
          </cell>
          <cell r="T1371">
            <v>0</v>
          </cell>
          <cell r="U1371">
            <v>0</v>
          </cell>
          <cell r="V1371">
            <v>0</v>
          </cell>
          <cell r="W1371">
            <v>0</v>
          </cell>
          <cell r="X1371">
            <v>0</v>
          </cell>
          <cell r="Y1371">
            <v>0</v>
          </cell>
          <cell r="Z1371">
            <v>0</v>
          </cell>
          <cell r="AA1371">
            <v>0</v>
          </cell>
          <cell r="AB1371">
            <v>0</v>
          </cell>
          <cell r="AC1371">
            <v>0</v>
          </cell>
        </row>
        <row r="1372">
          <cell r="A1372">
            <v>0</v>
          </cell>
          <cell r="B1372">
            <v>0</v>
          </cell>
          <cell r="C1372">
            <v>0</v>
          </cell>
          <cell r="D1372">
            <v>0</v>
          </cell>
          <cell r="E1372">
            <v>0</v>
          </cell>
          <cell r="F1372">
            <v>0</v>
          </cell>
          <cell r="G1372">
            <v>0</v>
          </cell>
          <cell r="H1372">
            <v>0</v>
          </cell>
          <cell r="I1372">
            <v>0</v>
          </cell>
          <cell r="J1372">
            <v>0</v>
          </cell>
          <cell r="K1372">
            <v>0</v>
          </cell>
          <cell r="L1372">
            <v>0</v>
          </cell>
          <cell r="M1372">
            <v>0</v>
          </cell>
          <cell r="N1372">
            <v>0</v>
          </cell>
          <cell r="O1372">
            <v>0</v>
          </cell>
          <cell r="P1372">
            <v>0</v>
          </cell>
          <cell r="Q1372">
            <v>0</v>
          </cell>
          <cell r="R1372">
            <v>0</v>
          </cell>
          <cell r="S1372">
            <v>0</v>
          </cell>
          <cell r="T1372">
            <v>0</v>
          </cell>
          <cell r="U1372">
            <v>0</v>
          </cell>
          <cell r="V1372">
            <v>0</v>
          </cell>
          <cell r="W1372">
            <v>0</v>
          </cell>
          <cell r="X1372">
            <v>0</v>
          </cell>
          <cell r="Y1372">
            <v>0</v>
          </cell>
          <cell r="Z1372">
            <v>0</v>
          </cell>
          <cell r="AA1372">
            <v>0</v>
          </cell>
          <cell r="AB1372">
            <v>0</v>
          </cell>
          <cell r="AC1372">
            <v>0</v>
          </cell>
        </row>
        <row r="1373">
          <cell r="A1373">
            <v>0</v>
          </cell>
          <cell r="B1373">
            <v>0</v>
          </cell>
          <cell r="C1373">
            <v>0</v>
          </cell>
          <cell r="D1373">
            <v>0</v>
          </cell>
          <cell r="E1373">
            <v>0</v>
          </cell>
          <cell r="F1373">
            <v>0</v>
          </cell>
          <cell r="G1373">
            <v>0</v>
          </cell>
          <cell r="H1373">
            <v>0</v>
          </cell>
          <cell r="I1373">
            <v>0</v>
          </cell>
          <cell r="J1373">
            <v>0</v>
          </cell>
          <cell r="K1373">
            <v>0</v>
          </cell>
          <cell r="L1373">
            <v>0</v>
          </cell>
          <cell r="M1373">
            <v>0</v>
          </cell>
          <cell r="N1373">
            <v>0</v>
          </cell>
          <cell r="O1373">
            <v>0</v>
          </cell>
          <cell r="P1373">
            <v>0</v>
          </cell>
          <cell r="Q1373">
            <v>0</v>
          </cell>
          <cell r="R1373">
            <v>0</v>
          </cell>
          <cell r="S1373">
            <v>0</v>
          </cell>
          <cell r="T1373">
            <v>0</v>
          </cell>
          <cell r="U1373">
            <v>0</v>
          </cell>
          <cell r="V1373">
            <v>0</v>
          </cell>
          <cell r="W1373">
            <v>0</v>
          </cell>
          <cell r="X1373">
            <v>0</v>
          </cell>
          <cell r="Y1373">
            <v>0</v>
          </cell>
          <cell r="Z1373">
            <v>0</v>
          </cell>
          <cell r="AA1373">
            <v>0</v>
          </cell>
          <cell r="AB1373">
            <v>0</v>
          </cell>
          <cell r="AC1373">
            <v>0</v>
          </cell>
        </row>
        <row r="1374">
          <cell r="A1374">
            <v>0</v>
          </cell>
          <cell r="B1374">
            <v>0</v>
          </cell>
          <cell r="C1374">
            <v>0</v>
          </cell>
          <cell r="D1374">
            <v>0</v>
          </cell>
          <cell r="E1374">
            <v>0</v>
          </cell>
          <cell r="F1374">
            <v>0</v>
          </cell>
          <cell r="G1374">
            <v>0</v>
          </cell>
          <cell r="H1374">
            <v>0</v>
          </cell>
          <cell r="I1374">
            <v>0</v>
          </cell>
          <cell r="J1374">
            <v>0</v>
          </cell>
          <cell r="K1374">
            <v>0</v>
          </cell>
          <cell r="L1374">
            <v>0</v>
          </cell>
          <cell r="M1374">
            <v>0</v>
          </cell>
          <cell r="N1374">
            <v>0</v>
          </cell>
          <cell r="O1374">
            <v>0</v>
          </cell>
          <cell r="P1374">
            <v>0</v>
          </cell>
          <cell r="Q1374">
            <v>0</v>
          </cell>
          <cell r="R1374">
            <v>0</v>
          </cell>
          <cell r="S1374">
            <v>0</v>
          </cell>
          <cell r="T1374">
            <v>0</v>
          </cell>
          <cell r="U1374">
            <v>0</v>
          </cell>
          <cell r="V1374">
            <v>0</v>
          </cell>
          <cell r="W1374">
            <v>0</v>
          </cell>
          <cell r="X1374">
            <v>0</v>
          </cell>
          <cell r="Y1374">
            <v>0</v>
          </cell>
          <cell r="Z1374">
            <v>0</v>
          </cell>
          <cell r="AA1374">
            <v>0</v>
          </cell>
          <cell r="AB1374">
            <v>0</v>
          </cell>
          <cell r="AC1374">
            <v>0</v>
          </cell>
        </row>
        <row r="1375">
          <cell r="A1375">
            <v>0</v>
          </cell>
          <cell r="B1375">
            <v>0</v>
          </cell>
          <cell r="C1375">
            <v>0</v>
          </cell>
          <cell r="D1375">
            <v>0</v>
          </cell>
          <cell r="E1375">
            <v>0</v>
          </cell>
          <cell r="F1375">
            <v>0</v>
          </cell>
          <cell r="G1375">
            <v>0</v>
          </cell>
          <cell r="H1375">
            <v>0</v>
          </cell>
          <cell r="I1375">
            <v>0</v>
          </cell>
          <cell r="J1375">
            <v>0</v>
          </cell>
          <cell r="K1375">
            <v>0</v>
          </cell>
          <cell r="L1375">
            <v>0</v>
          </cell>
          <cell r="M1375">
            <v>0</v>
          </cell>
          <cell r="N1375">
            <v>0</v>
          </cell>
          <cell r="O1375">
            <v>0</v>
          </cell>
          <cell r="P1375">
            <v>0</v>
          </cell>
          <cell r="Q1375">
            <v>0</v>
          </cell>
          <cell r="R1375">
            <v>0</v>
          </cell>
          <cell r="S1375">
            <v>0</v>
          </cell>
          <cell r="T1375">
            <v>0</v>
          </cell>
          <cell r="U1375">
            <v>0</v>
          </cell>
          <cell r="V1375">
            <v>0</v>
          </cell>
          <cell r="W1375">
            <v>0</v>
          </cell>
          <cell r="X1375">
            <v>0</v>
          </cell>
          <cell r="Y1375">
            <v>0</v>
          </cell>
          <cell r="Z1375">
            <v>0</v>
          </cell>
          <cell r="AA1375">
            <v>0</v>
          </cell>
          <cell r="AB1375">
            <v>0</v>
          </cell>
          <cell r="AC1375">
            <v>0</v>
          </cell>
        </row>
        <row r="1376">
          <cell r="A1376">
            <v>0</v>
          </cell>
          <cell r="B1376">
            <v>0</v>
          </cell>
          <cell r="C1376">
            <v>0</v>
          </cell>
          <cell r="D1376">
            <v>0</v>
          </cell>
          <cell r="E1376">
            <v>0</v>
          </cell>
          <cell r="F1376">
            <v>0</v>
          </cell>
          <cell r="G1376">
            <v>0</v>
          </cell>
          <cell r="H1376">
            <v>0</v>
          </cell>
          <cell r="I1376">
            <v>0</v>
          </cell>
          <cell r="J1376">
            <v>0</v>
          </cell>
          <cell r="K1376">
            <v>0</v>
          </cell>
          <cell r="L1376">
            <v>0</v>
          </cell>
          <cell r="M1376">
            <v>0</v>
          </cell>
          <cell r="N1376">
            <v>0</v>
          </cell>
          <cell r="O1376">
            <v>0</v>
          </cell>
          <cell r="P1376">
            <v>0</v>
          </cell>
          <cell r="Q1376">
            <v>0</v>
          </cell>
          <cell r="R1376">
            <v>0</v>
          </cell>
          <cell r="S1376">
            <v>0</v>
          </cell>
          <cell r="T1376">
            <v>0</v>
          </cell>
          <cell r="U1376">
            <v>0</v>
          </cell>
          <cell r="V1376">
            <v>0</v>
          </cell>
          <cell r="W1376">
            <v>0</v>
          </cell>
          <cell r="X1376">
            <v>0</v>
          </cell>
          <cell r="Y1376">
            <v>0</v>
          </cell>
          <cell r="Z1376">
            <v>0</v>
          </cell>
          <cell r="AA1376">
            <v>0</v>
          </cell>
          <cell r="AB1376">
            <v>0</v>
          </cell>
          <cell r="AC1376">
            <v>0</v>
          </cell>
        </row>
        <row r="1377">
          <cell r="A1377">
            <v>0</v>
          </cell>
          <cell r="B1377">
            <v>0</v>
          </cell>
          <cell r="C1377">
            <v>0</v>
          </cell>
          <cell r="D1377">
            <v>0</v>
          </cell>
          <cell r="E1377">
            <v>0</v>
          </cell>
          <cell r="F1377">
            <v>0</v>
          </cell>
          <cell r="G1377">
            <v>0</v>
          </cell>
          <cell r="H1377">
            <v>0</v>
          </cell>
          <cell r="I1377">
            <v>0</v>
          </cell>
          <cell r="J1377">
            <v>0</v>
          </cell>
          <cell r="K1377">
            <v>0</v>
          </cell>
          <cell r="L1377">
            <v>0</v>
          </cell>
          <cell r="M1377">
            <v>0</v>
          </cell>
          <cell r="N1377">
            <v>0</v>
          </cell>
          <cell r="O1377">
            <v>0</v>
          </cell>
          <cell r="P1377">
            <v>0</v>
          </cell>
          <cell r="Q1377">
            <v>0</v>
          </cell>
          <cell r="R1377">
            <v>0</v>
          </cell>
          <cell r="S1377">
            <v>0</v>
          </cell>
          <cell r="T1377">
            <v>0</v>
          </cell>
          <cell r="U1377">
            <v>0</v>
          </cell>
          <cell r="V1377">
            <v>0</v>
          </cell>
          <cell r="W1377">
            <v>0</v>
          </cell>
          <cell r="X1377">
            <v>0</v>
          </cell>
          <cell r="Y1377">
            <v>0</v>
          </cell>
          <cell r="Z1377">
            <v>0</v>
          </cell>
          <cell r="AA1377">
            <v>0</v>
          </cell>
          <cell r="AB1377">
            <v>0</v>
          </cell>
          <cell r="AC1377">
            <v>0</v>
          </cell>
        </row>
        <row r="1378">
          <cell r="A1378">
            <v>0</v>
          </cell>
          <cell r="B1378">
            <v>0</v>
          </cell>
          <cell r="C1378">
            <v>0</v>
          </cell>
          <cell r="D1378">
            <v>0</v>
          </cell>
          <cell r="E1378">
            <v>0</v>
          </cell>
          <cell r="F1378">
            <v>0</v>
          </cell>
          <cell r="G1378">
            <v>0</v>
          </cell>
          <cell r="H1378">
            <v>0</v>
          </cell>
          <cell r="I1378">
            <v>0</v>
          </cell>
          <cell r="J1378">
            <v>0</v>
          </cell>
          <cell r="K1378">
            <v>0</v>
          </cell>
          <cell r="L1378">
            <v>0</v>
          </cell>
          <cell r="M1378">
            <v>0</v>
          </cell>
          <cell r="N1378">
            <v>0</v>
          </cell>
          <cell r="O1378">
            <v>0</v>
          </cell>
          <cell r="P1378">
            <v>0</v>
          </cell>
          <cell r="Q1378">
            <v>0</v>
          </cell>
          <cell r="R1378">
            <v>0</v>
          </cell>
          <cell r="S1378">
            <v>0</v>
          </cell>
          <cell r="T1378">
            <v>0</v>
          </cell>
          <cell r="U1378">
            <v>0</v>
          </cell>
          <cell r="V1378">
            <v>0</v>
          </cell>
          <cell r="W1378">
            <v>0</v>
          </cell>
          <cell r="X1378">
            <v>0</v>
          </cell>
          <cell r="Y1378">
            <v>0</v>
          </cell>
          <cell r="Z1378">
            <v>0</v>
          </cell>
          <cell r="AA1378">
            <v>0</v>
          </cell>
          <cell r="AB1378">
            <v>0</v>
          </cell>
          <cell r="AC1378">
            <v>0</v>
          </cell>
        </row>
        <row r="1379">
          <cell r="A1379">
            <v>0</v>
          </cell>
          <cell r="B1379">
            <v>0</v>
          </cell>
          <cell r="C1379">
            <v>0</v>
          </cell>
          <cell r="D1379">
            <v>0</v>
          </cell>
          <cell r="E1379">
            <v>0</v>
          </cell>
          <cell r="F1379">
            <v>0</v>
          </cell>
          <cell r="G1379">
            <v>0</v>
          </cell>
          <cell r="H1379">
            <v>0</v>
          </cell>
          <cell r="I1379">
            <v>0</v>
          </cell>
          <cell r="J1379">
            <v>0</v>
          </cell>
          <cell r="K1379">
            <v>0</v>
          </cell>
          <cell r="L1379">
            <v>0</v>
          </cell>
          <cell r="M1379">
            <v>0</v>
          </cell>
          <cell r="N1379">
            <v>0</v>
          </cell>
          <cell r="O1379">
            <v>0</v>
          </cell>
          <cell r="P1379">
            <v>0</v>
          </cell>
          <cell r="Q1379">
            <v>0</v>
          </cell>
          <cell r="R1379">
            <v>0</v>
          </cell>
          <cell r="S1379">
            <v>0</v>
          </cell>
          <cell r="T1379">
            <v>0</v>
          </cell>
          <cell r="U1379">
            <v>0</v>
          </cell>
          <cell r="V1379">
            <v>0</v>
          </cell>
          <cell r="W1379">
            <v>0</v>
          </cell>
          <cell r="X1379">
            <v>0</v>
          </cell>
          <cell r="Y1379">
            <v>0</v>
          </cell>
          <cell r="Z1379">
            <v>0</v>
          </cell>
          <cell r="AA1379">
            <v>0</v>
          </cell>
          <cell r="AB1379">
            <v>0</v>
          </cell>
          <cell r="AC1379">
            <v>0</v>
          </cell>
        </row>
        <row r="1380">
          <cell r="A1380">
            <v>0</v>
          </cell>
          <cell r="B1380">
            <v>0</v>
          </cell>
          <cell r="C1380">
            <v>0</v>
          </cell>
          <cell r="D1380">
            <v>0</v>
          </cell>
          <cell r="E1380">
            <v>0</v>
          </cell>
          <cell r="F1380">
            <v>0</v>
          </cell>
          <cell r="G1380">
            <v>0</v>
          </cell>
          <cell r="H1380">
            <v>0</v>
          </cell>
          <cell r="I1380">
            <v>0</v>
          </cell>
          <cell r="J1380">
            <v>0</v>
          </cell>
          <cell r="K1380">
            <v>0</v>
          </cell>
          <cell r="L1380">
            <v>0</v>
          </cell>
          <cell r="M1380">
            <v>0</v>
          </cell>
          <cell r="N1380">
            <v>0</v>
          </cell>
          <cell r="O1380">
            <v>0</v>
          </cell>
          <cell r="P1380">
            <v>0</v>
          </cell>
          <cell r="Q1380">
            <v>0</v>
          </cell>
          <cell r="R1380">
            <v>0</v>
          </cell>
          <cell r="S1380">
            <v>0</v>
          </cell>
          <cell r="T1380">
            <v>0</v>
          </cell>
          <cell r="U1380">
            <v>0</v>
          </cell>
          <cell r="V1380">
            <v>0</v>
          </cell>
          <cell r="W1380">
            <v>0</v>
          </cell>
          <cell r="X1380">
            <v>0</v>
          </cell>
          <cell r="Y1380">
            <v>0</v>
          </cell>
          <cell r="Z1380">
            <v>0</v>
          </cell>
          <cell r="AA1380">
            <v>0</v>
          </cell>
          <cell r="AB1380">
            <v>0</v>
          </cell>
          <cell r="AC1380">
            <v>0</v>
          </cell>
        </row>
        <row r="1381">
          <cell r="A1381">
            <v>0</v>
          </cell>
          <cell r="B1381">
            <v>0</v>
          </cell>
          <cell r="C1381">
            <v>0</v>
          </cell>
          <cell r="D1381">
            <v>0</v>
          </cell>
          <cell r="E1381">
            <v>0</v>
          </cell>
          <cell r="F1381">
            <v>0</v>
          </cell>
          <cell r="G1381">
            <v>0</v>
          </cell>
          <cell r="H1381">
            <v>0</v>
          </cell>
          <cell r="I1381">
            <v>0</v>
          </cell>
          <cell r="J1381">
            <v>0</v>
          </cell>
          <cell r="K1381">
            <v>0</v>
          </cell>
          <cell r="L1381">
            <v>0</v>
          </cell>
          <cell r="M1381">
            <v>0</v>
          </cell>
          <cell r="N1381">
            <v>0</v>
          </cell>
          <cell r="O1381">
            <v>0</v>
          </cell>
          <cell r="P1381">
            <v>0</v>
          </cell>
          <cell r="Q1381">
            <v>0</v>
          </cell>
          <cell r="R1381">
            <v>0</v>
          </cell>
          <cell r="S1381">
            <v>0</v>
          </cell>
          <cell r="T1381">
            <v>0</v>
          </cell>
          <cell r="U1381">
            <v>0</v>
          </cell>
          <cell r="V1381">
            <v>0</v>
          </cell>
          <cell r="W1381">
            <v>0</v>
          </cell>
          <cell r="X1381">
            <v>0</v>
          </cell>
          <cell r="Y1381">
            <v>0</v>
          </cell>
          <cell r="Z1381">
            <v>0</v>
          </cell>
          <cell r="AA1381">
            <v>0</v>
          </cell>
          <cell r="AB1381">
            <v>0</v>
          </cell>
          <cell r="AC1381">
            <v>0</v>
          </cell>
        </row>
        <row r="1382">
          <cell r="A1382">
            <v>0</v>
          </cell>
          <cell r="B1382">
            <v>0</v>
          </cell>
          <cell r="C1382">
            <v>0</v>
          </cell>
          <cell r="D1382">
            <v>0</v>
          </cell>
          <cell r="E1382">
            <v>0</v>
          </cell>
          <cell r="F1382">
            <v>0</v>
          </cell>
          <cell r="G1382">
            <v>0</v>
          </cell>
          <cell r="H1382">
            <v>0</v>
          </cell>
          <cell r="I1382">
            <v>0</v>
          </cell>
          <cell r="J1382">
            <v>0</v>
          </cell>
          <cell r="K1382">
            <v>0</v>
          </cell>
          <cell r="L1382">
            <v>0</v>
          </cell>
          <cell r="M1382">
            <v>0</v>
          </cell>
          <cell r="N1382">
            <v>0</v>
          </cell>
          <cell r="O1382">
            <v>0</v>
          </cell>
          <cell r="P1382">
            <v>0</v>
          </cell>
          <cell r="Q1382">
            <v>0</v>
          </cell>
          <cell r="R1382">
            <v>0</v>
          </cell>
          <cell r="S1382">
            <v>0</v>
          </cell>
          <cell r="T1382">
            <v>0</v>
          </cell>
          <cell r="U1382">
            <v>0</v>
          </cell>
          <cell r="V1382">
            <v>0</v>
          </cell>
          <cell r="W1382">
            <v>0</v>
          </cell>
          <cell r="X1382">
            <v>0</v>
          </cell>
          <cell r="Y1382">
            <v>0</v>
          </cell>
          <cell r="Z1382">
            <v>0</v>
          </cell>
          <cell r="AA1382">
            <v>0</v>
          </cell>
          <cell r="AB1382">
            <v>0</v>
          </cell>
          <cell r="AC1382">
            <v>0</v>
          </cell>
        </row>
        <row r="1383">
          <cell r="A1383">
            <v>0</v>
          </cell>
          <cell r="B1383">
            <v>0</v>
          </cell>
          <cell r="C1383">
            <v>0</v>
          </cell>
          <cell r="D1383">
            <v>0</v>
          </cell>
          <cell r="E1383">
            <v>0</v>
          </cell>
          <cell r="F1383">
            <v>0</v>
          </cell>
          <cell r="G1383">
            <v>0</v>
          </cell>
          <cell r="H1383">
            <v>0</v>
          </cell>
          <cell r="I1383">
            <v>0</v>
          </cell>
          <cell r="J1383">
            <v>0</v>
          </cell>
          <cell r="K1383">
            <v>0</v>
          </cell>
          <cell r="L1383">
            <v>0</v>
          </cell>
          <cell r="M1383">
            <v>0</v>
          </cell>
          <cell r="N1383">
            <v>0</v>
          </cell>
          <cell r="O1383">
            <v>0</v>
          </cell>
          <cell r="P1383">
            <v>0</v>
          </cell>
          <cell r="Q1383">
            <v>0</v>
          </cell>
          <cell r="R1383">
            <v>0</v>
          </cell>
          <cell r="S1383">
            <v>0</v>
          </cell>
          <cell r="T1383">
            <v>0</v>
          </cell>
          <cell r="U1383">
            <v>0</v>
          </cell>
          <cell r="V1383">
            <v>0</v>
          </cell>
          <cell r="W1383">
            <v>0</v>
          </cell>
          <cell r="X1383">
            <v>0</v>
          </cell>
          <cell r="Y1383">
            <v>0</v>
          </cell>
          <cell r="Z1383">
            <v>0</v>
          </cell>
          <cell r="AA1383">
            <v>0</v>
          </cell>
          <cell r="AB1383">
            <v>0</v>
          </cell>
          <cell r="AC1383">
            <v>0</v>
          </cell>
        </row>
        <row r="1384">
          <cell r="A1384">
            <v>0</v>
          </cell>
          <cell r="B1384">
            <v>0</v>
          </cell>
          <cell r="C1384">
            <v>0</v>
          </cell>
          <cell r="D1384">
            <v>0</v>
          </cell>
          <cell r="E1384">
            <v>0</v>
          </cell>
          <cell r="F1384">
            <v>0</v>
          </cell>
          <cell r="G1384">
            <v>0</v>
          </cell>
          <cell r="H1384">
            <v>0</v>
          </cell>
          <cell r="I1384">
            <v>0</v>
          </cell>
          <cell r="J1384">
            <v>0</v>
          </cell>
          <cell r="K1384">
            <v>0</v>
          </cell>
          <cell r="L1384">
            <v>0</v>
          </cell>
          <cell r="M1384">
            <v>0</v>
          </cell>
          <cell r="N1384">
            <v>0</v>
          </cell>
          <cell r="O1384">
            <v>0</v>
          </cell>
          <cell r="P1384">
            <v>0</v>
          </cell>
          <cell r="Q1384">
            <v>0</v>
          </cell>
          <cell r="R1384">
            <v>0</v>
          </cell>
          <cell r="S1384">
            <v>0</v>
          </cell>
          <cell r="T1384">
            <v>0</v>
          </cell>
          <cell r="U1384">
            <v>0</v>
          </cell>
          <cell r="V1384">
            <v>0</v>
          </cell>
          <cell r="W1384">
            <v>0</v>
          </cell>
          <cell r="X1384">
            <v>0</v>
          </cell>
          <cell r="Y1384">
            <v>0</v>
          </cell>
          <cell r="Z1384">
            <v>0</v>
          </cell>
          <cell r="AA1384">
            <v>0</v>
          </cell>
          <cell r="AB1384">
            <v>0</v>
          </cell>
          <cell r="AC1384">
            <v>0</v>
          </cell>
        </row>
        <row r="1385">
          <cell r="A1385">
            <v>0</v>
          </cell>
          <cell r="B1385">
            <v>0</v>
          </cell>
          <cell r="C1385">
            <v>0</v>
          </cell>
          <cell r="D1385">
            <v>0</v>
          </cell>
          <cell r="E1385">
            <v>0</v>
          </cell>
          <cell r="F1385">
            <v>0</v>
          </cell>
          <cell r="G1385">
            <v>0</v>
          </cell>
          <cell r="H1385">
            <v>0</v>
          </cell>
          <cell r="I1385">
            <v>0</v>
          </cell>
          <cell r="J1385">
            <v>0</v>
          </cell>
          <cell r="K1385">
            <v>0</v>
          </cell>
          <cell r="L1385">
            <v>0</v>
          </cell>
          <cell r="M1385">
            <v>0</v>
          </cell>
          <cell r="N1385">
            <v>0</v>
          </cell>
          <cell r="O1385">
            <v>0</v>
          </cell>
          <cell r="P1385">
            <v>0</v>
          </cell>
          <cell r="Q1385">
            <v>0</v>
          </cell>
          <cell r="R1385">
            <v>0</v>
          </cell>
          <cell r="S1385">
            <v>0</v>
          </cell>
          <cell r="T1385">
            <v>0</v>
          </cell>
          <cell r="U1385">
            <v>0</v>
          </cell>
          <cell r="V1385">
            <v>0</v>
          </cell>
          <cell r="W1385">
            <v>0</v>
          </cell>
          <cell r="X1385">
            <v>0</v>
          </cell>
          <cell r="Y1385">
            <v>0</v>
          </cell>
          <cell r="Z1385">
            <v>0</v>
          </cell>
          <cell r="AA1385">
            <v>0</v>
          </cell>
          <cell r="AB1385">
            <v>0</v>
          </cell>
          <cell r="AC1385">
            <v>0</v>
          </cell>
        </row>
        <row r="1386">
          <cell r="A1386">
            <v>0</v>
          </cell>
          <cell r="B1386">
            <v>0</v>
          </cell>
          <cell r="C1386">
            <v>0</v>
          </cell>
          <cell r="D1386">
            <v>0</v>
          </cell>
          <cell r="E1386">
            <v>0</v>
          </cell>
          <cell r="F1386">
            <v>0</v>
          </cell>
          <cell r="G1386">
            <v>0</v>
          </cell>
          <cell r="H1386">
            <v>0</v>
          </cell>
          <cell r="I1386">
            <v>0</v>
          </cell>
          <cell r="J1386">
            <v>0</v>
          </cell>
          <cell r="K1386">
            <v>0</v>
          </cell>
          <cell r="L1386">
            <v>0</v>
          </cell>
          <cell r="M1386">
            <v>0</v>
          </cell>
          <cell r="N1386">
            <v>0</v>
          </cell>
          <cell r="O1386">
            <v>0</v>
          </cell>
          <cell r="P1386">
            <v>0</v>
          </cell>
          <cell r="Q1386">
            <v>0</v>
          </cell>
          <cell r="R1386">
            <v>0</v>
          </cell>
          <cell r="S1386">
            <v>0</v>
          </cell>
          <cell r="T1386">
            <v>0</v>
          </cell>
          <cell r="U1386">
            <v>0</v>
          </cell>
          <cell r="V1386">
            <v>0</v>
          </cell>
          <cell r="W1386">
            <v>0</v>
          </cell>
          <cell r="X1386">
            <v>0</v>
          </cell>
          <cell r="Y1386">
            <v>0</v>
          </cell>
          <cell r="Z1386">
            <v>0</v>
          </cell>
          <cell r="AA1386">
            <v>0</v>
          </cell>
          <cell r="AB1386">
            <v>0</v>
          </cell>
          <cell r="AC1386">
            <v>0</v>
          </cell>
        </row>
        <row r="1387">
          <cell r="A1387">
            <v>0</v>
          </cell>
          <cell r="B1387">
            <v>0</v>
          </cell>
          <cell r="C1387">
            <v>0</v>
          </cell>
          <cell r="D1387">
            <v>0</v>
          </cell>
          <cell r="E1387">
            <v>0</v>
          </cell>
          <cell r="F1387">
            <v>0</v>
          </cell>
          <cell r="G1387">
            <v>0</v>
          </cell>
          <cell r="H1387">
            <v>0</v>
          </cell>
          <cell r="I1387">
            <v>0</v>
          </cell>
          <cell r="J1387">
            <v>0</v>
          </cell>
          <cell r="K1387">
            <v>0</v>
          </cell>
          <cell r="L1387">
            <v>0</v>
          </cell>
          <cell r="M1387">
            <v>0</v>
          </cell>
          <cell r="N1387">
            <v>0</v>
          </cell>
          <cell r="O1387">
            <v>0</v>
          </cell>
          <cell r="P1387">
            <v>0</v>
          </cell>
          <cell r="Q1387">
            <v>0</v>
          </cell>
          <cell r="R1387">
            <v>0</v>
          </cell>
          <cell r="S1387">
            <v>0</v>
          </cell>
          <cell r="T1387">
            <v>0</v>
          </cell>
          <cell r="U1387">
            <v>0</v>
          </cell>
          <cell r="V1387">
            <v>0</v>
          </cell>
          <cell r="W1387">
            <v>0</v>
          </cell>
          <cell r="X1387">
            <v>0</v>
          </cell>
          <cell r="Y1387">
            <v>0</v>
          </cell>
          <cell r="Z1387">
            <v>0</v>
          </cell>
          <cell r="AA1387">
            <v>0</v>
          </cell>
          <cell r="AB1387">
            <v>0</v>
          </cell>
          <cell r="AC1387">
            <v>0</v>
          </cell>
        </row>
        <row r="1388">
          <cell r="A1388">
            <v>0</v>
          </cell>
          <cell r="B1388">
            <v>0</v>
          </cell>
          <cell r="C1388">
            <v>0</v>
          </cell>
          <cell r="D1388">
            <v>0</v>
          </cell>
          <cell r="E1388">
            <v>0</v>
          </cell>
          <cell r="F1388">
            <v>0</v>
          </cell>
          <cell r="G1388">
            <v>0</v>
          </cell>
          <cell r="H1388">
            <v>0</v>
          </cell>
          <cell r="I1388">
            <v>0</v>
          </cell>
          <cell r="J1388">
            <v>0</v>
          </cell>
          <cell r="K1388">
            <v>0</v>
          </cell>
          <cell r="L1388">
            <v>0</v>
          </cell>
          <cell r="M1388">
            <v>0</v>
          </cell>
          <cell r="N1388">
            <v>0</v>
          </cell>
          <cell r="O1388">
            <v>0</v>
          </cell>
          <cell r="P1388">
            <v>0</v>
          </cell>
          <cell r="Q1388">
            <v>0</v>
          </cell>
          <cell r="R1388">
            <v>0</v>
          </cell>
          <cell r="S1388">
            <v>0</v>
          </cell>
          <cell r="T1388">
            <v>0</v>
          </cell>
          <cell r="U1388">
            <v>0</v>
          </cell>
          <cell r="V1388">
            <v>0</v>
          </cell>
          <cell r="W1388">
            <v>0</v>
          </cell>
          <cell r="X1388">
            <v>0</v>
          </cell>
          <cell r="Y1388">
            <v>0</v>
          </cell>
          <cell r="Z1388">
            <v>0</v>
          </cell>
          <cell r="AA1388">
            <v>0</v>
          </cell>
          <cell r="AB1388">
            <v>0</v>
          </cell>
          <cell r="AC1388">
            <v>0</v>
          </cell>
        </row>
        <row r="1389">
          <cell r="A1389">
            <v>0</v>
          </cell>
          <cell r="B1389">
            <v>0</v>
          </cell>
          <cell r="C1389">
            <v>0</v>
          </cell>
          <cell r="D1389">
            <v>0</v>
          </cell>
          <cell r="E1389">
            <v>0</v>
          </cell>
          <cell r="F1389">
            <v>0</v>
          </cell>
          <cell r="G1389">
            <v>0</v>
          </cell>
          <cell r="H1389">
            <v>0</v>
          </cell>
          <cell r="I1389">
            <v>0</v>
          </cell>
          <cell r="J1389">
            <v>0</v>
          </cell>
          <cell r="K1389">
            <v>0</v>
          </cell>
          <cell r="L1389">
            <v>0</v>
          </cell>
          <cell r="M1389">
            <v>0</v>
          </cell>
          <cell r="N1389">
            <v>0</v>
          </cell>
          <cell r="O1389">
            <v>0</v>
          </cell>
          <cell r="P1389">
            <v>0</v>
          </cell>
          <cell r="Q1389">
            <v>0</v>
          </cell>
          <cell r="R1389">
            <v>0</v>
          </cell>
          <cell r="S1389">
            <v>0</v>
          </cell>
          <cell r="T1389">
            <v>0</v>
          </cell>
          <cell r="U1389">
            <v>0</v>
          </cell>
          <cell r="V1389">
            <v>0</v>
          </cell>
          <cell r="W1389">
            <v>0</v>
          </cell>
          <cell r="X1389">
            <v>0</v>
          </cell>
          <cell r="Y1389">
            <v>0</v>
          </cell>
          <cell r="Z1389">
            <v>0</v>
          </cell>
          <cell r="AA1389">
            <v>0</v>
          </cell>
          <cell r="AB1389">
            <v>0</v>
          </cell>
          <cell r="AC1389">
            <v>0</v>
          </cell>
        </row>
        <row r="1390">
          <cell r="A1390">
            <v>0</v>
          </cell>
          <cell r="B1390">
            <v>0</v>
          </cell>
          <cell r="C1390">
            <v>0</v>
          </cell>
          <cell r="D1390">
            <v>0</v>
          </cell>
          <cell r="E1390">
            <v>0</v>
          </cell>
          <cell r="F1390">
            <v>0</v>
          </cell>
          <cell r="G1390">
            <v>0</v>
          </cell>
          <cell r="H1390">
            <v>0</v>
          </cell>
          <cell r="I1390">
            <v>0</v>
          </cell>
          <cell r="J1390">
            <v>0</v>
          </cell>
          <cell r="K1390">
            <v>0</v>
          </cell>
          <cell r="L1390">
            <v>0</v>
          </cell>
          <cell r="M1390">
            <v>0</v>
          </cell>
          <cell r="N1390">
            <v>0</v>
          </cell>
          <cell r="O1390">
            <v>0</v>
          </cell>
          <cell r="P1390">
            <v>0</v>
          </cell>
          <cell r="Q1390">
            <v>0</v>
          </cell>
          <cell r="R1390">
            <v>0</v>
          </cell>
          <cell r="S1390">
            <v>0</v>
          </cell>
          <cell r="T1390">
            <v>0</v>
          </cell>
          <cell r="U1390">
            <v>0</v>
          </cell>
          <cell r="V1390">
            <v>0</v>
          </cell>
          <cell r="W1390">
            <v>0</v>
          </cell>
          <cell r="X1390">
            <v>0</v>
          </cell>
          <cell r="Y1390">
            <v>0</v>
          </cell>
          <cell r="Z1390">
            <v>0</v>
          </cell>
          <cell r="AA1390">
            <v>0</v>
          </cell>
          <cell r="AB1390">
            <v>0</v>
          </cell>
          <cell r="AC1390">
            <v>0</v>
          </cell>
        </row>
        <row r="1391">
          <cell r="A1391">
            <v>0</v>
          </cell>
          <cell r="B1391">
            <v>0</v>
          </cell>
          <cell r="C1391">
            <v>0</v>
          </cell>
          <cell r="D1391">
            <v>0</v>
          </cell>
          <cell r="E1391">
            <v>0</v>
          </cell>
          <cell r="F1391">
            <v>0</v>
          </cell>
          <cell r="G1391">
            <v>0</v>
          </cell>
          <cell r="H1391">
            <v>0</v>
          </cell>
          <cell r="I1391">
            <v>0</v>
          </cell>
          <cell r="J1391">
            <v>0</v>
          </cell>
          <cell r="K1391">
            <v>0</v>
          </cell>
          <cell r="L1391">
            <v>0</v>
          </cell>
          <cell r="M1391">
            <v>0</v>
          </cell>
          <cell r="N1391">
            <v>0</v>
          </cell>
          <cell r="O1391">
            <v>0</v>
          </cell>
          <cell r="P1391">
            <v>0</v>
          </cell>
          <cell r="Q1391">
            <v>0</v>
          </cell>
          <cell r="R1391">
            <v>0</v>
          </cell>
          <cell r="S1391">
            <v>0</v>
          </cell>
          <cell r="T1391">
            <v>0</v>
          </cell>
          <cell r="U1391">
            <v>0</v>
          </cell>
          <cell r="V1391">
            <v>0</v>
          </cell>
          <cell r="W1391">
            <v>0</v>
          </cell>
          <cell r="X1391">
            <v>0</v>
          </cell>
          <cell r="Y1391">
            <v>0</v>
          </cell>
          <cell r="Z1391">
            <v>0</v>
          </cell>
          <cell r="AA1391">
            <v>0</v>
          </cell>
          <cell r="AB1391">
            <v>0</v>
          </cell>
          <cell r="AC1391">
            <v>0</v>
          </cell>
        </row>
        <row r="1392">
          <cell r="A1392">
            <v>0</v>
          </cell>
          <cell r="B1392">
            <v>0</v>
          </cell>
          <cell r="C1392">
            <v>0</v>
          </cell>
          <cell r="D1392">
            <v>0</v>
          </cell>
          <cell r="E1392">
            <v>0</v>
          </cell>
          <cell r="F1392">
            <v>0</v>
          </cell>
          <cell r="G1392">
            <v>0</v>
          </cell>
          <cell r="H1392">
            <v>0</v>
          </cell>
          <cell r="I1392">
            <v>0</v>
          </cell>
          <cell r="J1392">
            <v>0</v>
          </cell>
          <cell r="K1392">
            <v>0</v>
          </cell>
          <cell r="L1392">
            <v>0</v>
          </cell>
          <cell r="M1392">
            <v>0</v>
          </cell>
          <cell r="N1392">
            <v>0</v>
          </cell>
          <cell r="O1392">
            <v>0</v>
          </cell>
          <cell r="P1392">
            <v>0</v>
          </cell>
          <cell r="Q1392">
            <v>0</v>
          </cell>
          <cell r="R1392">
            <v>0</v>
          </cell>
          <cell r="S1392">
            <v>0</v>
          </cell>
          <cell r="T1392">
            <v>0</v>
          </cell>
          <cell r="U1392">
            <v>0</v>
          </cell>
          <cell r="V1392">
            <v>0</v>
          </cell>
          <cell r="W1392">
            <v>0</v>
          </cell>
          <cell r="X1392">
            <v>0</v>
          </cell>
          <cell r="Y1392">
            <v>0</v>
          </cell>
          <cell r="Z1392">
            <v>0</v>
          </cell>
          <cell r="AA1392">
            <v>0</v>
          </cell>
          <cell r="AB1392">
            <v>0</v>
          </cell>
          <cell r="AC1392">
            <v>0</v>
          </cell>
        </row>
        <row r="1393">
          <cell r="A1393">
            <v>0</v>
          </cell>
          <cell r="B1393">
            <v>0</v>
          </cell>
          <cell r="C1393">
            <v>0</v>
          </cell>
          <cell r="D1393">
            <v>0</v>
          </cell>
          <cell r="E1393">
            <v>0</v>
          </cell>
          <cell r="F1393">
            <v>0</v>
          </cell>
          <cell r="G1393">
            <v>0</v>
          </cell>
          <cell r="H1393">
            <v>0</v>
          </cell>
          <cell r="I1393">
            <v>0</v>
          </cell>
          <cell r="J1393">
            <v>0</v>
          </cell>
          <cell r="K1393">
            <v>0</v>
          </cell>
          <cell r="L1393">
            <v>0</v>
          </cell>
          <cell r="M1393">
            <v>0</v>
          </cell>
          <cell r="N1393">
            <v>0</v>
          </cell>
          <cell r="O1393">
            <v>0</v>
          </cell>
          <cell r="P1393">
            <v>0</v>
          </cell>
          <cell r="Q1393">
            <v>0</v>
          </cell>
          <cell r="R1393">
            <v>0</v>
          </cell>
          <cell r="S1393">
            <v>0</v>
          </cell>
          <cell r="T1393">
            <v>0</v>
          </cell>
          <cell r="U1393">
            <v>0</v>
          </cell>
          <cell r="V1393">
            <v>0</v>
          </cell>
          <cell r="W1393">
            <v>0</v>
          </cell>
          <cell r="X1393">
            <v>0</v>
          </cell>
          <cell r="Y1393">
            <v>0</v>
          </cell>
          <cell r="Z1393">
            <v>0</v>
          </cell>
          <cell r="AA1393">
            <v>0</v>
          </cell>
          <cell r="AB1393">
            <v>0</v>
          </cell>
          <cell r="AC1393">
            <v>0</v>
          </cell>
        </row>
        <row r="1394">
          <cell r="A1394">
            <v>0</v>
          </cell>
          <cell r="B1394">
            <v>0</v>
          </cell>
          <cell r="C1394">
            <v>0</v>
          </cell>
          <cell r="D1394">
            <v>0</v>
          </cell>
          <cell r="E1394">
            <v>0</v>
          </cell>
          <cell r="F1394">
            <v>0</v>
          </cell>
          <cell r="G1394">
            <v>0</v>
          </cell>
          <cell r="H1394">
            <v>0</v>
          </cell>
          <cell r="I1394">
            <v>0</v>
          </cell>
          <cell r="J1394">
            <v>0</v>
          </cell>
          <cell r="K1394">
            <v>0</v>
          </cell>
          <cell r="L1394">
            <v>0</v>
          </cell>
          <cell r="M1394">
            <v>0</v>
          </cell>
          <cell r="N1394">
            <v>0</v>
          </cell>
          <cell r="O1394">
            <v>0</v>
          </cell>
          <cell r="P1394">
            <v>0</v>
          </cell>
          <cell r="Q1394">
            <v>0</v>
          </cell>
          <cell r="R1394">
            <v>0</v>
          </cell>
          <cell r="S1394">
            <v>0</v>
          </cell>
          <cell r="T1394">
            <v>0</v>
          </cell>
          <cell r="U1394">
            <v>0</v>
          </cell>
          <cell r="V1394">
            <v>0</v>
          </cell>
          <cell r="W1394">
            <v>0</v>
          </cell>
          <cell r="X1394">
            <v>0</v>
          </cell>
          <cell r="Y1394">
            <v>0</v>
          </cell>
          <cell r="Z1394">
            <v>0</v>
          </cell>
          <cell r="AA1394">
            <v>0</v>
          </cell>
          <cell r="AB1394">
            <v>0</v>
          </cell>
          <cell r="AC1394">
            <v>0</v>
          </cell>
        </row>
        <row r="1395">
          <cell r="A1395">
            <v>0</v>
          </cell>
          <cell r="B1395">
            <v>0</v>
          </cell>
          <cell r="C1395">
            <v>0</v>
          </cell>
          <cell r="D1395">
            <v>0</v>
          </cell>
          <cell r="E1395">
            <v>0</v>
          </cell>
          <cell r="F1395">
            <v>0</v>
          </cell>
          <cell r="G1395">
            <v>0</v>
          </cell>
          <cell r="H1395">
            <v>0</v>
          </cell>
          <cell r="I1395">
            <v>0</v>
          </cell>
          <cell r="J1395">
            <v>0</v>
          </cell>
          <cell r="K1395">
            <v>0</v>
          </cell>
          <cell r="L1395">
            <v>0</v>
          </cell>
          <cell r="M1395">
            <v>0</v>
          </cell>
          <cell r="N1395">
            <v>0</v>
          </cell>
          <cell r="O1395">
            <v>0</v>
          </cell>
          <cell r="P1395">
            <v>0</v>
          </cell>
          <cell r="Q1395">
            <v>0</v>
          </cell>
          <cell r="R1395">
            <v>0</v>
          </cell>
          <cell r="S1395">
            <v>0</v>
          </cell>
          <cell r="T1395">
            <v>0</v>
          </cell>
          <cell r="U1395">
            <v>0</v>
          </cell>
          <cell r="V1395">
            <v>0</v>
          </cell>
          <cell r="W1395">
            <v>0</v>
          </cell>
          <cell r="X1395">
            <v>0</v>
          </cell>
          <cell r="Y1395">
            <v>0</v>
          </cell>
          <cell r="Z1395">
            <v>0</v>
          </cell>
          <cell r="AA1395">
            <v>0</v>
          </cell>
          <cell r="AB1395">
            <v>0</v>
          </cell>
          <cell r="AC1395">
            <v>0</v>
          </cell>
        </row>
        <row r="1396">
          <cell r="A1396">
            <v>0</v>
          </cell>
          <cell r="B1396">
            <v>0</v>
          </cell>
          <cell r="C1396">
            <v>0</v>
          </cell>
          <cell r="D1396">
            <v>0</v>
          </cell>
          <cell r="E1396">
            <v>0</v>
          </cell>
          <cell r="F1396">
            <v>0</v>
          </cell>
          <cell r="G1396">
            <v>0</v>
          </cell>
          <cell r="H1396">
            <v>0</v>
          </cell>
          <cell r="I1396">
            <v>0</v>
          </cell>
          <cell r="J1396">
            <v>0</v>
          </cell>
          <cell r="K1396">
            <v>0</v>
          </cell>
          <cell r="L1396">
            <v>0</v>
          </cell>
          <cell r="M1396">
            <v>0</v>
          </cell>
          <cell r="N1396">
            <v>0</v>
          </cell>
          <cell r="O1396">
            <v>0</v>
          </cell>
          <cell r="P1396">
            <v>0</v>
          </cell>
          <cell r="Q1396">
            <v>0</v>
          </cell>
          <cell r="R1396">
            <v>0</v>
          </cell>
          <cell r="S1396">
            <v>0</v>
          </cell>
          <cell r="T1396">
            <v>0</v>
          </cell>
          <cell r="U1396">
            <v>0</v>
          </cell>
          <cell r="V1396">
            <v>0</v>
          </cell>
          <cell r="W1396">
            <v>0</v>
          </cell>
          <cell r="X1396">
            <v>0</v>
          </cell>
          <cell r="Y1396">
            <v>0</v>
          </cell>
          <cell r="Z1396">
            <v>0</v>
          </cell>
          <cell r="AA1396">
            <v>0</v>
          </cell>
          <cell r="AB1396">
            <v>0</v>
          </cell>
          <cell r="AC1396">
            <v>0</v>
          </cell>
        </row>
        <row r="1397">
          <cell r="A1397">
            <v>0</v>
          </cell>
          <cell r="B1397">
            <v>0</v>
          </cell>
          <cell r="C1397">
            <v>0</v>
          </cell>
          <cell r="D1397">
            <v>0</v>
          </cell>
          <cell r="E1397">
            <v>0</v>
          </cell>
          <cell r="F1397">
            <v>0</v>
          </cell>
          <cell r="G1397">
            <v>0</v>
          </cell>
          <cell r="H1397">
            <v>0</v>
          </cell>
          <cell r="I1397">
            <v>0</v>
          </cell>
          <cell r="J1397">
            <v>0</v>
          </cell>
          <cell r="K1397">
            <v>0</v>
          </cell>
          <cell r="L1397">
            <v>0</v>
          </cell>
          <cell r="M1397">
            <v>0</v>
          </cell>
          <cell r="N1397">
            <v>0</v>
          </cell>
          <cell r="O1397">
            <v>0</v>
          </cell>
          <cell r="P1397">
            <v>0</v>
          </cell>
          <cell r="Q1397">
            <v>0</v>
          </cell>
          <cell r="R1397">
            <v>0</v>
          </cell>
          <cell r="S1397">
            <v>0</v>
          </cell>
          <cell r="T1397">
            <v>0</v>
          </cell>
          <cell r="U1397">
            <v>0</v>
          </cell>
          <cell r="V1397">
            <v>0</v>
          </cell>
          <cell r="W1397">
            <v>0</v>
          </cell>
          <cell r="X1397">
            <v>0</v>
          </cell>
          <cell r="Y1397">
            <v>0</v>
          </cell>
          <cell r="Z1397">
            <v>0</v>
          </cell>
          <cell r="AA1397">
            <v>0</v>
          </cell>
          <cell r="AB1397">
            <v>0</v>
          </cell>
          <cell r="AC1397">
            <v>0</v>
          </cell>
        </row>
        <row r="1398">
          <cell r="A1398">
            <v>0</v>
          </cell>
          <cell r="B1398">
            <v>0</v>
          </cell>
          <cell r="C1398">
            <v>0</v>
          </cell>
          <cell r="D1398">
            <v>0</v>
          </cell>
          <cell r="E1398">
            <v>0</v>
          </cell>
          <cell r="F1398">
            <v>0</v>
          </cell>
          <cell r="G1398">
            <v>0</v>
          </cell>
          <cell r="H1398">
            <v>0</v>
          </cell>
          <cell r="I1398">
            <v>0</v>
          </cell>
          <cell r="J1398">
            <v>0</v>
          </cell>
          <cell r="K1398">
            <v>0</v>
          </cell>
          <cell r="L1398">
            <v>0</v>
          </cell>
          <cell r="M1398">
            <v>0</v>
          </cell>
          <cell r="N1398">
            <v>0</v>
          </cell>
          <cell r="O1398">
            <v>0</v>
          </cell>
          <cell r="P1398">
            <v>0</v>
          </cell>
          <cell r="Q1398">
            <v>0</v>
          </cell>
          <cell r="R1398">
            <v>0</v>
          </cell>
          <cell r="S1398">
            <v>0</v>
          </cell>
          <cell r="T1398">
            <v>0</v>
          </cell>
          <cell r="U1398">
            <v>0</v>
          </cell>
          <cell r="V1398">
            <v>0</v>
          </cell>
          <cell r="W1398">
            <v>0</v>
          </cell>
          <cell r="X1398">
            <v>0</v>
          </cell>
          <cell r="Y1398">
            <v>0</v>
          </cell>
          <cell r="Z1398">
            <v>0</v>
          </cell>
          <cell r="AA1398">
            <v>0</v>
          </cell>
          <cell r="AB1398">
            <v>0</v>
          </cell>
          <cell r="AC1398">
            <v>0</v>
          </cell>
        </row>
        <row r="1399">
          <cell r="A1399">
            <v>0</v>
          </cell>
          <cell r="B1399">
            <v>0</v>
          </cell>
          <cell r="C1399">
            <v>0</v>
          </cell>
          <cell r="D1399">
            <v>0</v>
          </cell>
          <cell r="E1399">
            <v>0</v>
          </cell>
          <cell r="F1399">
            <v>0</v>
          </cell>
          <cell r="G1399">
            <v>0</v>
          </cell>
          <cell r="H1399">
            <v>0</v>
          </cell>
          <cell r="I1399">
            <v>0</v>
          </cell>
          <cell r="J1399">
            <v>0</v>
          </cell>
          <cell r="K1399">
            <v>0</v>
          </cell>
          <cell r="L1399">
            <v>0</v>
          </cell>
          <cell r="M1399">
            <v>0</v>
          </cell>
          <cell r="N1399">
            <v>0</v>
          </cell>
          <cell r="O1399">
            <v>0</v>
          </cell>
          <cell r="P1399">
            <v>0</v>
          </cell>
          <cell r="Q1399">
            <v>0</v>
          </cell>
          <cell r="R1399">
            <v>0</v>
          </cell>
          <cell r="S1399">
            <v>0</v>
          </cell>
          <cell r="T1399">
            <v>0</v>
          </cell>
          <cell r="U1399">
            <v>0</v>
          </cell>
          <cell r="V1399">
            <v>0</v>
          </cell>
          <cell r="W1399">
            <v>0</v>
          </cell>
          <cell r="X1399">
            <v>0</v>
          </cell>
          <cell r="Y1399">
            <v>0</v>
          </cell>
          <cell r="Z1399">
            <v>0</v>
          </cell>
          <cell r="AA1399">
            <v>0</v>
          </cell>
          <cell r="AB1399">
            <v>0</v>
          </cell>
          <cell r="AC1399">
            <v>0</v>
          </cell>
        </row>
        <row r="1400">
          <cell r="A1400">
            <v>0</v>
          </cell>
          <cell r="B1400">
            <v>0</v>
          </cell>
          <cell r="C1400">
            <v>0</v>
          </cell>
          <cell r="D1400">
            <v>0</v>
          </cell>
          <cell r="E1400">
            <v>0</v>
          </cell>
          <cell r="F1400">
            <v>0</v>
          </cell>
          <cell r="G1400">
            <v>0</v>
          </cell>
          <cell r="H1400">
            <v>0</v>
          </cell>
          <cell r="I1400">
            <v>0</v>
          </cell>
          <cell r="J1400">
            <v>0</v>
          </cell>
          <cell r="K1400">
            <v>0</v>
          </cell>
          <cell r="L1400">
            <v>0</v>
          </cell>
          <cell r="M1400">
            <v>0</v>
          </cell>
          <cell r="N1400">
            <v>0</v>
          </cell>
          <cell r="O1400">
            <v>0</v>
          </cell>
          <cell r="P1400">
            <v>0</v>
          </cell>
          <cell r="Q1400">
            <v>0</v>
          </cell>
          <cell r="R1400">
            <v>0</v>
          </cell>
          <cell r="S1400">
            <v>0</v>
          </cell>
          <cell r="T1400">
            <v>0</v>
          </cell>
          <cell r="U1400">
            <v>0</v>
          </cell>
          <cell r="V1400">
            <v>0</v>
          </cell>
          <cell r="W1400">
            <v>0</v>
          </cell>
          <cell r="X1400">
            <v>0</v>
          </cell>
          <cell r="Y1400">
            <v>0</v>
          </cell>
          <cell r="Z1400">
            <v>0</v>
          </cell>
          <cell r="AA1400">
            <v>0</v>
          </cell>
          <cell r="AB1400">
            <v>0</v>
          </cell>
          <cell r="AC1400">
            <v>0</v>
          </cell>
        </row>
        <row r="1401">
          <cell r="A1401">
            <v>0</v>
          </cell>
          <cell r="B1401">
            <v>0</v>
          </cell>
          <cell r="C1401">
            <v>0</v>
          </cell>
          <cell r="D1401">
            <v>0</v>
          </cell>
          <cell r="E1401">
            <v>0</v>
          </cell>
          <cell r="F1401">
            <v>0</v>
          </cell>
          <cell r="G1401">
            <v>0</v>
          </cell>
          <cell r="H1401">
            <v>0</v>
          </cell>
          <cell r="I1401">
            <v>0</v>
          </cell>
          <cell r="J1401">
            <v>0</v>
          </cell>
          <cell r="K1401">
            <v>0</v>
          </cell>
          <cell r="L1401">
            <v>0</v>
          </cell>
          <cell r="M1401">
            <v>0</v>
          </cell>
          <cell r="N1401">
            <v>0</v>
          </cell>
          <cell r="O1401">
            <v>0</v>
          </cell>
          <cell r="P1401">
            <v>0</v>
          </cell>
          <cell r="Q1401">
            <v>0</v>
          </cell>
          <cell r="R1401">
            <v>0</v>
          </cell>
          <cell r="S1401">
            <v>0</v>
          </cell>
          <cell r="T1401">
            <v>0</v>
          </cell>
          <cell r="U1401">
            <v>0</v>
          </cell>
          <cell r="V1401">
            <v>0</v>
          </cell>
          <cell r="W1401">
            <v>0</v>
          </cell>
          <cell r="X1401">
            <v>0</v>
          </cell>
          <cell r="Y1401">
            <v>0</v>
          </cell>
          <cell r="Z1401">
            <v>0</v>
          </cell>
          <cell r="AA1401">
            <v>0</v>
          </cell>
          <cell r="AB1401">
            <v>0</v>
          </cell>
          <cell r="AC1401">
            <v>0</v>
          </cell>
        </row>
        <row r="1402">
          <cell r="A1402">
            <v>0</v>
          </cell>
          <cell r="B1402">
            <v>0</v>
          </cell>
          <cell r="C1402">
            <v>0</v>
          </cell>
          <cell r="D1402">
            <v>0</v>
          </cell>
          <cell r="E1402">
            <v>0</v>
          </cell>
          <cell r="F1402">
            <v>0</v>
          </cell>
          <cell r="G1402">
            <v>0</v>
          </cell>
          <cell r="H1402">
            <v>0</v>
          </cell>
          <cell r="I1402">
            <v>0</v>
          </cell>
          <cell r="J1402">
            <v>0</v>
          </cell>
          <cell r="K1402">
            <v>0</v>
          </cell>
          <cell r="L1402">
            <v>0</v>
          </cell>
          <cell r="M1402">
            <v>0</v>
          </cell>
          <cell r="N1402">
            <v>0</v>
          </cell>
          <cell r="O1402">
            <v>0</v>
          </cell>
          <cell r="P1402">
            <v>0</v>
          </cell>
          <cell r="Q1402">
            <v>0</v>
          </cell>
          <cell r="R1402">
            <v>0</v>
          </cell>
          <cell r="S1402">
            <v>0</v>
          </cell>
          <cell r="T1402">
            <v>0</v>
          </cell>
          <cell r="U1402">
            <v>0</v>
          </cell>
          <cell r="V1402">
            <v>0</v>
          </cell>
          <cell r="W1402">
            <v>0</v>
          </cell>
          <cell r="X1402">
            <v>0</v>
          </cell>
          <cell r="Y1402">
            <v>0</v>
          </cell>
          <cell r="Z1402">
            <v>0</v>
          </cell>
          <cell r="AA1402">
            <v>0</v>
          </cell>
          <cell r="AB1402">
            <v>0</v>
          </cell>
          <cell r="AC1402">
            <v>0</v>
          </cell>
        </row>
        <row r="1403">
          <cell r="A1403">
            <v>0</v>
          </cell>
          <cell r="B1403">
            <v>0</v>
          </cell>
          <cell r="C1403">
            <v>0</v>
          </cell>
          <cell r="D1403">
            <v>0</v>
          </cell>
          <cell r="E1403">
            <v>0</v>
          </cell>
          <cell r="F1403">
            <v>0</v>
          </cell>
          <cell r="G1403">
            <v>0</v>
          </cell>
          <cell r="H1403">
            <v>0</v>
          </cell>
          <cell r="I1403">
            <v>0</v>
          </cell>
          <cell r="J1403">
            <v>0</v>
          </cell>
          <cell r="K1403">
            <v>0</v>
          </cell>
          <cell r="L1403">
            <v>0</v>
          </cell>
          <cell r="M1403">
            <v>0</v>
          </cell>
          <cell r="N1403">
            <v>0</v>
          </cell>
          <cell r="O1403">
            <v>0</v>
          </cell>
          <cell r="P1403">
            <v>0</v>
          </cell>
          <cell r="Q1403">
            <v>0</v>
          </cell>
          <cell r="R1403">
            <v>0</v>
          </cell>
          <cell r="S1403">
            <v>0</v>
          </cell>
          <cell r="T1403">
            <v>0</v>
          </cell>
          <cell r="U1403">
            <v>0</v>
          </cell>
          <cell r="V1403">
            <v>0</v>
          </cell>
          <cell r="W1403">
            <v>0</v>
          </cell>
          <cell r="X1403">
            <v>0</v>
          </cell>
          <cell r="Y1403">
            <v>0</v>
          </cell>
          <cell r="Z1403">
            <v>0</v>
          </cell>
          <cell r="AA1403">
            <v>0</v>
          </cell>
          <cell r="AB1403">
            <v>0</v>
          </cell>
          <cell r="AC1403">
            <v>0</v>
          </cell>
        </row>
        <row r="1404">
          <cell r="A1404">
            <v>0</v>
          </cell>
          <cell r="B1404">
            <v>0</v>
          </cell>
          <cell r="C1404">
            <v>0</v>
          </cell>
          <cell r="D1404">
            <v>0</v>
          </cell>
          <cell r="E1404">
            <v>0</v>
          </cell>
          <cell r="F1404">
            <v>0</v>
          </cell>
          <cell r="G1404">
            <v>0</v>
          </cell>
          <cell r="H1404">
            <v>0</v>
          </cell>
          <cell r="I1404">
            <v>0</v>
          </cell>
          <cell r="J1404">
            <v>0</v>
          </cell>
          <cell r="K1404">
            <v>0</v>
          </cell>
          <cell r="L1404">
            <v>0</v>
          </cell>
          <cell r="M1404">
            <v>0</v>
          </cell>
          <cell r="N1404">
            <v>0</v>
          </cell>
          <cell r="O1404">
            <v>0</v>
          </cell>
          <cell r="P1404">
            <v>0</v>
          </cell>
          <cell r="Q1404">
            <v>0</v>
          </cell>
          <cell r="R1404">
            <v>0</v>
          </cell>
          <cell r="S1404">
            <v>0</v>
          </cell>
          <cell r="T1404">
            <v>0</v>
          </cell>
          <cell r="U1404">
            <v>0</v>
          </cell>
          <cell r="V1404">
            <v>0</v>
          </cell>
          <cell r="W1404">
            <v>0</v>
          </cell>
          <cell r="X1404">
            <v>0</v>
          </cell>
          <cell r="Y1404">
            <v>0</v>
          </cell>
          <cell r="Z1404">
            <v>0</v>
          </cell>
          <cell r="AA1404">
            <v>0</v>
          </cell>
          <cell r="AB1404">
            <v>0</v>
          </cell>
          <cell r="AC1404">
            <v>0</v>
          </cell>
        </row>
        <row r="1405">
          <cell r="A1405">
            <v>0</v>
          </cell>
          <cell r="B1405">
            <v>0</v>
          </cell>
          <cell r="C1405">
            <v>0</v>
          </cell>
          <cell r="D1405">
            <v>0</v>
          </cell>
          <cell r="E1405">
            <v>0</v>
          </cell>
          <cell r="F1405">
            <v>0</v>
          </cell>
          <cell r="G1405">
            <v>0</v>
          </cell>
          <cell r="H1405">
            <v>0</v>
          </cell>
          <cell r="I1405">
            <v>0</v>
          </cell>
          <cell r="J1405">
            <v>0</v>
          </cell>
          <cell r="K1405">
            <v>0</v>
          </cell>
          <cell r="L1405">
            <v>0</v>
          </cell>
          <cell r="M1405">
            <v>0</v>
          </cell>
          <cell r="N1405">
            <v>0</v>
          </cell>
          <cell r="O1405">
            <v>0</v>
          </cell>
          <cell r="P1405">
            <v>0</v>
          </cell>
          <cell r="Q1405">
            <v>0</v>
          </cell>
          <cell r="R1405">
            <v>0</v>
          </cell>
          <cell r="S1405">
            <v>0</v>
          </cell>
          <cell r="T1405">
            <v>0</v>
          </cell>
          <cell r="U1405">
            <v>0</v>
          </cell>
          <cell r="V1405">
            <v>0</v>
          </cell>
          <cell r="W1405">
            <v>0</v>
          </cell>
          <cell r="X1405">
            <v>0</v>
          </cell>
          <cell r="Y1405">
            <v>0</v>
          </cell>
          <cell r="Z1405">
            <v>0</v>
          </cell>
          <cell r="AA1405">
            <v>0</v>
          </cell>
          <cell r="AB1405">
            <v>0</v>
          </cell>
          <cell r="AC1405">
            <v>0</v>
          </cell>
        </row>
        <row r="1406">
          <cell r="A1406">
            <v>0</v>
          </cell>
          <cell r="B1406">
            <v>0</v>
          </cell>
          <cell r="C1406">
            <v>0</v>
          </cell>
          <cell r="D1406">
            <v>0</v>
          </cell>
          <cell r="E1406">
            <v>0</v>
          </cell>
          <cell r="F1406">
            <v>0</v>
          </cell>
          <cell r="G1406">
            <v>0</v>
          </cell>
          <cell r="H1406">
            <v>0</v>
          </cell>
          <cell r="I1406">
            <v>0</v>
          </cell>
          <cell r="J1406">
            <v>0</v>
          </cell>
          <cell r="K1406">
            <v>0</v>
          </cell>
          <cell r="L1406">
            <v>0</v>
          </cell>
          <cell r="M1406">
            <v>0</v>
          </cell>
          <cell r="N1406">
            <v>0</v>
          </cell>
          <cell r="O1406">
            <v>0</v>
          </cell>
          <cell r="P1406">
            <v>0</v>
          </cell>
          <cell r="Q1406">
            <v>0</v>
          </cell>
          <cell r="R1406">
            <v>0</v>
          </cell>
          <cell r="S1406">
            <v>0</v>
          </cell>
          <cell r="T1406">
            <v>0</v>
          </cell>
          <cell r="U1406">
            <v>0</v>
          </cell>
          <cell r="V1406">
            <v>0</v>
          </cell>
          <cell r="W1406">
            <v>0</v>
          </cell>
          <cell r="X1406">
            <v>0</v>
          </cell>
          <cell r="Y1406">
            <v>0</v>
          </cell>
          <cell r="Z1406">
            <v>0</v>
          </cell>
          <cell r="AA1406">
            <v>0</v>
          </cell>
          <cell r="AB1406">
            <v>0</v>
          </cell>
          <cell r="AC1406">
            <v>0</v>
          </cell>
        </row>
        <row r="1407">
          <cell r="A1407">
            <v>0</v>
          </cell>
          <cell r="B1407">
            <v>0</v>
          </cell>
          <cell r="C1407">
            <v>0</v>
          </cell>
          <cell r="D1407">
            <v>0</v>
          </cell>
          <cell r="E1407">
            <v>0</v>
          </cell>
          <cell r="F1407">
            <v>0</v>
          </cell>
          <cell r="G1407">
            <v>0</v>
          </cell>
          <cell r="H1407">
            <v>0</v>
          </cell>
          <cell r="I1407">
            <v>0</v>
          </cell>
          <cell r="J1407">
            <v>0</v>
          </cell>
          <cell r="K1407">
            <v>0</v>
          </cell>
          <cell r="L1407">
            <v>0</v>
          </cell>
          <cell r="M1407">
            <v>0</v>
          </cell>
          <cell r="N1407">
            <v>0</v>
          </cell>
          <cell r="O1407">
            <v>0</v>
          </cell>
          <cell r="P1407">
            <v>0</v>
          </cell>
          <cell r="Q1407">
            <v>0</v>
          </cell>
          <cell r="R1407">
            <v>0</v>
          </cell>
          <cell r="S1407">
            <v>0</v>
          </cell>
          <cell r="T1407">
            <v>0</v>
          </cell>
          <cell r="U1407">
            <v>0</v>
          </cell>
          <cell r="V1407">
            <v>0</v>
          </cell>
          <cell r="W1407">
            <v>0</v>
          </cell>
          <cell r="X1407">
            <v>0</v>
          </cell>
          <cell r="Y1407">
            <v>0</v>
          </cell>
          <cell r="Z1407">
            <v>0</v>
          </cell>
          <cell r="AA1407">
            <v>0</v>
          </cell>
          <cell r="AB1407">
            <v>0</v>
          </cell>
          <cell r="AC1407">
            <v>0</v>
          </cell>
        </row>
        <row r="1408">
          <cell r="A1408">
            <v>0</v>
          </cell>
          <cell r="B1408">
            <v>0</v>
          </cell>
          <cell r="C1408">
            <v>0</v>
          </cell>
          <cell r="D1408">
            <v>0</v>
          </cell>
          <cell r="E1408">
            <v>0</v>
          </cell>
          <cell r="F1408">
            <v>0</v>
          </cell>
          <cell r="G1408">
            <v>0</v>
          </cell>
          <cell r="H1408">
            <v>0</v>
          </cell>
          <cell r="I1408">
            <v>0</v>
          </cell>
          <cell r="J1408">
            <v>0</v>
          </cell>
          <cell r="K1408">
            <v>0</v>
          </cell>
          <cell r="L1408">
            <v>0</v>
          </cell>
          <cell r="M1408">
            <v>0</v>
          </cell>
          <cell r="N1408">
            <v>0</v>
          </cell>
          <cell r="O1408">
            <v>0</v>
          </cell>
          <cell r="P1408">
            <v>0</v>
          </cell>
          <cell r="Q1408">
            <v>0</v>
          </cell>
          <cell r="R1408">
            <v>0</v>
          </cell>
          <cell r="S1408">
            <v>0</v>
          </cell>
          <cell r="T1408">
            <v>0</v>
          </cell>
          <cell r="U1408">
            <v>0</v>
          </cell>
          <cell r="V1408">
            <v>0</v>
          </cell>
          <cell r="W1408">
            <v>0</v>
          </cell>
          <cell r="X1408">
            <v>0</v>
          </cell>
          <cell r="Y1408">
            <v>0</v>
          </cell>
          <cell r="Z1408">
            <v>0</v>
          </cell>
          <cell r="AA1408">
            <v>0</v>
          </cell>
          <cell r="AB1408">
            <v>0</v>
          </cell>
          <cell r="AC1408">
            <v>0</v>
          </cell>
        </row>
        <row r="1409">
          <cell r="A1409">
            <v>0</v>
          </cell>
          <cell r="B1409">
            <v>0</v>
          </cell>
          <cell r="C1409">
            <v>0</v>
          </cell>
          <cell r="D1409">
            <v>0</v>
          </cell>
          <cell r="E1409">
            <v>0</v>
          </cell>
          <cell r="F1409">
            <v>0</v>
          </cell>
          <cell r="G1409">
            <v>0</v>
          </cell>
          <cell r="H1409">
            <v>0</v>
          </cell>
          <cell r="I1409">
            <v>0</v>
          </cell>
          <cell r="J1409">
            <v>0</v>
          </cell>
          <cell r="K1409">
            <v>0</v>
          </cell>
          <cell r="L1409">
            <v>0</v>
          </cell>
          <cell r="M1409">
            <v>0</v>
          </cell>
          <cell r="N1409">
            <v>0</v>
          </cell>
          <cell r="O1409">
            <v>0</v>
          </cell>
          <cell r="P1409">
            <v>0</v>
          </cell>
          <cell r="Q1409">
            <v>0</v>
          </cell>
          <cell r="R1409">
            <v>0</v>
          </cell>
          <cell r="S1409">
            <v>0</v>
          </cell>
          <cell r="T1409">
            <v>0</v>
          </cell>
          <cell r="U1409">
            <v>0</v>
          </cell>
          <cell r="V1409">
            <v>0</v>
          </cell>
          <cell r="W1409">
            <v>0</v>
          </cell>
          <cell r="X1409">
            <v>0</v>
          </cell>
          <cell r="Y1409">
            <v>0</v>
          </cell>
          <cell r="Z1409">
            <v>0</v>
          </cell>
          <cell r="AA1409">
            <v>0</v>
          </cell>
          <cell r="AB1409">
            <v>0</v>
          </cell>
          <cell r="AC1409">
            <v>0</v>
          </cell>
        </row>
        <row r="1410">
          <cell r="A1410">
            <v>0</v>
          </cell>
          <cell r="B1410">
            <v>0</v>
          </cell>
          <cell r="C1410">
            <v>0</v>
          </cell>
          <cell r="D1410">
            <v>0</v>
          </cell>
          <cell r="E1410">
            <v>0</v>
          </cell>
          <cell r="F1410">
            <v>0</v>
          </cell>
          <cell r="G1410">
            <v>0</v>
          </cell>
          <cell r="H1410">
            <v>0</v>
          </cell>
          <cell r="I1410">
            <v>0</v>
          </cell>
          <cell r="J1410">
            <v>0</v>
          </cell>
          <cell r="K1410">
            <v>0</v>
          </cell>
          <cell r="L1410">
            <v>0</v>
          </cell>
          <cell r="M1410">
            <v>0</v>
          </cell>
          <cell r="N1410">
            <v>0</v>
          </cell>
          <cell r="O1410">
            <v>0</v>
          </cell>
          <cell r="P1410">
            <v>0</v>
          </cell>
          <cell r="Q1410">
            <v>0</v>
          </cell>
          <cell r="R1410">
            <v>0</v>
          </cell>
          <cell r="S1410">
            <v>0</v>
          </cell>
          <cell r="T1410">
            <v>0</v>
          </cell>
          <cell r="U1410">
            <v>0</v>
          </cell>
          <cell r="V1410">
            <v>0</v>
          </cell>
          <cell r="W1410">
            <v>0</v>
          </cell>
          <cell r="X1410">
            <v>0</v>
          </cell>
          <cell r="Y1410">
            <v>0</v>
          </cell>
          <cell r="Z1410">
            <v>0</v>
          </cell>
          <cell r="AA1410">
            <v>0</v>
          </cell>
          <cell r="AB1410">
            <v>0</v>
          </cell>
          <cell r="AC1410">
            <v>0</v>
          </cell>
        </row>
        <row r="1411">
          <cell r="A1411">
            <v>0</v>
          </cell>
          <cell r="B1411">
            <v>0</v>
          </cell>
          <cell r="C1411">
            <v>0</v>
          </cell>
          <cell r="D1411">
            <v>0</v>
          </cell>
          <cell r="E1411">
            <v>0</v>
          </cell>
          <cell r="F1411">
            <v>0</v>
          </cell>
          <cell r="G1411">
            <v>0</v>
          </cell>
          <cell r="H1411">
            <v>0</v>
          </cell>
          <cell r="I1411">
            <v>0</v>
          </cell>
          <cell r="J1411">
            <v>0</v>
          </cell>
          <cell r="K1411">
            <v>0</v>
          </cell>
          <cell r="L1411">
            <v>0</v>
          </cell>
          <cell r="M1411">
            <v>0</v>
          </cell>
          <cell r="N1411">
            <v>0</v>
          </cell>
          <cell r="O1411">
            <v>0</v>
          </cell>
          <cell r="P1411">
            <v>0</v>
          </cell>
          <cell r="Q1411">
            <v>0</v>
          </cell>
          <cell r="R1411">
            <v>0</v>
          </cell>
          <cell r="S1411">
            <v>0</v>
          </cell>
          <cell r="T1411">
            <v>0</v>
          </cell>
          <cell r="U1411">
            <v>0</v>
          </cell>
          <cell r="V1411">
            <v>0</v>
          </cell>
          <cell r="W1411">
            <v>0</v>
          </cell>
          <cell r="X1411">
            <v>0</v>
          </cell>
          <cell r="Y1411">
            <v>0</v>
          </cell>
          <cell r="Z1411">
            <v>0</v>
          </cell>
          <cell r="AA1411">
            <v>0</v>
          </cell>
          <cell r="AB1411">
            <v>0</v>
          </cell>
          <cell r="AC1411">
            <v>0</v>
          </cell>
        </row>
        <row r="1412">
          <cell r="A1412">
            <v>0</v>
          </cell>
          <cell r="B1412">
            <v>0</v>
          </cell>
          <cell r="C1412">
            <v>0</v>
          </cell>
          <cell r="D1412">
            <v>0</v>
          </cell>
          <cell r="E1412">
            <v>0</v>
          </cell>
          <cell r="F1412">
            <v>0</v>
          </cell>
          <cell r="G1412">
            <v>0</v>
          </cell>
          <cell r="H1412">
            <v>0</v>
          </cell>
          <cell r="I1412">
            <v>0</v>
          </cell>
          <cell r="J1412">
            <v>0</v>
          </cell>
          <cell r="K1412">
            <v>0</v>
          </cell>
          <cell r="L1412">
            <v>0</v>
          </cell>
          <cell r="M1412">
            <v>0</v>
          </cell>
          <cell r="N1412">
            <v>0</v>
          </cell>
          <cell r="O1412">
            <v>0</v>
          </cell>
          <cell r="P1412">
            <v>0</v>
          </cell>
          <cell r="Q1412">
            <v>0</v>
          </cell>
          <cell r="R1412">
            <v>0</v>
          </cell>
          <cell r="S1412">
            <v>0</v>
          </cell>
          <cell r="T1412">
            <v>0</v>
          </cell>
          <cell r="U1412">
            <v>0</v>
          </cell>
          <cell r="V1412">
            <v>0</v>
          </cell>
          <cell r="W1412">
            <v>0</v>
          </cell>
          <cell r="X1412">
            <v>0</v>
          </cell>
          <cell r="Y1412">
            <v>0</v>
          </cell>
          <cell r="Z1412">
            <v>0</v>
          </cell>
          <cell r="AA1412">
            <v>0</v>
          </cell>
          <cell r="AB1412">
            <v>0</v>
          </cell>
          <cell r="AC1412">
            <v>0</v>
          </cell>
        </row>
        <row r="1413">
          <cell r="A1413">
            <v>0</v>
          </cell>
          <cell r="B1413">
            <v>0</v>
          </cell>
          <cell r="C1413">
            <v>0</v>
          </cell>
          <cell r="D1413">
            <v>0</v>
          </cell>
          <cell r="E1413">
            <v>0</v>
          </cell>
          <cell r="F1413">
            <v>0</v>
          </cell>
          <cell r="G1413">
            <v>0</v>
          </cell>
          <cell r="H1413">
            <v>0</v>
          </cell>
          <cell r="I1413">
            <v>0</v>
          </cell>
          <cell r="J1413">
            <v>0</v>
          </cell>
          <cell r="K1413">
            <v>0</v>
          </cell>
          <cell r="L1413">
            <v>0</v>
          </cell>
          <cell r="M1413">
            <v>0</v>
          </cell>
          <cell r="N1413">
            <v>0</v>
          </cell>
          <cell r="O1413">
            <v>0</v>
          </cell>
          <cell r="P1413">
            <v>0</v>
          </cell>
          <cell r="Q1413">
            <v>0</v>
          </cell>
          <cell r="R1413">
            <v>0</v>
          </cell>
          <cell r="S1413">
            <v>0</v>
          </cell>
          <cell r="T1413">
            <v>0</v>
          </cell>
          <cell r="U1413">
            <v>0</v>
          </cell>
          <cell r="V1413">
            <v>0</v>
          </cell>
          <cell r="W1413">
            <v>0</v>
          </cell>
          <cell r="X1413">
            <v>0</v>
          </cell>
          <cell r="Y1413">
            <v>0</v>
          </cell>
          <cell r="Z1413">
            <v>0</v>
          </cell>
          <cell r="AA1413">
            <v>0</v>
          </cell>
          <cell r="AB1413">
            <v>0</v>
          </cell>
          <cell r="AC1413">
            <v>0</v>
          </cell>
        </row>
        <row r="1414">
          <cell r="A1414">
            <v>0</v>
          </cell>
          <cell r="B1414">
            <v>0</v>
          </cell>
          <cell r="C1414">
            <v>0</v>
          </cell>
          <cell r="D1414">
            <v>0</v>
          </cell>
          <cell r="E1414">
            <v>0</v>
          </cell>
          <cell r="F1414">
            <v>0</v>
          </cell>
          <cell r="G1414">
            <v>0</v>
          </cell>
          <cell r="H1414">
            <v>0</v>
          </cell>
          <cell r="I1414">
            <v>0</v>
          </cell>
          <cell r="J1414">
            <v>0</v>
          </cell>
          <cell r="K1414">
            <v>0</v>
          </cell>
          <cell r="L1414">
            <v>0</v>
          </cell>
          <cell r="M1414">
            <v>0</v>
          </cell>
          <cell r="N1414">
            <v>0</v>
          </cell>
          <cell r="O1414">
            <v>0</v>
          </cell>
          <cell r="P1414">
            <v>0</v>
          </cell>
          <cell r="Q1414">
            <v>0</v>
          </cell>
          <cell r="R1414">
            <v>0</v>
          </cell>
          <cell r="S1414">
            <v>0</v>
          </cell>
          <cell r="T1414">
            <v>0</v>
          </cell>
          <cell r="U1414">
            <v>0</v>
          </cell>
          <cell r="V1414">
            <v>0</v>
          </cell>
          <cell r="W1414">
            <v>0</v>
          </cell>
          <cell r="X1414">
            <v>0</v>
          </cell>
          <cell r="Y1414">
            <v>0</v>
          </cell>
          <cell r="Z1414">
            <v>0</v>
          </cell>
          <cell r="AA1414">
            <v>0</v>
          </cell>
          <cell r="AB1414">
            <v>0</v>
          </cell>
          <cell r="AC1414">
            <v>0</v>
          </cell>
        </row>
        <row r="1415">
          <cell r="A1415">
            <v>0</v>
          </cell>
          <cell r="B1415">
            <v>0</v>
          </cell>
          <cell r="C1415">
            <v>0</v>
          </cell>
          <cell r="D1415">
            <v>0</v>
          </cell>
          <cell r="E1415">
            <v>0</v>
          </cell>
          <cell r="F1415">
            <v>0</v>
          </cell>
          <cell r="G1415">
            <v>0</v>
          </cell>
          <cell r="H1415">
            <v>0</v>
          </cell>
          <cell r="I1415">
            <v>0</v>
          </cell>
          <cell r="J1415">
            <v>0</v>
          </cell>
          <cell r="K1415">
            <v>0</v>
          </cell>
          <cell r="L1415">
            <v>0</v>
          </cell>
          <cell r="M1415">
            <v>0</v>
          </cell>
          <cell r="N1415">
            <v>0</v>
          </cell>
          <cell r="O1415">
            <v>0</v>
          </cell>
          <cell r="P1415">
            <v>0</v>
          </cell>
          <cell r="Q1415">
            <v>0</v>
          </cell>
          <cell r="R1415">
            <v>0</v>
          </cell>
          <cell r="S1415">
            <v>0</v>
          </cell>
          <cell r="T1415">
            <v>0</v>
          </cell>
          <cell r="U1415">
            <v>0</v>
          </cell>
          <cell r="V1415">
            <v>0</v>
          </cell>
          <cell r="W1415">
            <v>0</v>
          </cell>
          <cell r="X1415">
            <v>0</v>
          </cell>
          <cell r="Y1415">
            <v>0</v>
          </cell>
          <cell r="Z1415">
            <v>0</v>
          </cell>
          <cell r="AA1415">
            <v>0</v>
          </cell>
          <cell r="AB1415">
            <v>0</v>
          </cell>
          <cell r="AC1415">
            <v>0</v>
          </cell>
        </row>
        <row r="1416">
          <cell r="A1416">
            <v>0</v>
          </cell>
          <cell r="B1416">
            <v>0</v>
          </cell>
          <cell r="C1416">
            <v>0</v>
          </cell>
          <cell r="D1416">
            <v>0</v>
          </cell>
          <cell r="E1416">
            <v>0</v>
          </cell>
          <cell r="F1416">
            <v>0</v>
          </cell>
          <cell r="G1416">
            <v>0</v>
          </cell>
          <cell r="H1416">
            <v>0</v>
          </cell>
          <cell r="I1416">
            <v>0</v>
          </cell>
          <cell r="J1416">
            <v>0</v>
          </cell>
          <cell r="K1416">
            <v>0</v>
          </cell>
          <cell r="L1416">
            <v>0</v>
          </cell>
          <cell r="M1416">
            <v>0</v>
          </cell>
          <cell r="N1416">
            <v>0</v>
          </cell>
          <cell r="O1416">
            <v>0</v>
          </cell>
          <cell r="P1416">
            <v>0</v>
          </cell>
          <cell r="Q1416">
            <v>0</v>
          </cell>
          <cell r="R1416">
            <v>0</v>
          </cell>
          <cell r="S1416">
            <v>0</v>
          </cell>
          <cell r="T1416">
            <v>0</v>
          </cell>
          <cell r="U1416">
            <v>0</v>
          </cell>
          <cell r="V1416">
            <v>0</v>
          </cell>
          <cell r="W1416">
            <v>0</v>
          </cell>
          <cell r="X1416">
            <v>0</v>
          </cell>
          <cell r="Y1416">
            <v>0</v>
          </cell>
          <cell r="Z1416">
            <v>0</v>
          </cell>
          <cell r="AA1416">
            <v>0</v>
          </cell>
          <cell r="AB1416">
            <v>0</v>
          </cell>
          <cell r="AC1416">
            <v>0</v>
          </cell>
        </row>
        <row r="1417">
          <cell r="A1417">
            <v>0</v>
          </cell>
          <cell r="B1417">
            <v>0</v>
          </cell>
          <cell r="C1417">
            <v>0</v>
          </cell>
          <cell r="D1417">
            <v>0</v>
          </cell>
          <cell r="E1417">
            <v>0</v>
          </cell>
          <cell r="F1417">
            <v>0</v>
          </cell>
          <cell r="G1417">
            <v>0</v>
          </cell>
          <cell r="H1417">
            <v>0</v>
          </cell>
          <cell r="I1417">
            <v>0</v>
          </cell>
          <cell r="J1417">
            <v>0</v>
          </cell>
          <cell r="K1417">
            <v>0</v>
          </cell>
          <cell r="L1417">
            <v>0</v>
          </cell>
          <cell r="M1417">
            <v>0</v>
          </cell>
          <cell r="N1417">
            <v>0</v>
          </cell>
          <cell r="O1417">
            <v>0</v>
          </cell>
          <cell r="P1417">
            <v>0</v>
          </cell>
          <cell r="Q1417">
            <v>0</v>
          </cell>
          <cell r="R1417">
            <v>0</v>
          </cell>
          <cell r="S1417">
            <v>0</v>
          </cell>
          <cell r="T1417">
            <v>0</v>
          </cell>
          <cell r="U1417">
            <v>0</v>
          </cell>
          <cell r="V1417">
            <v>0</v>
          </cell>
          <cell r="W1417">
            <v>0</v>
          </cell>
          <cell r="X1417">
            <v>0</v>
          </cell>
          <cell r="Y1417">
            <v>0</v>
          </cell>
          <cell r="Z1417">
            <v>0</v>
          </cell>
          <cell r="AA1417">
            <v>0</v>
          </cell>
          <cell r="AB1417">
            <v>0</v>
          </cell>
          <cell r="AC1417">
            <v>0</v>
          </cell>
        </row>
        <row r="1418">
          <cell r="A1418">
            <v>0</v>
          </cell>
          <cell r="B1418">
            <v>0</v>
          </cell>
          <cell r="C1418">
            <v>0</v>
          </cell>
          <cell r="D1418">
            <v>0</v>
          </cell>
          <cell r="E1418">
            <v>0</v>
          </cell>
          <cell r="F1418">
            <v>0</v>
          </cell>
          <cell r="G1418">
            <v>0</v>
          </cell>
          <cell r="H1418">
            <v>0</v>
          </cell>
          <cell r="I1418">
            <v>0</v>
          </cell>
          <cell r="J1418">
            <v>0</v>
          </cell>
          <cell r="K1418">
            <v>0</v>
          </cell>
          <cell r="L1418">
            <v>0</v>
          </cell>
          <cell r="M1418">
            <v>0</v>
          </cell>
          <cell r="N1418">
            <v>0</v>
          </cell>
          <cell r="O1418">
            <v>0</v>
          </cell>
          <cell r="P1418">
            <v>0</v>
          </cell>
          <cell r="Q1418">
            <v>0</v>
          </cell>
          <cell r="R1418">
            <v>0</v>
          </cell>
          <cell r="S1418">
            <v>0</v>
          </cell>
          <cell r="T1418">
            <v>0</v>
          </cell>
          <cell r="U1418">
            <v>0</v>
          </cell>
          <cell r="V1418">
            <v>0</v>
          </cell>
          <cell r="W1418">
            <v>0</v>
          </cell>
          <cell r="X1418">
            <v>0</v>
          </cell>
          <cell r="Y1418">
            <v>0</v>
          </cell>
          <cell r="Z1418">
            <v>0</v>
          </cell>
          <cell r="AA1418">
            <v>0</v>
          </cell>
          <cell r="AB1418">
            <v>0</v>
          </cell>
          <cell r="AC1418">
            <v>0</v>
          </cell>
        </row>
        <row r="1419">
          <cell r="A1419">
            <v>0</v>
          </cell>
          <cell r="B1419">
            <v>0</v>
          </cell>
          <cell r="C1419">
            <v>0</v>
          </cell>
          <cell r="D1419">
            <v>0</v>
          </cell>
          <cell r="E1419">
            <v>0</v>
          </cell>
          <cell r="F1419">
            <v>0</v>
          </cell>
          <cell r="G1419">
            <v>0</v>
          </cell>
          <cell r="H1419">
            <v>0</v>
          </cell>
          <cell r="I1419">
            <v>0</v>
          </cell>
          <cell r="J1419">
            <v>0</v>
          </cell>
          <cell r="K1419">
            <v>0</v>
          </cell>
          <cell r="L1419">
            <v>0</v>
          </cell>
          <cell r="M1419">
            <v>0</v>
          </cell>
          <cell r="N1419">
            <v>0</v>
          </cell>
          <cell r="O1419">
            <v>0</v>
          </cell>
          <cell r="P1419">
            <v>0</v>
          </cell>
          <cell r="Q1419">
            <v>0</v>
          </cell>
          <cell r="R1419">
            <v>0</v>
          </cell>
          <cell r="S1419">
            <v>0</v>
          </cell>
          <cell r="T1419">
            <v>0</v>
          </cell>
          <cell r="U1419">
            <v>0</v>
          </cell>
          <cell r="V1419">
            <v>0</v>
          </cell>
          <cell r="W1419">
            <v>0</v>
          </cell>
          <cell r="X1419">
            <v>0</v>
          </cell>
          <cell r="Y1419">
            <v>0</v>
          </cell>
          <cell r="Z1419">
            <v>0</v>
          </cell>
          <cell r="AA1419">
            <v>0</v>
          </cell>
          <cell r="AB1419">
            <v>0</v>
          </cell>
          <cell r="AC1419">
            <v>0</v>
          </cell>
        </row>
        <row r="1420">
          <cell r="A1420">
            <v>0</v>
          </cell>
          <cell r="B1420">
            <v>0</v>
          </cell>
          <cell r="C1420">
            <v>0</v>
          </cell>
          <cell r="D1420">
            <v>0</v>
          </cell>
          <cell r="E1420">
            <v>0</v>
          </cell>
          <cell r="F1420">
            <v>0</v>
          </cell>
          <cell r="G1420">
            <v>0</v>
          </cell>
          <cell r="H1420">
            <v>0</v>
          </cell>
          <cell r="I1420">
            <v>0</v>
          </cell>
          <cell r="J1420">
            <v>0</v>
          </cell>
          <cell r="K1420">
            <v>0</v>
          </cell>
          <cell r="L1420">
            <v>0</v>
          </cell>
          <cell r="M1420">
            <v>0</v>
          </cell>
          <cell r="N1420">
            <v>0</v>
          </cell>
          <cell r="O1420">
            <v>0</v>
          </cell>
          <cell r="P1420">
            <v>0</v>
          </cell>
          <cell r="Q1420">
            <v>0</v>
          </cell>
          <cell r="R1420">
            <v>0</v>
          </cell>
          <cell r="S1420">
            <v>0</v>
          </cell>
          <cell r="T1420">
            <v>0</v>
          </cell>
          <cell r="U1420">
            <v>0</v>
          </cell>
          <cell r="V1420">
            <v>0</v>
          </cell>
          <cell r="W1420">
            <v>0</v>
          </cell>
          <cell r="X1420">
            <v>0</v>
          </cell>
          <cell r="Y1420">
            <v>0</v>
          </cell>
          <cell r="Z1420">
            <v>0</v>
          </cell>
          <cell r="AA1420">
            <v>0</v>
          </cell>
          <cell r="AB1420">
            <v>0</v>
          </cell>
          <cell r="AC1420">
            <v>0</v>
          </cell>
        </row>
        <row r="1421">
          <cell r="A1421">
            <v>0</v>
          </cell>
          <cell r="B1421">
            <v>0</v>
          </cell>
          <cell r="C1421">
            <v>0</v>
          </cell>
          <cell r="D1421">
            <v>0</v>
          </cell>
          <cell r="E1421">
            <v>0</v>
          </cell>
          <cell r="F1421">
            <v>0</v>
          </cell>
          <cell r="G1421">
            <v>0</v>
          </cell>
          <cell r="H1421">
            <v>0</v>
          </cell>
          <cell r="I1421">
            <v>0</v>
          </cell>
          <cell r="J1421">
            <v>0</v>
          </cell>
          <cell r="K1421">
            <v>0</v>
          </cell>
          <cell r="L1421">
            <v>0</v>
          </cell>
          <cell r="M1421">
            <v>0</v>
          </cell>
          <cell r="N1421">
            <v>0</v>
          </cell>
          <cell r="O1421">
            <v>0</v>
          </cell>
          <cell r="P1421">
            <v>0</v>
          </cell>
          <cell r="Q1421">
            <v>0</v>
          </cell>
          <cell r="R1421">
            <v>0</v>
          </cell>
          <cell r="S1421">
            <v>0</v>
          </cell>
          <cell r="T1421">
            <v>0</v>
          </cell>
          <cell r="U1421">
            <v>0</v>
          </cell>
          <cell r="V1421">
            <v>0</v>
          </cell>
          <cell r="W1421">
            <v>0</v>
          </cell>
          <cell r="X1421">
            <v>0</v>
          </cell>
          <cell r="Y1421">
            <v>0</v>
          </cell>
          <cell r="Z1421">
            <v>0</v>
          </cell>
          <cell r="AA1421">
            <v>0</v>
          </cell>
          <cell r="AB1421">
            <v>0</v>
          </cell>
          <cell r="AC1421">
            <v>0</v>
          </cell>
        </row>
        <row r="1422">
          <cell r="A1422">
            <v>0</v>
          </cell>
          <cell r="B1422">
            <v>0</v>
          </cell>
          <cell r="C1422">
            <v>0</v>
          </cell>
          <cell r="D1422">
            <v>0</v>
          </cell>
          <cell r="E1422">
            <v>0</v>
          </cell>
          <cell r="F1422">
            <v>0</v>
          </cell>
          <cell r="G1422">
            <v>0</v>
          </cell>
          <cell r="H1422">
            <v>0</v>
          </cell>
          <cell r="I1422">
            <v>0</v>
          </cell>
          <cell r="J1422">
            <v>0</v>
          </cell>
          <cell r="K1422">
            <v>0</v>
          </cell>
          <cell r="L1422">
            <v>0</v>
          </cell>
          <cell r="M1422">
            <v>0</v>
          </cell>
          <cell r="N1422">
            <v>0</v>
          </cell>
          <cell r="O1422">
            <v>0</v>
          </cell>
          <cell r="P1422">
            <v>0</v>
          </cell>
          <cell r="Q1422">
            <v>0</v>
          </cell>
          <cell r="R1422">
            <v>0</v>
          </cell>
          <cell r="S1422">
            <v>0</v>
          </cell>
          <cell r="T1422">
            <v>0</v>
          </cell>
          <cell r="U1422">
            <v>0</v>
          </cell>
          <cell r="V1422">
            <v>0</v>
          </cell>
          <cell r="W1422">
            <v>0</v>
          </cell>
          <cell r="X1422">
            <v>0</v>
          </cell>
          <cell r="Y1422">
            <v>0</v>
          </cell>
          <cell r="Z1422">
            <v>0</v>
          </cell>
          <cell r="AA1422">
            <v>0</v>
          </cell>
          <cell r="AB1422">
            <v>0</v>
          </cell>
          <cell r="AC1422">
            <v>0</v>
          </cell>
        </row>
        <row r="1423">
          <cell r="A1423">
            <v>0</v>
          </cell>
          <cell r="B1423">
            <v>0</v>
          </cell>
          <cell r="C1423">
            <v>0</v>
          </cell>
          <cell r="D1423">
            <v>0</v>
          </cell>
          <cell r="E1423">
            <v>0</v>
          </cell>
          <cell r="F1423">
            <v>0</v>
          </cell>
          <cell r="G1423">
            <v>0</v>
          </cell>
          <cell r="H1423">
            <v>0</v>
          </cell>
          <cell r="I1423">
            <v>0</v>
          </cell>
          <cell r="J1423">
            <v>0</v>
          </cell>
          <cell r="K1423">
            <v>0</v>
          </cell>
          <cell r="L1423">
            <v>0</v>
          </cell>
          <cell r="M1423">
            <v>0</v>
          </cell>
          <cell r="N1423">
            <v>0</v>
          </cell>
          <cell r="O1423">
            <v>0</v>
          </cell>
          <cell r="P1423">
            <v>0</v>
          </cell>
          <cell r="Q1423">
            <v>0</v>
          </cell>
          <cell r="R1423">
            <v>0</v>
          </cell>
          <cell r="S1423">
            <v>0</v>
          </cell>
          <cell r="T1423">
            <v>0</v>
          </cell>
          <cell r="U1423">
            <v>0</v>
          </cell>
          <cell r="V1423">
            <v>0</v>
          </cell>
          <cell r="W1423">
            <v>0</v>
          </cell>
          <cell r="X1423">
            <v>0</v>
          </cell>
          <cell r="Y1423">
            <v>0</v>
          </cell>
          <cell r="Z1423">
            <v>0</v>
          </cell>
          <cell r="AA1423">
            <v>0</v>
          </cell>
          <cell r="AB1423">
            <v>0</v>
          </cell>
          <cell r="AC1423">
            <v>0</v>
          </cell>
        </row>
        <row r="1424">
          <cell r="A1424">
            <v>0</v>
          </cell>
          <cell r="B1424">
            <v>0</v>
          </cell>
          <cell r="C1424">
            <v>0</v>
          </cell>
          <cell r="D1424">
            <v>0</v>
          </cell>
          <cell r="E1424">
            <v>0</v>
          </cell>
          <cell r="F1424">
            <v>0</v>
          </cell>
          <cell r="G1424">
            <v>0</v>
          </cell>
          <cell r="H1424">
            <v>0</v>
          </cell>
          <cell r="I1424">
            <v>0</v>
          </cell>
          <cell r="J1424">
            <v>0</v>
          </cell>
          <cell r="K1424">
            <v>0</v>
          </cell>
          <cell r="L1424">
            <v>0</v>
          </cell>
          <cell r="M1424">
            <v>0</v>
          </cell>
          <cell r="N1424">
            <v>0</v>
          </cell>
          <cell r="O1424">
            <v>0</v>
          </cell>
          <cell r="P1424">
            <v>0</v>
          </cell>
          <cell r="Q1424">
            <v>0</v>
          </cell>
          <cell r="R1424">
            <v>0</v>
          </cell>
          <cell r="S1424">
            <v>0</v>
          </cell>
          <cell r="T1424">
            <v>0</v>
          </cell>
          <cell r="U1424">
            <v>0</v>
          </cell>
          <cell r="V1424">
            <v>0</v>
          </cell>
          <cell r="W1424">
            <v>0</v>
          </cell>
          <cell r="X1424">
            <v>0</v>
          </cell>
          <cell r="Y1424">
            <v>0</v>
          </cell>
          <cell r="Z1424">
            <v>0</v>
          </cell>
          <cell r="AA1424">
            <v>0</v>
          </cell>
          <cell r="AB1424">
            <v>0</v>
          </cell>
          <cell r="AC1424">
            <v>0</v>
          </cell>
        </row>
        <row r="1425">
          <cell r="A1425">
            <v>0</v>
          </cell>
          <cell r="B1425">
            <v>0</v>
          </cell>
          <cell r="C1425">
            <v>0</v>
          </cell>
          <cell r="D1425">
            <v>0</v>
          </cell>
          <cell r="E1425">
            <v>0</v>
          </cell>
          <cell r="F1425">
            <v>0</v>
          </cell>
          <cell r="G1425">
            <v>0</v>
          </cell>
          <cell r="H1425">
            <v>0</v>
          </cell>
          <cell r="I1425">
            <v>0</v>
          </cell>
          <cell r="J1425">
            <v>0</v>
          </cell>
          <cell r="K1425">
            <v>0</v>
          </cell>
          <cell r="L1425">
            <v>0</v>
          </cell>
          <cell r="M1425">
            <v>0</v>
          </cell>
          <cell r="N1425">
            <v>0</v>
          </cell>
          <cell r="O1425">
            <v>0</v>
          </cell>
          <cell r="P1425">
            <v>0</v>
          </cell>
          <cell r="Q1425">
            <v>0</v>
          </cell>
          <cell r="R1425">
            <v>0</v>
          </cell>
          <cell r="S1425">
            <v>0</v>
          </cell>
          <cell r="T1425">
            <v>0</v>
          </cell>
          <cell r="U1425">
            <v>0</v>
          </cell>
          <cell r="V1425">
            <v>0</v>
          </cell>
          <cell r="W1425">
            <v>0</v>
          </cell>
          <cell r="X1425">
            <v>0</v>
          </cell>
          <cell r="Y1425">
            <v>0</v>
          </cell>
          <cell r="Z1425">
            <v>0</v>
          </cell>
          <cell r="AA1425">
            <v>0</v>
          </cell>
          <cell r="AB1425">
            <v>0</v>
          </cell>
          <cell r="AC1425">
            <v>0</v>
          </cell>
        </row>
        <row r="1426">
          <cell r="A1426">
            <v>0</v>
          </cell>
          <cell r="B1426">
            <v>0</v>
          </cell>
          <cell r="C1426">
            <v>0</v>
          </cell>
          <cell r="D1426">
            <v>0</v>
          </cell>
          <cell r="E1426">
            <v>0</v>
          </cell>
          <cell r="F1426">
            <v>0</v>
          </cell>
          <cell r="G1426">
            <v>0</v>
          </cell>
          <cell r="H1426">
            <v>0</v>
          </cell>
          <cell r="I1426">
            <v>0</v>
          </cell>
          <cell r="J1426">
            <v>0</v>
          </cell>
          <cell r="K1426">
            <v>0</v>
          </cell>
          <cell r="L1426">
            <v>0</v>
          </cell>
          <cell r="M1426">
            <v>0</v>
          </cell>
          <cell r="N1426">
            <v>0</v>
          </cell>
          <cell r="O1426">
            <v>0</v>
          </cell>
          <cell r="P1426">
            <v>0</v>
          </cell>
          <cell r="Q1426">
            <v>0</v>
          </cell>
          <cell r="R1426">
            <v>0</v>
          </cell>
          <cell r="S1426">
            <v>0</v>
          </cell>
          <cell r="T1426">
            <v>0</v>
          </cell>
          <cell r="U1426">
            <v>0</v>
          </cell>
          <cell r="V1426">
            <v>0</v>
          </cell>
          <cell r="W1426">
            <v>0</v>
          </cell>
          <cell r="X1426">
            <v>0</v>
          </cell>
          <cell r="Y1426">
            <v>0</v>
          </cell>
          <cell r="Z1426">
            <v>0</v>
          </cell>
          <cell r="AA1426">
            <v>0</v>
          </cell>
          <cell r="AB1426">
            <v>0</v>
          </cell>
          <cell r="AC1426">
            <v>0</v>
          </cell>
        </row>
        <row r="1427">
          <cell r="A1427">
            <v>0</v>
          </cell>
          <cell r="B1427">
            <v>0</v>
          </cell>
          <cell r="C1427">
            <v>0</v>
          </cell>
          <cell r="D1427">
            <v>0</v>
          </cell>
          <cell r="E1427">
            <v>0</v>
          </cell>
          <cell r="F1427">
            <v>0</v>
          </cell>
          <cell r="G1427">
            <v>0</v>
          </cell>
          <cell r="H1427">
            <v>0</v>
          </cell>
          <cell r="I1427">
            <v>0</v>
          </cell>
          <cell r="J1427">
            <v>0</v>
          </cell>
          <cell r="K1427">
            <v>0</v>
          </cell>
          <cell r="L1427">
            <v>0</v>
          </cell>
          <cell r="M1427">
            <v>0</v>
          </cell>
          <cell r="N1427">
            <v>0</v>
          </cell>
          <cell r="O1427">
            <v>0</v>
          </cell>
          <cell r="P1427">
            <v>0</v>
          </cell>
          <cell r="Q1427">
            <v>0</v>
          </cell>
          <cell r="R1427">
            <v>0</v>
          </cell>
          <cell r="S1427">
            <v>0</v>
          </cell>
          <cell r="T1427">
            <v>0</v>
          </cell>
          <cell r="U1427">
            <v>0</v>
          </cell>
          <cell r="V1427">
            <v>0</v>
          </cell>
          <cell r="W1427">
            <v>0</v>
          </cell>
          <cell r="X1427">
            <v>0</v>
          </cell>
          <cell r="Y1427">
            <v>0</v>
          </cell>
          <cell r="Z1427">
            <v>0</v>
          </cell>
          <cell r="AA1427">
            <v>0</v>
          </cell>
          <cell r="AB1427">
            <v>0</v>
          </cell>
          <cell r="AC1427">
            <v>0</v>
          </cell>
        </row>
        <row r="1428">
          <cell r="A1428">
            <v>0</v>
          </cell>
          <cell r="B1428">
            <v>0</v>
          </cell>
          <cell r="C1428">
            <v>0</v>
          </cell>
          <cell r="D1428">
            <v>0</v>
          </cell>
          <cell r="E1428">
            <v>0</v>
          </cell>
          <cell r="F1428">
            <v>0</v>
          </cell>
          <cell r="G1428">
            <v>0</v>
          </cell>
          <cell r="H1428">
            <v>0</v>
          </cell>
          <cell r="I1428">
            <v>0</v>
          </cell>
          <cell r="J1428">
            <v>0</v>
          </cell>
          <cell r="K1428">
            <v>0</v>
          </cell>
          <cell r="L1428">
            <v>0</v>
          </cell>
          <cell r="M1428">
            <v>0</v>
          </cell>
          <cell r="N1428">
            <v>0</v>
          </cell>
          <cell r="O1428">
            <v>0</v>
          </cell>
          <cell r="P1428">
            <v>0</v>
          </cell>
          <cell r="Q1428">
            <v>0</v>
          </cell>
          <cell r="R1428">
            <v>0</v>
          </cell>
          <cell r="S1428">
            <v>0</v>
          </cell>
          <cell r="T1428">
            <v>0</v>
          </cell>
          <cell r="U1428">
            <v>0</v>
          </cell>
          <cell r="V1428">
            <v>0</v>
          </cell>
          <cell r="W1428">
            <v>0</v>
          </cell>
          <cell r="X1428">
            <v>0</v>
          </cell>
          <cell r="Y1428">
            <v>0</v>
          </cell>
          <cell r="Z1428">
            <v>0</v>
          </cell>
          <cell r="AA1428">
            <v>0</v>
          </cell>
          <cell r="AB1428">
            <v>0</v>
          </cell>
          <cell r="AC1428">
            <v>0</v>
          </cell>
        </row>
        <row r="1429">
          <cell r="A1429">
            <v>0</v>
          </cell>
          <cell r="B1429">
            <v>0</v>
          </cell>
          <cell r="C1429">
            <v>0</v>
          </cell>
          <cell r="D1429">
            <v>0</v>
          </cell>
          <cell r="E1429">
            <v>0</v>
          </cell>
          <cell r="F1429">
            <v>0</v>
          </cell>
          <cell r="G1429">
            <v>0</v>
          </cell>
          <cell r="H1429">
            <v>0</v>
          </cell>
          <cell r="I1429">
            <v>0</v>
          </cell>
          <cell r="J1429">
            <v>0</v>
          </cell>
          <cell r="K1429">
            <v>0</v>
          </cell>
          <cell r="L1429">
            <v>0</v>
          </cell>
          <cell r="M1429">
            <v>0</v>
          </cell>
          <cell r="N1429">
            <v>0</v>
          </cell>
          <cell r="O1429">
            <v>0</v>
          </cell>
          <cell r="P1429">
            <v>0</v>
          </cell>
          <cell r="Q1429">
            <v>0</v>
          </cell>
          <cell r="R1429">
            <v>0</v>
          </cell>
          <cell r="S1429">
            <v>0</v>
          </cell>
          <cell r="T1429">
            <v>0</v>
          </cell>
          <cell r="U1429">
            <v>0</v>
          </cell>
          <cell r="V1429">
            <v>0</v>
          </cell>
          <cell r="W1429">
            <v>0</v>
          </cell>
          <cell r="X1429">
            <v>0</v>
          </cell>
          <cell r="Y1429">
            <v>0</v>
          </cell>
          <cell r="Z1429">
            <v>0</v>
          </cell>
          <cell r="AA1429">
            <v>0</v>
          </cell>
          <cell r="AB1429">
            <v>0</v>
          </cell>
          <cell r="AC1429">
            <v>0</v>
          </cell>
        </row>
        <row r="1430">
          <cell r="A1430">
            <v>0</v>
          </cell>
          <cell r="B1430">
            <v>0</v>
          </cell>
          <cell r="C1430">
            <v>0</v>
          </cell>
          <cell r="D1430">
            <v>0</v>
          </cell>
          <cell r="E1430">
            <v>0</v>
          </cell>
          <cell r="F1430">
            <v>0</v>
          </cell>
          <cell r="G1430">
            <v>0</v>
          </cell>
          <cell r="H1430">
            <v>0</v>
          </cell>
          <cell r="I1430">
            <v>0</v>
          </cell>
          <cell r="J1430">
            <v>0</v>
          </cell>
          <cell r="K1430">
            <v>0</v>
          </cell>
          <cell r="L1430">
            <v>0</v>
          </cell>
          <cell r="M1430">
            <v>0</v>
          </cell>
          <cell r="N1430">
            <v>0</v>
          </cell>
          <cell r="O1430">
            <v>0</v>
          </cell>
          <cell r="P1430">
            <v>0</v>
          </cell>
          <cell r="Q1430">
            <v>0</v>
          </cell>
          <cell r="R1430">
            <v>0</v>
          </cell>
          <cell r="S1430">
            <v>0</v>
          </cell>
          <cell r="T1430">
            <v>0</v>
          </cell>
          <cell r="U1430">
            <v>0</v>
          </cell>
          <cell r="V1430">
            <v>0</v>
          </cell>
          <cell r="W1430">
            <v>0</v>
          </cell>
          <cell r="X1430">
            <v>0</v>
          </cell>
          <cell r="Y1430">
            <v>0</v>
          </cell>
          <cell r="Z1430">
            <v>0</v>
          </cell>
          <cell r="AA1430">
            <v>0</v>
          </cell>
          <cell r="AB1430">
            <v>0</v>
          </cell>
          <cell r="AC1430">
            <v>0</v>
          </cell>
        </row>
        <row r="1431">
          <cell r="A1431">
            <v>0</v>
          </cell>
          <cell r="B1431">
            <v>0</v>
          </cell>
          <cell r="C1431">
            <v>0</v>
          </cell>
          <cell r="D1431">
            <v>0</v>
          </cell>
          <cell r="E1431">
            <v>0</v>
          </cell>
          <cell r="F1431">
            <v>0</v>
          </cell>
          <cell r="G1431">
            <v>0</v>
          </cell>
          <cell r="H1431">
            <v>0</v>
          </cell>
          <cell r="I1431">
            <v>0</v>
          </cell>
          <cell r="J1431">
            <v>0</v>
          </cell>
          <cell r="K1431">
            <v>0</v>
          </cell>
          <cell r="L1431">
            <v>0</v>
          </cell>
          <cell r="M1431">
            <v>0</v>
          </cell>
          <cell r="N1431">
            <v>0</v>
          </cell>
          <cell r="O1431">
            <v>0</v>
          </cell>
          <cell r="P1431">
            <v>0</v>
          </cell>
          <cell r="Q1431">
            <v>0</v>
          </cell>
          <cell r="R1431">
            <v>0</v>
          </cell>
          <cell r="S1431">
            <v>0</v>
          </cell>
          <cell r="T1431">
            <v>0</v>
          </cell>
          <cell r="U1431">
            <v>0</v>
          </cell>
          <cell r="V1431">
            <v>0</v>
          </cell>
          <cell r="W1431">
            <v>0</v>
          </cell>
          <cell r="X1431">
            <v>0</v>
          </cell>
          <cell r="Y1431">
            <v>0</v>
          </cell>
          <cell r="Z1431">
            <v>0</v>
          </cell>
          <cell r="AA1431">
            <v>0</v>
          </cell>
          <cell r="AB1431">
            <v>0</v>
          </cell>
          <cell r="AC1431">
            <v>0</v>
          </cell>
        </row>
        <row r="1432">
          <cell r="A1432">
            <v>0</v>
          </cell>
          <cell r="B1432">
            <v>0</v>
          </cell>
          <cell r="C1432">
            <v>0</v>
          </cell>
          <cell r="D1432">
            <v>0</v>
          </cell>
          <cell r="E1432">
            <v>0</v>
          </cell>
          <cell r="F1432">
            <v>0</v>
          </cell>
          <cell r="G1432">
            <v>0</v>
          </cell>
          <cell r="H1432">
            <v>0</v>
          </cell>
          <cell r="I1432">
            <v>0</v>
          </cell>
          <cell r="J1432">
            <v>0</v>
          </cell>
          <cell r="K1432">
            <v>0</v>
          </cell>
          <cell r="L1432">
            <v>0</v>
          </cell>
          <cell r="M1432">
            <v>0</v>
          </cell>
          <cell r="N1432">
            <v>0</v>
          </cell>
          <cell r="O1432">
            <v>0</v>
          </cell>
          <cell r="P1432">
            <v>0</v>
          </cell>
          <cell r="Q1432">
            <v>0</v>
          </cell>
          <cell r="R1432">
            <v>0</v>
          </cell>
          <cell r="S1432">
            <v>0</v>
          </cell>
          <cell r="T1432">
            <v>0</v>
          </cell>
          <cell r="U1432">
            <v>0</v>
          </cell>
          <cell r="V1432">
            <v>0</v>
          </cell>
          <cell r="W1432">
            <v>0</v>
          </cell>
          <cell r="X1432">
            <v>0</v>
          </cell>
          <cell r="Y1432">
            <v>0</v>
          </cell>
          <cell r="Z1432">
            <v>0</v>
          </cell>
          <cell r="AA1432">
            <v>0</v>
          </cell>
          <cell r="AB1432">
            <v>0</v>
          </cell>
          <cell r="AC1432">
            <v>0</v>
          </cell>
        </row>
        <row r="1433">
          <cell r="A1433">
            <v>0</v>
          </cell>
          <cell r="B1433">
            <v>0</v>
          </cell>
          <cell r="C1433">
            <v>0</v>
          </cell>
          <cell r="D1433">
            <v>0</v>
          </cell>
          <cell r="E1433">
            <v>0</v>
          </cell>
          <cell r="F1433">
            <v>0</v>
          </cell>
          <cell r="G1433">
            <v>0</v>
          </cell>
          <cell r="H1433">
            <v>0</v>
          </cell>
          <cell r="I1433">
            <v>0</v>
          </cell>
          <cell r="J1433">
            <v>0</v>
          </cell>
          <cell r="K1433">
            <v>0</v>
          </cell>
          <cell r="L1433">
            <v>0</v>
          </cell>
          <cell r="M1433">
            <v>0</v>
          </cell>
          <cell r="N1433">
            <v>0</v>
          </cell>
          <cell r="O1433">
            <v>0</v>
          </cell>
          <cell r="P1433">
            <v>0</v>
          </cell>
          <cell r="Q1433">
            <v>0</v>
          </cell>
          <cell r="R1433">
            <v>0</v>
          </cell>
          <cell r="S1433">
            <v>0</v>
          </cell>
          <cell r="T1433">
            <v>0</v>
          </cell>
          <cell r="U1433">
            <v>0</v>
          </cell>
          <cell r="V1433">
            <v>0</v>
          </cell>
          <cell r="W1433">
            <v>0</v>
          </cell>
          <cell r="X1433">
            <v>0</v>
          </cell>
          <cell r="Y1433">
            <v>0</v>
          </cell>
          <cell r="Z1433">
            <v>0</v>
          </cell>
          <cell r="AA1433">
            <v>0</v>
          </cell>
          <cell r="AB1433">
            <v>0</v>
          </cell>
          <cell r="AC1433">
            <v>0</v>
          </cell>
        </row>
        <row r="1434">
          <cell r="A1434">
            <v>0</v>
          </cell>
          <cell r="B1434">
            <v>0</v>
          </cell>
          <cell r="C1434">
            <v>0</v>
          </cell>
          <cell r="D1434">
            <v>0</v>
          </cell>
          <cell r="E1434">
            <v>0</v>
          </cell>
          <cell r="F1434">
            <v>0</v>
          </cell>
          <cell r="G1434">
            <v>0</v>
          </cell>
          <cell r="H1434">
            <v>0</v>
          </cell>
          <cell r="I1434">
            <v>0</v>
          </cell>
          <cell r="J1434">
            <v>0</v>
          </cell>
          <cell r="K1434">
            <v>0</v>
          </cell>
          <cell r="L1434">
            <v>0</v>
          </cell>
          <cell r="M1434">
            <v>0</v>
          </cell>
          <cell r="N1434">
            <v>0</v>
          </cell>
          <cell r="O1434">
            <v>0</v>
          </cell>
          <cell r="P1434">
            <v>0</v>
          </cell>
          <cell r="Q1434">
            <v>0</v>
          </cell>
          <cell r="R1434">
            <v>0</v>
          </cell>
          <cell r="S1434">
            <v>0</v>
          </cell>
          <cell r="T1434">
            <v>0</v>
          </cell>
          <cell r="U1434">
            <v>0</v>
          </cell>
          <cell r="V1434">
            <v>0</v>
          </cell>
          <cell r="W1434">
            <v>0</v>
          </cell>
          <cell r="X1434">
            <v>0</v>
          </cell>
          <cell r="Y1434">
            <v>0</v>
          </cell>
          <cell r="Z1434">
            <v>0</v>
          </cell>
          <cell r="AA1434">
            <v>0</v>
          </cell>
          <cell r="AB1434">
            <v>0</v>
          </cell>
          <cell r="AC1434">
            <v>0</v>
          </cell>
        </row>
        <row r="1435">
          <cell r="A1435">
            <v>0</v>
          </cell>
          <cell r="B1435">
            <v>0</v>
          </cell>
          <cell r="C1435">
            <v>0</v>
          </cell>
          <cell r="D1435">
            <v>0</v>
          </cell>
          <cell r="E1435">
            <v>0</v>
          </cell>
          <cell r="F1435">
            <v>0</v>
          </cell>
          <cell r="G1435">
            <v>0</v>
          </cell>
          <cell r="H1435">
            <v>0</v>
          </cell>
          <cell r="I1435">
            <v>0</v>
          </cell>
          <cell r="J1435">
            <v>0</v>
          </cell>
          <cell r="K1435">
            <v>0</v>
          </cell>
          <cell r="L1435">
            <v>0</v>
          </cell>
          <cell r="M1435">
            <v>0</v>
          </cell>
          <cell r="N1435">
            <v>0</v>
          </cell>
          <cell r="O1435">
            <v>0</v>
          </cell>
          <cell r="P1435">
            <v>0</v>
          </cell>
          <cell r="Q1435">
            <v>0</v>
          </cell>
          <cell r="R1435">
            <v>0</v>
          </cell>
          <cell r="S1435">
            <v>0</v>
          </cell>
          <cell r="T1435">
            <v>0</v>
          </cell>
          <cell r="U1435">
            <v>0</v>
          </cell>
          <cell r="V1435">
            <v>0</v>
          </cell>
          <cell r="W1435">
            <v>0</v>
          </cell>
          <cell r="X1435">
            <v>0</v>
          </cell>
          <cell r="Y1435">
            <v>0</v>
          </cell>
          <cell r="Z1435">
            <v>0</v>
          </cell>
          <cell r="AA1435">
            <v>0</v>
          </cell>
          <cell r="AB1435">
            <v>0</v>
          </cell>
          <cell r="AC1435">
            <v>0</v>
          </cell>
        </row>
        <row r="1436">
          <cell r="A1436">
            <v>0</v>
          </cell>
          <cell r="B1436">
            <v>0</v>
          </cell>
          <cell r="C1436">
            <v>0</v>
          </cell>
          <cell r="D1436">
            <v>0</v>
          </cell>
          <cell r="E1436">
            <v>0</v>
          </cell>
          <cell r="F1436">
            <v>0</v>
          </cell>
          <cell r="G1436">
            <v>0</v>
          </cell>
          <cell r="H1436">
            <v>0</v>
          </cell>
          <cell r="I1436">
            <v>0</v>
          </cell>
          <cell r="J1436">
            <v>0</v>
          </cell>
          <cell r="K1436">
            <v>0</v>
          </cell>
          <cell r="L1436">
            <v>0</v>
          </cell>
          <cell r="M1436">
            <v>0</v>
          </cell>
          <cell r="N1436">
            <v>0</v>
          </cell>
          <cell r="O1436">
            <v>0</v>
          </cell>
          <cell r="P1436">
            <v>0</v>
          </cell>
          <cell r="Q1436">
            <v>0</v>
          </cell>
          <cell r="R1436">
            <v>0</v>
          </cell>
          <cell r="S1436">
            <v>0</v>
          </cell>
          <cell r="T1436">
            <v>0</v>
          </cell>
          <cell r="U1436">
            <v>0</v>
          </cell>
          <cell r="V1436">
            <v>0</v>
          </cell>
          <cell r="W1436">
            <v>0</v>
          </cell>
          <cell r="X1436">
            <v>0</v>
          </cell>
          <cell r="Y1436">
            <v>0</v>
          </cell>
          <cell r="Z1436">
            <v>0</v>
          </cell>
          <cell r="AA1436">
            <v>0</v>
          </cell>
          <cell r="AB1436">
            <v>0</v>
          </cell>
          <cell r="AC1436">
            <v>0</v>
          </cell>
        </row>
        <row r="1437">
          <cell r="A1437">
            <v>0</v>
          </cell>
          <cell r="B1437">
            <v>0</v>
          </cell>
          <cell r="C1437">
            <v>0</v>
          </cell>
          <cell r="D1437">
            <v>0</v>
          </cell>
          <cell r="E1437">
            <v>0</v>
          </cell>
          <cell r="F1437">
            <v>0</v>
          </cell>
          <cell r="G1437">
            <v>0</v>
          </cell>
          <cell r="H1437">
            <v>0</v>
          </cell>
          <cell r="I1437">
            <v>0</v>
          </cell>
          <cell r="J1437">
            <v>0</v>
          </cell>
          <cell r="K1437">
            <v>0</v>
          </cell>
          <cell r="L1437">
            <v>0</v>
          </cell>
          <cell r="M1437">
            <v>0</v>
          </cell>
          <cell r="N1437">
            <v>0</v>
          </cell>
          <cell r="O1437">
            <v>0</v>
          </cell>
          <cell r="P1437">
            <v>0</v>
          </cell>
          <cell r="Q1437">
            <v>0</v>
          </cell>
          <cell r="R1437">
            <v>0</v>
          </cell>
          <cell r="S1437">
            <v>0</v>
          </cell>
          <cell r="T1437">
            <v>0</v>
          </cell>
          <cell r="U1437">
            <v>0</v>
          </cell>
          <cell r="V1437">
            <v>0</v>
          </cell>
          <cell r="W1437">
            <v>0</v>
          </cell>
          <cell r="X1437">
            <v>0</v>
          </cell>
          <cell r="Y1437">
            <v>0</v>
          </cell>
          <cell r="Z1437">
            <v>0</v>
          </cell>
          <cell r="AA1437">
            <v>0</v>
          </cell>
          <cell r="AB1437">
            <v>0</v>
          </cell>
          <cell r="AC1437">
            <v>0</v>
          </cell>
        </row>
        <row r="1438">
          <cell r="A1438">
            <v>0</v>
          </cell>
          <cell r="B1438">
            <v>0</v>
          </cell>
          <cell r="C1438">
            <v>0</v>
          </cell>
          <cell r="D1438">
            <v>0</v>
          </cell>
          <cell r="E1438">
            <v>0</v>
          </cell>
          <cell r="F1438">
            <v>0</v>
          </cell>
          <cell r="G1438">
            <v>0</v>
          </cell>
          <cell r="H1438">
            <v>0</v>
          </cell>
          <cell r="I1438">
            <v>0</v>
          </cell>
          <cell r="J1438">
            <v>0</v>
          </cell>
          <cell r="K1438">
            <v>0</v>
          </cell>
          <cell r="L1438">
            <v>0</v>
          </cell>
          <cell r="M1438">
            <v>0</v>
          </cell>
          <cell r="N1438">
            <v>0</v>
          </cell>
          <cell r="O1438">
            <v>0</v>
          </cell>
          <cell r="P1438">
            <v>0</v>
          </cell>
          <cell r="Q1438">
            <v>0</v>
          </cell>
          <cell r="R1438">
            <v>0</v>
          </cell>
          <cell r="S1438">
            <v>0</v>
          </cell>
          <cell r="T1438">
            <v>0</v>
          </cell>
          <cell r="U1438">
            <v>0</v>
          </cell>
          <cell r="V1438">
            <v>0</v>
          </cell>
          <cell r="W1438">
            <v>0</v>
          </cell>
          <cell r="X1438">
            <v>0</v>
          </cell>
          <cell r="Y1438">
            <v>0</v>
          </cell>
          <cell r="Z1438">
            <v>0</v>
          </cell>
          <cell r="AA1438">
            <v>0</v>
          </cell>
          <cell r="AB1438">
            <v>0</v>
          </cell>
          <cell r="AC1438">
            <v>0</v>
          </cell>
        </row>
        <row r="1439">
          <cell r="A1439">
            <v>0</v>
          </cell>
          <cell r="B1439">
            <v>0</v>
          </cell>
          <cell r="C1439">
            <v>0</v>
          </cell>
          <cell r="D1439">
            <v>0</v>
          </cell>
          <cell r="E1439">
            <v>0</v>
          </cell>
          <cell r="F1439">
            <v>0</v>
          </cell>
          <cell r="G1439">
            <v>0</v>
          </cell>
          <cell r="H1439">
            <v>0</v>
          </cell>
          <cell r="I1439">
            <v>0</v>
          </cell>
          <cell r="J1439">
            <v>0</v>
          </cell>
          <cell r="K1439">
            <v>0</v>
          </cell>
          <cell r="L1439">
            <v>0</v>
          </cell>
          <cell r="M1439">
            <v>0</v>
          </cell>
          <cell r="N1439">
            <v>0</v>
          </cell>
          <cell r="O1439">
            <v>0</v>
          </cell>
          <cell r="P1439">
            <v>0</v>
          </cell>
          <cell r="Q1439">
            <v>0</v>
          </cell>
          <cell r="R1439">
            <v>0</v>
          </cell>
          <cell r="S1439">
            <v>0</v>
          </cell>
          <cell r="T1439">
            <v>0</v>
          </cell>
          <cell r="U1439">
            <v>0</v>
          </cell>
          <cell r="V1439">
            <v>0</v>
          </cell>
          <cell r="W1439">
            <v>0</v>
          </cell>
          <cell r="X1439">
            <v>0</v>
          </cell>
          <cell r="Y1439">
            <v>0</v>
          </cell>
          <cell r="Z1439">
            <v>0</v>
          </cell>
          <cell r="AA1439">
            <v>0</v>
          </cell>
          <cell r="AB1439">
            <v>0</v>
          </cell>
          <cell r="AC1439">
            <v>0</v>
          </cell>
        </row>
        <row r="1440">
          <cell r="A1440">
            <v>0</v>
          </cell>
          <cell r="B1440">
            <v>0</v>
          </cell>
          <cell r="C1440">
            <v>0</v>
          </cell>
          <cell r="D1440">
            <v>0</v>
          </cell>
          <cell r="E1440">
            <v>0</v>
          </cell>
          <cell r="F1440">
            <v>0</v>
          </cell>
          <cell r="G1440">
            <v>0</v>
          </cell>
          <cell r="H1440">
            <v>0</v>
          </cell>
          <cell r="I1440">
            <v>0</v>
          </cell>
          <cell r="J1440">
            <v>0</v>
          </cell>
          <cell r="K1440">
            <v>0</v>
          </cell>
          <cell r="L1440">
            <v>0</v>
          </cell>
          <cell r="M1440">
            <v>0</v>
          </cell>
          <cell r="N1440">
            <v>0</v>
          </cell>
          <cell r="O1440">
            <v>0</v>
          </cell>
          <cell r="P1440">
            <v>0</v>
          </cell>
          <cell r="Q1440">
            <v>0</v>
          </cell>
          <cell r="R1440">
            <v>0</v>
          </cell>
          <cell r="S1440">
            <v>0</v>
          </cell>
          <cell r="T1440">
            <v>0</v>
          </cell>
          <cell r="U1440">
            <v>0</v>
          </cell>
          <cell r="V1440">
            <v>0</v>
          </cell>
          <cell r="W1440">
            <v>0</v>
          </cell>
          <cell r="X1440">
            <v>0</v>
          </cell>
          <cell r="Y1440">
            <v>0</v>
          </cell>
          <cell r="Z1440">
            <v>0</v>
          </cell>
          <cell r="AA1440">
            <v>0</v>
          </cell>
          <cell r="AB1440">
            <v>0</v>
          </cell>
          <cell r="AC1440">
            <v>0</v>
          </cell>
        </row>
        <row r="1441">
          <cell r="A1441">
            <v>0</v>
          </cell>
          <cell r="B1441">
            <v>0</v>
          </cell>
          <cell r="C1441">
            <v>0</v>
          </cell>
          <cell r="D1441">
            <v>0</v>
          </cell>
          <cell r="E1441">
            <v>0</v>
          </cell>
          <cell r="F1441">
            <v>0</v>
          </cell>
          <cell r="G1441">
            <v>0</v>
          </cell>
          <cell r="H1441">
            <v>0</v>
          </cell>
          <cell r="I1441">
            <v>0</v>
          </cell>
          <cell r="J1441">
            <v>0</v>
          </cell>
          <cell r="K1441">
            <v>0</v>
          </cell>
          <cell r="L1441">
            <v>0</v>
          </cell>
          <cell r="M1441">
            <v>0</v>
          </cell>
          <cell r="N1441">
            <v>0</v>
          </cell>
          <cell r="O1441">
            <v>0</v>
          </cell>
          <cell r="P1441">
            <v>0</v>
          </cell>
          <cell r="Q1441">
            <v>0</v>
          </cell>
          <cell r="R1441">
            <v>0</v>
          </cell>
          <cell r="S1441">
            <v>0</v>
          </cell>
          <cell r="T1441">
            <v>0</v>
          </cell>
          <cell r="U1441">
            <v>0</v>
          </cell>
          <cell r="V1441">
            <v>0</v>
          </cell>
          <cell r="W1441">
            <v>0</v>
          </cell>
          <cell r="X1441">
            <v>0</v>
          </cell>
          <cell r="Y1441">
            <v>0</v>
          </cell>
          <cell r="Z1441">
            <v>0</v>
          </cell>
          <cell r="AA1441">
            <v>0</v>
          </cell>
          <cell r="AB1441">
            <v>0</v>
          </cell>
          <cell r="AC1441">
            <v>0</v>
          </cell>
        </row>
        <row r="1442">
          <cell r="A1442">
            <v>0</v>
          </cell>
          <cell r="B1442">
            <v>0</v>
          </cell>
          <cell r="C1442">
            <v>0</v>
          </cell>
          <cell r="D1442">
            <v>0</v>
          </cell>
          <cell r="E1442">
            <v>0</v>
          </cell>
          <cell r="F1442">
            <v>0</v>
          </cell>
          <cell r="G1442">
            <v>0</v>
          </cell>
          <cell r="H1442">
            <v>0</v>
          </cell>
          <cell r="I1442">
            <v>0</v>
          </cell>
          <cell r="J1442">
            <v>0</v>
          </cell>
          <cell r="K1442">
            <v>0</v>
          </cell>
          <cell r="L1442">
            <v>0</v>
          </cell>
          <cell r="M1442">
            <v>0</v>
          </cell>
          <cell r="N1442">
            <v>0</v>
          </cell>
          <cell r="O1442">
            <v>0</v>
          </cell>
          <cell r="P1442">
            <v>0</v>
          </cell>
          <cell r="Q1442">
            <v>0</v>
          </cell>
          <cell r="R1442">
            <v>0</v>
          </cell>
          <cell r="S1442">
            <v>0</v>
          </cell>
          <cell r="T1442">
            <v>0</v>
          </cell>
          <cell r="U1442">
            <v>0</v>
          </cell>
          <cell r="V1442">
            <v>0</v>
          </cell>
          <cell r="W1442">
            <v>0</v>
          </cell>
          <cell r="X1442">
            <v>0</v>
          </cell>
          <cell r="Y1442">
            <v>0</v>
          </cell>
          <cell r="Z1442">
            <v>0</v>
          </cell>
          <cell r="AA1442">
            <v>0</v>
          </cell>
          <cell r="AB1442">
            <v>0</v>
          </cell>
          <cell r="AC1442">
            <v>0</v>
          </cell>
        </row>
        <row r="1443">
          <cell r="A1443">
            <v>0</v>
          </cell>
          <cell r="B1443">
            <v>0</v>
          </cell>
          <cell r="C1443">
            <v>0</v>
          </cell>
          <cell r="D1443">
            <v>0</v>
          </cell>
          <cell r="E1443">
            <v>0</v>
          </cell>
          <cell r="F1443">
            <v>0</v>
          </cell>
          <cell r="G1443">
            <v>0</v>
          </cell>
          <cell r="H1443">
            <v>0</v>
          </cell>
          <cell r="I1443">
            <v>0</v>
          </cell>
          <cell r="J1443">
            <v>0</v>
          </cell>
          <cell r="K1443">
            <v>0</v>
          </cell>
          <cell r="L1443">
            <v>0</v>
          </cell>
          <cell r="M1443">
            <v>0</v>
          </cell>
          <cell r="N1443">
            <v>0</v>
          </cell>
          <cell r="O1443">
            <v>0</v>
          </cell>
          <cell r="P1443">
            <v>0</v>
          </cell>
          <cell r="Q1443">
            <v>0</v>
          </cell>
          <cell r="R1443">
            <v>0</v>
          </cell>
          <cell r="S1443">
            <v>0</v>
          </cell>
          <cell r="T1443">
            <v>0</v>
          </cell>
          <cell r="U1443">
            <v>0</v>
          </cell>
          <cell r="V1443">
            <v>0</v>
          </cell>
          <cell r="W1443">
            <v>0</v>
          </cell>
          <cell r="X1443">
            <v>0</v>
          </cell>
          <cell r="Y1443">
            <v>0</v>
          </cell>
          <cell r="Z1443">
            <v>0</v>
          </cell>
          <cell r="AA1443">
            <v>0</v>
          </cell>
          <cell r="AB1443">
            <v>0</v>
          </cell>
          <cell r="AC1443">
            <v>0</v>
          </cell>
        </row>
        <row r="1444">
          <cell r="A1444">
            <v>0</v>
          </cell>
          <cell r="B1444">
            <v>0</v>
          </cell>
          <cell r="C1444">
            <v>0</v>
          </cell>
          <cell r="D1444">
            <v>0</v>
          </cell>
          <cell r="E1444">
            <v>0</v>
          </cell>
          <cell r="F1444">
            <v>0</v>
          </cell>
          <cell r="G1444">
            <v>0</v>
          </cell>
          <cell r="H1444">
            <v>0</v>
          </cell>
          <cell r="I1444">
            <v>0</v>
          </cell>
          <cell r="J1444">
            <v>0</v>
          </cell>
          <cell r="K1444">
            <v>0</v>
          </cell>
          <cell r="L1444">
            <v>0</v>
          </cell>
          <cell r="M1444">
            <v>0</v>
          </cell>
          <cell r="N1444">
            <v>0</v>
          </cell>
          <cell r="O1444">
            <v>0</v>
          </cell>
          <cell r="P1444">
            <v>0</v>
          </cell>
          <cell r="Q1444">
            <v>0</v>
          </cell>
          <cell r="R1444">
            <v>0</v>
          </cell>
          <cell r="S1444">
            <v>0</v>
          </cell>
          <cell r="T1444">
            <v>0</v>
          </cell>
          <cell r="U1444">
            <v>0</v>
          </cell>
          <cell r="V1444">
            <v>0</v>
          </cell>
          <cell r="W1444">
            <v>0</v>
          </cell>
          <cell r="X1444">
            <v>0</v>
          </cell>
          <cell r="Y1444">
            <v>0</v>
          </cell>
          <cell r="Z1444">
            <v>0</v>
          </cell>
          <cell r="AA1444">
            <v>0</v>
          </cell>
          <cell r="AB1444">
            <v>0</v>
          </cell>
          <cell r="AC1444">
            <v>0</v>
          </cell>
        </row>
        <row r="1445">
          <cell r="A1445">
            <v>0</v>
          </cell>
          <cell r="B1445">
            <v>0</v>
          </cell>
          <cell r="C1445">
            <v>0</v>
          </cell>
          <cell r="D1445">
            <v>0</v>
          </cell>
          <cell r="E1445">
            <v>0</v>
          </cell>
          <cell r="F1445">
            <v>0</v>
          </cell>
          <cell r="G1445">
            <v>0</v>
          </cell>
          <cell r="H1445">
            <v>0</v>
          </cell>
          <cell r="I1445">
            <v>0</v>
          </cell>
          <cell r="J1445">
            <v>0</v>
          </cell>
          <cell r="K1445">
            <v>0</v>
          </cell>
          <cell r="L1445">
            <v>0</v>
          </cell>
          <cell r="M1445">
            <v>0</v>
          </cell>
          <cell r="N1445">
            <v>0</v>
          </cell>
          <cell r="O1445">
            <v>0</v>
          </cell>
          <cell r="P1445">
            <v>0</v>
          </cell>
          <cell r="Q1445">
            <v>0</v>
          </cell>
          <cell r="R1445">
            <v>0</v>
          </cell>
          <cell r="S1445">
            <v>0</v>
          </cell>
          <cell r="T1445">
            <v>0</v>
          </cell>
          <cell r="U1445">
            <v>0</v>
          </cell>
          <cell r="V1445">
            <v>0</v>
          </cell>
          <cell r="W1445">
            <v>0</v>
          </cell>
          <cell r="X1445">
            <v>0</v>
          </cell>
          <cell r="Y1445">
            <v>0</v>
          </cell>
          <cell r="Z1445">
            <v>0</v>
          </cell>
          <cell r="AA1445">
            <v>0</v>
          </cell>
          <cell r="AB1445">
            <v>0</v>
          </cell>
          <cell r="AC1445">
            <v>0</v>
          </cell>
        </row>
        <row r="1446">
          <cell r="A1446">
            <v>0</v>
          </cell>
          <cell r="B1446">
            <v>0</v>
          </cell>
          <cell r="C1446">
            <v>0</v>
          </cell>
          <cell r="D1446">
            <v>0</v>
          </cell>
          <cell r="E1446">
            <v>0</v>
          </cell>
          <cell r="F1446">
            <v>0</v>
          </cell>
          <cell r="G1446">
            <v>0</v>
          </cell>
          <cell r="H1446">
            <v>0</v>
          </cell>
          <cell r="I1446">
            <v>0</v>
          </cell>
          <cell r="J1446">
            <v>0</v>
          </cell>
          <cell r="K1446">
            <v>0</v>
          </cell>
          <cell r="L1446">
            <v>0</v>
          </cell>
          <cell r="M1446">
            <v>0</v>
          </cell>
          <cell r="N1446">
            <v>0</v>
          </cell>
          <cell r="O1446">
            <v>0</v>
          </cell>
          <cell r="P1446">
            <v>0</v>
          </cell>
          <cell r="Q1446">
            <v>0</v>
          </cell>
          <cell r="R1446">
            <v>0</v>
          </cell>
          <cell r="S1446">
            <v>0</v>
          </cell>
          <cell r="T1446">
            <v>0</v>
          </cell>
          <cell r="U1446">
            <v>0</v>
          </cell>
          <cell r="V1446">
            <v>0</v>
          </cell>
          <cell r="W1446">
            <v>0</v>
          </cell>
          <cell r="X1446">
            <v>0</v>
          </cell>
          <cell r="Y1446">
            <v>0</v>
          </cell>
          <cell r="Z1446">
            <v>0</v>
          </cell>
          <cell r="AA1446">
            <v>0</v>
          </cell>
          <cell r="AB1446">
            <v>0</v>
          </cell>
          <cell r="AC1446">
            <v>0</v>
          </cell>
        </row>
        <row r="1447">
          <cell r="A1447">
            <v>0</v>
          </cell>
          <cell r="B1447">
            <v>0</v>
          </cell>
          <cell r="C1447">
            <v>0</v>
          </cell>
          <cell r="D1447">
            <v>0</v>
          </cell>
          <cell r="E1447">
            <v>0</v>
          </cell>
          <cell r="F1447">
            <v>0</v>
          </cell>
          <cell r="G1447">
            <v>0</v>
          </cell>
          <cell r="H1447">
            <v>0</v>
          </cell>
          <cell r="I1447">
            <v>0</v>
          </cell>
          <cell r="J1447">
            <v>0</v>
          </cell>
          <cell r="K1447">
            <v>0</v>
          </cell>
          <cell r="L1447">
            <v>0</v>
          </cell>
          <cell r="M1447">
            <v>0</v>
          </cell>
          <cell r="N1447">
            <v>0</v>
          </cell>
          <cell r="O1447">
            <v>0</v>
          </cell>
          <cell r="P1447">
            <v>0</v>
          </cell>
          <cell r="Q1447">
            <v>0</v>
          </cell>
          <cell r="R1447">
            <v>0</v>
          </cell>
          <cell r="S1447">
            <v>0</v>
          </cell>
          <cell r="T1447">
            <v>0</v>
          </cell>
          <cell r="U1447">
            <v>0</v>
          </cell>
          <cell r="V1447">
            <v>0</v>
          </cell>
          <cell r="W1447">
            <v>0</v>
          </cell>
          <cell r="X1447">
            <v>0</v>
          </cell>
          <cell r="Y1447">
            <v>0</v>
          </cell>
          <cell r="Z1447">
            <v>0</v>
          </cell>
          <cell r="AA1447">
            <v>0</v>
          </cell>
          <cell r="AB1447">
            <v>0</v>
          </cell>
          <cell r="AC1447">
            <v>0</v>
          </cell>
        </row>
        <row r="1448">
          <cell r="A1448">
            <v>0</v>
          </cell>
          <cell r="B1448">
            <v>0</v>
          </cell>
          <cell r="C1448">
            <v>0</v>
          </cell>
          <cell r="D1448">
            <v>0</v>
          </cell>
          <cell r="E1448">
            <v>0</v>
          </cell>
          <cell r="F1448">
            <v>0</v>
          </cell>
          <cell r="G1448">
            <v>0</v>
          </cell>
          <cell r="H1448">
            <v>0</v>
          </cell>
          <cell r="I1448">
            <v>0</v>
          </cell>
          <cell r="J1448">
            <v>0</v>
          </cell>
          <cell r="K1448">
            <v>0</v>
          </cell>
          <cell r="L1448">
            <v>0</v>
          </cell>
          <cell r="M1448">
            <v>0</v>
          </cell>
          <cell r="N1448">
            <v>0</v>
          </cell>
          <cell r="O1448">
            <v>0</v>
          </cell>
          <cell r="P1448">
            <v>0</v>
          </cell>
          <cell r="Q1448">
            <v>0</v>
          </cell>
          <cell r="R1448">
            <v>0</v>
          </cell>
          <cell r="S1448">
            <v>0</v>
          </cell>
          <cell r="T1448">
            <v>0</v>
          </cell>
          <cell r="U1448">
            <v>0</v>
          </cell>
          <cell r="V1448">
            <v>0</v>
          </cell>
          <cell r="W1448">
            <v>0</v>
          </cell>
          <cell r="X1448">
            <v>0</v>
          </cell>
          <cell r="Y1448">
            <v>0</v>
          </cell>
          <cell r="Z1448">
            <v>0</v>
          </cell>
          <cell r="AA1448">
            <v>0</v>
          </cell>
          <cell r="AB1448">
            <v>0</v>
          </cell>
          <cell r="AC1448">
            <v>0</v>
          </cell>
        </row>
        <row r="1449">
          <cell r="A1449">
            <v>0</v>
          </cell>
          <cell r="B1449">
            <v>0</v>
          </cell>
          <cell r="C1449">
            <v>0</v>
          </cell>
          <cell r="D1449">
            <v>0</v>
          </cell>
          <cell r="E1449">
            <v>0</v>
          </cell>
          <cell r="F1449">
            <v>0</v>
          </cell>
          <cell r="G1449">
            <v>0</v>
          </cell>
          <cell r="H1449">
            <v>0</v>
          </cell>
          <cell r="I1449">
            <v>0</v>
          </cell>
          <cell r="J1449">
            <v>0</v>
          </cell>
          <cell r="K1449">
            <v>0</v>
          </cell>
          <cell r="L1449">
            <v>0</v>
          </cell>
          <cell r="M1449">
            <v>0</v>
          </cell>
          <cell r="N1449">
            <v>0</v>
          </cell>
          <cell r="O1449">
            <v>0</v>
          </cell>
          <cell r="P1449">
            <v>0</v>
          </cell>
          <cell r="Q1449">
            <v>0</v>
          </cell>
          <cell r="R1449">
            <v>0</v>
          </cell>
          <cell r="S1449">
            <v>0</v>
          </cell>
          <cell r="T1449">
            <v>0</v>
          </cell>
          <cell r="U1449">
            <v>0</v>
          </cell>
          <cell r="V1449">
            <v>0</v>
          </cell>
          <cell r="W1449">
            <v>0</v>
          </cell>
          <cell r="X1449">
            <v>0</v>
          </cell>
          <cell r="Y1449">
            <v>0</v>
          </cell>
          <cell r="Z1449">
            <v>0</v>
          </cell>
          <cell r="AA1449">
            <v>0</v>
          </cell>
          <cell r="AB1449">
            <v>0</v>
          </cell>
          <cell r="AC1449">
            <v>0</v>
          </cell>
        </row>
        <row r="1450">
          <cell r="A1450">
            <v>0</v>
          </cell>
          <cell r="B1450">
            <v>0</v>
          </cell>
          <cell r="C1450">
            <v>0</v>
          </cell>
          <cell r="D1450">
            <v>0</v>
          </cell>
          <cell r="E1450">
            <v>0</v>
          </cell>
          <cell r="F1450">
            <v>0</v>
          </cell>
          <cell r="G1450">
            <v>0</v>
          </cell>
          <cell r="H1450">
            <v>0</v>
          </cell>
          <cell r="I1450">
            <v>0</v>
          </cell>
          <cell r="J1450">
            <v>0</v>
          </cell>
          <cell r="K1450">
            <v>0</v>
          </cell>
          <cell r="L1450">
            <v>0</v>
          </cell>
          <cell r="M1450">
            <v>0</v>
          </cell>
          <cell r="N1450">
            <v>0</v>
          </cell>
          <cell r="O1450">
            <v>0</v>
          </cell>
          <cell r="P1450">
            <v>0</v>
          </cell>
          <cell r="Q1450">
            <v>0</v>
          </cell>
          <cell r="R1450">
            <v>0</v>
          </cell>
          <cell r="S1450">
            <v>0</v>
          </cell>
          <cell r="T1450">
            <v>0</v>
          </cell>
          <cell r="U1450">
            <v>0</v>
          </cell>
          <cell r="V1450">
            <v>0</v>
          </cell>
          <cell r="W1450">
            <v>0</v>
          </cell>
          <cell r="X1450">
            <v>0</v>
          </cell>
          <cell r="Y1450">
            <v>0</v>
          </cell>
          <cell r="Z1450">
            <v>0</v>
          </cell>
          <cell r="AA1450">
            <v>0</v>
          </cell>
          <cell r="AB1450">
            <v>0</v>
          </cell>
          <cell r="AC1450">
            <v>0</v>
          </cell>
        </row>
        <row r="1451">
          <cell r="A1451">
            <v>0</v>
          </cell>
          <cell r="B1451">
            <v>0</v>
          </cell>
          <cell r="C1451">
            <v>0</v>
          </cell>
          <cell r="D1451">
            <v>0</v>
          </cell>
          <cell r="E1451">
            <v>0</v>
          </cell>
          <cell r="F1451">
            <v>0</v>
          </cell>
          <cell r="G1451">
            <v>0</v>
          </cell>
          <cell r="H1451">
            <v>0</v>
          </cell>
          <cell r="I1451">
            <v>0</v>
          </cell>
          <cell r="J1451">
            <v>0</v>
          </cell>
          <cell r="K1451">
            <v>0</v>
          </cell>
          <cell r="L1451">
            <v>0</v>
          </cell>
          <cell r="M1451">
            <v>0</v>
          </cell>
          <cell r="N1451">
            <v>0</v>
          </cell>
          <cell r="O1451">
            <v>0</v>
          </cell>
          <cell r="P1451">
            <v>0</v>
          </cell>
          <cell r="Q1451">
            <v>0</v>
          </cell>
          <cell r="R1451">
            <v>0</v>
          </cell>
          <cell r="S1451">
            <v>0</v>
          </cell>
          <cell r="T1451">
            <v>0</v>
          </cell>
          <cell r="U1451">
            <v>0</v>
          </cell>
          <cell r="V1451">
            <v>0</v>
          </cell>
          <cell r="W1451">
            <v>0</v>
          </cell>
          <cell r="X1451">
            <v>0</v>
          </cell>
          <cell r="Y1451">
            <v>0</v>
          </cell>
          <cell r="Z1451">
            <v>0</v>
          </cell>
          <cell r="AA1451">
            <v>0</v>
          </cell>
          <cell r="AB1451">
            <v>0</v>
          </cell>
          <cell r="AC1451">
            <v>0</v>
          </cell>
        </row>
        <row r="1452">
          <cell r="A1452">
            <v>0</v>
          </cell>
          <cell r="B1452">
            <v>0</v>
          </cell>
          <cell r="C1452">
            <v>0</v>
          </cell>
          <cell r="D1452">
            <v>0</v>
          </cell>
          <cell r="E1452">
            <v>0</v>
          </cell>
          <cell r="F1452">
            <v>0</v>
          </cell>
          <cell r="G1452">
            <v>0</v>
          </cell>
          <cell r="H1452">
            <v>0</v>
          </cell>
          <cell r="I1452">
            <v>0</v>
          </cell>
          <cell r="J1452">
            <v>0</v>
          </cell>
          <cell r="K1452">
            <v>0</v>
          </cell>
          <cell r="L1452">
            <v>0</v>
          </cell>
          <cell r="M1452">
            <v>0</v>
          </cell>
          <cell r="N1452">
            <v>0</v>
          </cell>
          <cell r="O1452">
            <v>0</v>
          </cell>
          <cell r="P1452">
            <v>0</v>
          </cell>
          <cell r="Q1452">
            <v>0</v>
          </cell>
          <cell r="R1452">
            <v>0</v>
          </cell>
          <cell r="S1452">
            <v>0</v>
          </cell>
          <cell r="T1452">
            <v>0</v>
          </cell>
          <cell r="U1452">
            <v>0</v>
          </cell>
          <cell r="V1452">
            <v>0</v>
          </cell>
          <cell r="W1452">
            <v>0</v>
          </cell>
          <cell r="X1452">
            <v>0</v>
          </cell>
          <cell r="Y1452">
            <v>0</v>
          </cell>
          <cell r="Z1452">
            <v>0</v>
          </cell>
          <cell r="AA1452">
            <v>0</v>
          </cell>
          <cell r="AB1452">
            <v>0</v>
          </cell>
          <cell r="AC1452">
            <v>0</v>
          </cell>
        </row>
        <row r="1453">
          <cell r="A1453">
            <v>0</v>
          </cell>
          <cell r="B1453">
            <v>0</v>
          </cell>
          <cell r="C1453">
            <v>0</v>
          </cell>
          <cell r="D1453">
            <v>0</v>
          </cell>
          <cell r="E1453">
            <v>0</v>
          </cell>
          <cell r="F1453">
            <v>0</v>
          </cell>
          <cell r="G1453">
            <v>0</v>
          </cell>
          <cell r="H1453">
            <v>0</v>
          </cell>
          <cell r="I1453">
            <v>0</v>
          </cell>
          <cell r="J1453">
            <v>0</v>
          </cell>
          <cell r="K1453">
            <v>0</v>
          </cell>
          <cell r="L1453">
            <v>0</v>
          </cell>
          <cell r="M1453">
            <v>0</v>
          </cell>
          <cell r="N1453">
            <v>0</v>
          </cell>
          <cell r="O1453">
            <v>0</v>
          </cell>
          <cell r="P1453">
            <v>0</v>
          </cell>
          <cell r="Q1453">
            <v>0</v>
          </cell>
          <cell r="R1453">
            <v>0</v>
          </cell>
          <cell r="S1453">
            <v>0</v>
          </cell>
          <cell r="T1453">
            <v>0</v>
          </cell>
          <cell r="U1453">
            <v>0</v>
          </cell>
          <cell r="V1453">
            <v>0</v>
          </cell>
          <cell r="W1453">
            <v>0</v>
          </cell>
          <cell r="X1453">
            <v>0</v>
          </cell>
          <cell r="Y1453">
            <v>0</v>
          </cell>
          <cell r="Z1453">
            <v>0</v>
          </cell>
          <cell r="AA1453">
            <v>0</v>
          </cell>
          <cell r="AB1453">
            <v>0</v>
          </cell>
          <cell r="AC1453">
            <v>0</v>
          </cell>
        </row>
        <row r="1454">
          <cell r="A1454">
            <v>0</v>
          </cell>
          <cell r="B1454">
            <v>0</v>
          </cell>
          <cell r="C1454">
            <v>0</v>
          </cell>
          <cell r="D1454">
            <v>0</v>
          </cell>
          <cell r="E1454">
            <v>0</v>
          </cell>
          <cell r="F1454">
            <v>0</v>
          </cell>
          <cell r="G1454">
            <v>0</v>
          </cell>
          <cell r="H1454">
            <v>0</v>
          </cell>
          <cell r="I1454">
            <v>0</v>
          </cell>
          <cell r="J1454">
            <v>0</v>
          </cell>
          <cell r="K1454">
            <v>0</v>
          </cell>
          <cell r="L1454">
            <v>0</v>
          </cell>
          <cell r="M1454">
            <v>0</v>
          </cell>
          <cell r="N1454">
            <v>0</v>
          </cell>
          <cell r="O1454">
            <v>0</v>
          </cell>
          <cell r="P1454">
            <v>0</v>
          </cell>
          <cell r="Q1454">
            <v>0</v>
          </cell>
          <cell r="R1454">
            <v>0</v>
          </cell>
          <cell r="S1454">
            <v>0</v>
          </cell>
          <cell r="T1454">
            <v>0</v>
          </cell>
          <cell r="U1454">
            <v>0</v>
          </cell>
          <cell r="V1454">
            <v>0</v>
          </cell>
          <cell r="W1454">
            <v>0</v>
          </cell>
          <cell r="X1454">
            <v>0</v>
          </cell>
          <cell r="Y1454">
            <v>0</v>
          </cell>
          <cell r="Z1454">
            <v>0</v>
          </cell>
          <cell r="AA1454">
            <v>0</v>
          </cell>
          <cell r="AB1454">
            <v>0</v>
          </cell>
          <cell r="AC1454">
            <v>0</v>
          </cell>
        </row>
        <row r="1455">
          <cell r="A1455">
            <v>0</v>
          </cell>
          <cell r="B1455">
            <v>0</v>
          </cell>
          <cell r="C1455">
            <v>0</v>
          </cell>
          <cell r="D1455">
            <v>0</v>
          </cell>
          <cell r="E1455">
            <v>0</v>
          </cell>
          <cell r="F1455">
            <v>0</v>
          </cell>
          <cell r="G1455">
            <v>0</v>
          </cell>
          <cell r="H1455">
            <v>0</v>
          </cell>
          <cell r="I1455">
            <v>0</v>
          </cell>
          <cell r="J1455">
            <v>0</v>
          </cell>
          <cell r="K1455">
            <v>0</v>
          </cell>
          <cell r="L1455">
            <v>0</v>
          </cell>
          <cell r="M1455">
            <v>0</v>
          </cell>
          <cell r="N1455">
            <v>0</v>
          </cell>
          <cell r="O1455">
            <v>0</v>
          </cell>
          <cell r="P1455">
            <v>0</v>
          </cell>
          <cell r="Q1455">
            <v>0</v>
          </cell>
          <cell r="R1455">
            <v>0</v>
          </cell>
          <cell r="S1455">
            <v>0</v>
          </cell>
          <cell r="T1455">
            <v>0</v>
          </cell>
          <cell r="U1455">
            <v>0</v>
          </cell>
          <cell r="V1455">
            <v>0</v>
          </cell>
          <cell r="W1455">
            <v>0</v>
          </cell>
          <cell r="X1455">
            <v>0</v>
          </cell>
          <cell r="Y1455">
            <v>0</v>
          </cell>
          <cell r="Z1455">
            <v>0</v>
          </cell>
          <cell r="AA1455">
            <v>0</v>
          </cell>
          <cell r="AB1455">
            <v>0</v>
          </cell>
          <cell r="AC1455">
            <v>0</v>
          </cell>
        </row>
        <row r="1456">
          <cell r="A1456">
            <v>0</v>
          </cell>
          <cell r="B1456">
            <v>0</v>
          </cell>
          <cell r="C1456">
            <v>0</v>
          </cell>
          <cell r="D1456">
            <v>0</v>
          </cell>
          <cell r="E1456">
            <v>0</v>
          </cell>
          <cell r="F1456">
            <v>0</v>
          </cell>
          <cell r="G1456">
            <v>0</v>
          </cell>
          <cell r="H1456">
            <v>0</v>
          </cell>
          <cell r="I1456">
            <v>0</v>
          </cell>
          <cell r="J1456">
            <v>0</v>
          </cell>
          <cell r="K1456">
            <v>0</v>
          </cell>
          <cell r="L1456">
            <v>0</v>
          </cell>
          <cell r="M1456">
            <v>0</v>
          </cell>
          <cell r="N1456">
            <v>0</v>
          </cell>
          <cell r="O1456">
            <v>0</v>
          </cell>
          <cell r="P1456">
            <v>0</v>
          </cell>
          <cell r="Q1456">
            <v>0</v>
          </cell>
          <cell r="R1456">
            <v>0</v>
          </cell>
          <cell r="S1456">
            <v>0</v>
          </cell>
          <cell r="T1456">
            <v>0</v>
          </cell>
          <cell r="U1456">
            <v>0</v>
          </cell>
          <cell r="V1456">
            <v>0</v>
          </cell>
          <cell r="W1456">
            <v>0</v>
          </cell>
          <cell r="X1456">
            <v>0</v>
          </cell>
          <cell r="Y1456">
            <v>0</v>
          </cell>
          <cell r="Z1456">
            <v>0</v>
          </cell>
          <cell r="AA1456">
            <v>0</v>
          </cell>
          <cell r="AB1456">
            <v>0</v>
          </cell>
          <cell r="AC1456">
            <v>0</v>
          </cell>
        </row>
        <row r="1457">
          <cell r="A1457">
            <v>0</v>
          </cell>
          <cell r="B1457">
            <v>0</v>
          </cell>
          <cell r="C1457">
            <v>0</v>
          </cell>
          <cell r="D1457">
            <v>0</v>
          </cell>
          <cell r="E1457">
            <v>0</v>
          </cell>
          <cell r="F1457">
            <v>0</v>
          </cell>
          <cell r="G1457">
            <v>0</v>
          </cell>
          <cell r="H1457">
            <v>0</v>
          </cell>
          <cell r="I1457">
            <v>0</v>
          </cell>
          <cell r="J1457">
            <v>0</v>
          </cell>
          <cell r="K1457">
            <v>0</v>
          </cell>
          <cell r="L1457">
            <v>0</v>
          </cell>
          <cell r="M1457">
            <v>0</v>
          </cell>
          <cell r="N1457">
            <v>0</v>
          </cell>
          <cell r="O1457">
            <v>0</v>
          </cell>
          <cell r="P1457">
            <v>0</v>
          </cell>
          <cell r="Q1457">
            <v>0</v>
          </cell>
          <cell r="R1457">
            <v>0</v>
          </cell>
          <cell r="S1457">
            <v>0</v>
          </cell>
          <cell r="T1457">
            <v>0</v>
          </cell>
          <cell r="U1457">
            <v>0</v>
          </cell>
          <cell r="V1457">
            <v>0</v>
          </cell>
          <cell r="W1457">
            <v>0</v>
          </cell>
          <cell r="X1457">
            <v>0</v>
          </cell>
          <cell r="Y1457">
            <v>0</v>
          </cell>
          <cell r="Z1457">
            <v>0</v>
          </cell>
          <cell r="AA1457">
            <v>0</v>
          </cell>
          <cell r="AB1457">
            <v>0</v>
          </cell>
          <cell r="AC1457">
            <v>0</v>
          </cell>
        </row>
        <row r="1458">
          <cell r="A1458">
            <v>0</v>
          </cell>
          <cell r="B1458">
            <v>0</v>
          </cell>
          <cell r="C1458">
            <v>0</v>
          </cell>
          <cell r="D1458">
            <v>0</v>
          </cell>
          <cell r="E1458">
            <v>0</v>
          </cell>
          <cell r="F1458">
            <v>0</v>
          </cell>
          <cell r="G1458">
            <v>0</v>
          </cell>
          <cell r="H1458">
            <v>0</v>
          </cell>
          <cell r="I1458">
            <v>0</v>
          </cell>
          <cell r="J1458">
            <v>0</v>
          </cell>
          <cell r="K1458">
            <v>0</v>
          </cell>
          <cell r="L1458">
            <v>0</v>
          </cell>
          <cell r="M1458">
            <v>0</v>
          </cell>
          <cell r="N1458">
            <v>0</v>
          </cell>
          <cell r="O1458">
            <v>0</v>
          </cell>
          <cell r="P1458">
            <v>0</v>
          </cell>
          <cell r="Q1458">
            <v>0</v>
          </cell>
          <cell r="R1458">
            <v>0</v>
          </cell>
          <cell r="S1458">
            <v>0</v>
          </cell>
          <cell r="T1458">
            <v>0</v>
          </cell>
          <cell r="U1458">
            <v>0</v>
          </cell>
          <cell r="V1458">
            <v>0</v>
          </cell>
          <cell r="W1458">
            <v>0</v>
          </cell>
          <cell r="X1458">
            <v>0</v>
          </cell>
          <cell r="Y1458">
            <v>0</v>
          </cell>
          <cell r="Z1458">
            <v>0</v>
          </cell>
          <cell r="AA1458">
            <v>0</v>
          </cell>
          <cell r="AB1458">
            <v>0</v>
          </cell>
          <cell r="AC1458">
            <v>0</v>
          </cell>
        </row>
        <row r="1459">
          <cell r="A1459">
            <v>0</v>
          </cell>
          <cell r="B1459">
            <v>0</v>
          </cell>
          <cell r="C1459">
            <v>0</v>
          </cell>
          <cell r="D1459">
            <v>0</v>
          </cell>
          <cell r="E1459">
            <v>0</v>
          </cell>
          <cell r="F1459">
            <v>0</v>
          </cell>
          <cell r="G1459">
            <v>0</v>
          </cell>
          <cell r="H1459">
            <v>0</v>
          </cell>
          <cell r="I1459">
            <v>0</v>
          </cell>
          <cell r="J1459">
            <v>0</v>
          </cell>
          <cell r="K1459">
            <v>0</v>
          </cell>
          <cell r="L1459">
            <v>0</v>
          </cell>
          <cell r="M1459">
            <v>0</v>
          </cell>
          <cell r="N1459">
            <v>0</v>
          </cell>
          <cell r="O1459">
            <v>0</v>
          </cell>
          <cell r="P1459">
            <v>0</v>
          </cell>
          <cell r="Q1459">
            <v>0</v>
          </cell>
          <cell r="R1459">
            <v>0</v>
          </cell>
          <cell r="S1459">
            <v>0</v>
          </cell>
          <cell r="T1459">
            <v>0</v>
          </cell>
          <cell r="U1459">
            <v>0</v>
          </cell>
          <cell r="V1459">
            <v>0</v>
          </cell>
          <cell r="W1459">
            <v>0</v>
          </cell>
          <cell r="X1459">
            <v>0</v>
          </cell>
          <cell r="Y1459">
            <v>0</v>
          </cell>
          <cell r="Z1459">
            <v>0</v>
          </cell>
          <cell r="AA1459">
            <v>0</v>
          </cell>
          <cell r="AB1459">
            <v>0</v>
          </cell>
          <cell r="AC1459">
            <v>0</v>
          </cell>
        </row>
        <row r="1460">
          <cell r="A1460">
            <v>0</v>
          </cell>
          <cell r="B1460">
            <v>0</v>
          </cell>
          <cell r="C1460">
            <v>0</v>
          </cell>
          <cell r="D1460">
            <v>0</v>
          </cell>
          <cell r="E1460">
            <v>0</v>
          </cell>
          <cell r="F1460">
            <v>0</v>
          </cell>
          <cell r="G1460">
            <v>0</v>
          </cell>
          <cell r="H1460">
            <v>0</v>
          </cell>
          <cell r="I1460">
            <v>0</v>
          </cell>
          <cell r="J1460">
            <v>0</v>
          </cell>
          <cell r="K1460">
            <v>0</v>
          </cell>
          <cell r="L1460">
            <v>0</v>
          </cell>
          <cell r="M1460">
            <v>0</v>
          </cell>
          <cell r="N1460">
            <v>0</v>
          </cell>
          <cell r="O1460">
            <v>0</v>
          </cell>
          <cell r="P1460">
            <v>0</v>
          </cell>
          <cell r="Q1460">
            <v>0</v>
          </cell>
          <cell r="R1460">
            <v>0</v>
          </cell>
          <cell r="S1460">
            <v>0</v>
          </cell>
          <cell r="T1460">
            <v>0</v>
          </cell>
          <cell r="U1460">
            <v>0</v>
          </cell>
          <cell r="V1460">
            <v>0</v>
          </cell>
          <cell r="W1460">
            <v>0</v>
          </cell>
          <cell r="X1460">
            <v>0</v>
          </cell>
          <cell r="Y1460">
            <v>0</v>
          </cell>
          <cell r="Z1460">
            <v>0</v>
          </cell>
          <cell r="AA1460">
            <v>0</v>
          </cell>
          <cell r="AB1460">
            <v>0</v>
          </cell>
          <cell r="AC1460">
            <v>0</v>
          </cell>
        </row>
        <row r="1461">
          <cell r="A1461">
            <v>0</v>
          </cell>
          <cell r="B1461">
            <v>0</v>
          </cell>
          <cell r="C1461">
            <v>0</v>
          </cell>
          <cell r="D1461">
            <v>0</v>
          </cell>
          <cell r="E1461">
            <v>0</v>
          </cell>
          <cell r="F1461">
            <v>0</v>
          </cell>
          <cell r="G1461">
            <v>0</v>
          </cell>
          <cell r="H1461">
            <v>0</v>
          </cell>
          <cell r="I1461">
            <v>0</v>
          </cell>
          <cell r="J1461">
            <v>0</v>
          </cell>
          <cell r="K1461">
            <v>0</v>
          </cell>
          <cell r="L1461">
            <v>0</v>
          </cell>
          <cell r="M1461">
            <v>0</v>
          </cell>
          <cell r="N1461">
            <v>0</v>
          </cell>
          <cell r="O1461">
            <v>0</v>
          </cell>
          <cell r="P1461">
            <v>0</v>
          </cell>
          <cell r="Q1461">
            <v>0</v>
          </cell>
          <cell r="R1461">
            <v>0</v>
          </cell>
          <cell r="S1461">
            <v>0</v>
          </cell>
          <cell r="T1461">
            <v>0</v>
          </cell>
          <cell r="U1461">
            <v>0</v>
          </cell>
          <cell r="V1461">
            <v>0</v>
          </cell>
          <cell r="W1461">
            <v>0</v>
          </cell>
          <cell r="X1461">
            <v>0</v>
          </cell>
          <cell r="Y1461">
            <v>0</v>
          </cell>
          <cell r="Z1461">
            <v>0</v>
          </cell>
          <cell r="AA1461">
            <v>0</v>
          </cell>
          <cell r="AB1461">
            <v>0</v>
          </cell>
          <cell r="AC1461">
            <v>0</v>
          </cell>
        </row>
        <row r="1462">
          <cell r="A1462">
            <v>0</v>
          </cell>
          <cell r="B1462">
            <v>0</v>
          </cell>
          <cell r="C1462">
            <v>0</v>
          </cell>
          <cell r="D1462">
            <v>0</v>
          </cell>
          <cell r="E1462">
            <v>0</v>
          </cell>
          <cell r="F1462">
            <v>0</v>
          </cell>
          <cell r="G1462">
            <v>0</v>
          </cell>
          <cell r="H1462">
            <v>0</v>
          </cell>
          <cell r="I1462">
            <v>0</v>
          </cell>
          <cell r="J1462">
            <v>0</v>
          </cell>
          <cell r="K1462">
            <v>0</v>
          </cell>
          <cell r="L1462">
            <v>0</v>
          </cell>
          <cell r="M1462">
            <v>0</v>
          </cell>
          <cell r="N1462">
            <v>0</v>
          </cell>
          <cell r="O1462">
            <v>0</v>
          </cell>
          <cell r="P1462">
            <v>0</v>
          </cell>
          <cell r="Q1462">
            <v>0</v>
          </cell>
          <cell r="R1462">
            <v>0</v>
          </cell>
          <cell r="S1462">
            <v>0</v>
          </cell>
          <cell r="T1462">
            <v>0</v>
          </cell>
          <cell r="U1462">
            <v>0</v>
          </cell>
          <cell r="V1462">
            <v>0</v>
          </cell>
          <cell r="W1462">
            <v>0</v>
          </cell>
          <cell r="X1462">
            <v>0</v>
          </cell>
          <cell r="Y1462">
            <v>0</v>
          </cell>
          <cell r="Z1462">
            <v>0</v>
          </cell>
          <cell r="AA1462">
            <v>0</v>
          </cell>
          <cell r="AB1462">
            <v>0</v>
          </cell>
          <cell r="AC1462">
            <v>0</v>
          </cell>
        </row>
        <row r="1463">
          <cell r="A1463">
            <v>0</v>
          </cell>
          <cell r="B1463">
            <v>0</v>
          </cell>
          <cell r="C1463">
            <v>0</v>
          </cell>
          <cell r="D1463">
            <v>0</v>
          </cell>
          <cell r="E1463">
            <v>0</v>
          </cell>
          <cell r="F1463">
            <v>0</v>
          </cell>
          <cell r="G1463">
            <v>0</v>
          </cell>
          <cell r="H1463">
            <v>0</v>
          </cell>
          <cell r="I1463">
            <v>0</v>
          </cell>
          <cell r="J1463">
            <v>0</v>
          </cell>
          <cell r="K1463">
            <v>0</v>
          </cell>
          <cell r="L1463">
            <v>0</v>
          </cell>
          <cell r="M1463">
            <v>0</v>
          </cell>
          <cell r="N1463">
            <v>0</v>
          </cell>
          <cell r="O1463">
            <v>0</v>
          </cell>
          <cell r="P1463">
            <v>0</v>
          </cell>
          <cell r="Q1463">
            <v>0</v>
          </cell>
          <cell r="R1463">
            <v>0</v>
          </cell>
          <cell r="S1463">
            <v>0</v>
          </cell>
          <cell r="T1463">
            <v>0</v>
          </cell>
          <cell r="U1463">
            <v>0</v>
          </cell>
          <cell r="V1463">
            <v>0</v>
          </cell>
          <cell r="W1463">
            <v>0</v>
          </cell>
          <cell r="X1463">
            <v>0</v>
          </cell>
          <cell r="Y1463">
            <v>0</v>
          </cell>
          <cell r="Z1463">
            <v>0</v>
          </cell>
          <cell r="AA1463">
            <v>0</v>
          </cell>
          <cell r="AB1463">
            <v>0</v>
          </cell>
          <cell r="AC1463">
            <v>0</v>
          </cell>
        </row>
        <row r="1464">
          <cell r="A1464">
            <v>0</v>
          </cell>
          <cell r="B1464">
            <v>0</v>
          </cell>
          <cell r="C1464">
            <v>0</v>
          </cell>
          <cell r="D1464">
            <v>0</v>
          </cell>
          <cell r="E1464">
            <v>0</v>
          </cell>
          <cell r="F1464">
            <v>0</v>
          </cell>
          <cell r="G1464">
            <v>0</v>
          </cell>
          <cell r="H1464">
            <v>0</v>
          </cell>
          <cell r="I1464">
            <v>0</v>
          </cell>
          <cell r="J1464">
            <v>0</v>
          </cell>
          <cell r="K1464">
            <v>0</v>
          </cell>
          <cell r="L1464">
            <v>0</v>
          </cell>
          <cell r="M1464">
            <v>0</v>
          </cell>
          <cell r="N1464">
            <v>0</v>
          </cell>
          <cell r="O1464">
            <v>0</v>
          </cell>
          <cell r="P1464">
            <v>0</v>
          </cell>
          <cell r="Q1464">
            <v>0</v>
          </cell>
          <cell r="R1464">
            <v>0</v>
          </cell>
          <cell r="S1464">
            <v>0</v>
          </cell>
          <cell r="T1464">
            <v>0</v>
          </cell>
          <cell r="U1464">
            <v>0</v>
          </cell>
          <cell r="V1464">
            <v>0</v>
          </cell>
          <cell r="W1464">
            <v>0</v>
          </cell>
          <cell r="X1464">
            <v>0</v>
          </cell>
          <cell r="Y1464">
            <v>0</v>
          </cell>
          <cell r="Z1464">
            <v>0</v>
          </cell>
          <cell r="AA1464">
            <v>0</v>
          </cell>
          <cell r="AB1464">
            <v>0</v>
          </cell>
          <cell r="AC1464">
            <v>0</v>
          </cell>
        </row>
        <row r="1465">
          <cell r="A1465">
            <v>0</v>
          </cell>
          <cell r="B1465">
            <v>0</v>
          </cell>
          <cell r="C1465">
            <v>0</v>
          </cell>
          <cell r="D1465">
            <v>0</v>
          </cell>
          <cell r="E1465">
            <v>0</v>
          </cell>
          <cell r="F1465">
            <v>0</v>
          </cell>
          <cell r="G1465">
            <v>0</v>
          </cell>
          <cell r="H1465">
            <v>0</v>
          </cell>
          <cell r="I1465">
            <v>0</v>
          </cell>
          <cell r="J1465">
            <v>0</v>
          </cell>
          <cell r="K1465">
            <v>0</v>
          </cell>
          <cell r="L1465">
            <v>0</v>
          </cell>
          <cell r="M1465">
            <v>0</v>
          </cell>
          <cell r="N1465">
            <v>0</v>
          </cell>
          <cell r="O1465">
            <v>0</v>
          </cell>
          <cell r="P1465">
            <v>0</v>
          </cell>
          <cell r="Q1465">
            <v>0</v>
          </cell>
          <cell r="R1465">
            <v>0</v>
          </cell>
          <cell r="S1465">
            <v>0</v>
          </cell>
          <cell r="T1465">
            <v>0</v>
          </cell>
          <cell r="U1465">
            <v>0</v>
          </cell>
          <cell r="V1465">
            <v>0</v>
          </cell>
          <cell r="W1465">
            <v>0</v>
          </cell>
          <cell r="X1465">
            <v>0</v>
          </cell>
          <cell r="Y1465">
            <v>0</v>
          </cell>
          <cell r="Z1465">
            <v>0</v>
          </cell>
          <cell r="AA1465">
            <v>0</v>
          </cell>
          <cell r="AB1465">
            <v>0</v>
          </cell>
          <cell r="AC1465">
            <v>0</v>
          </cell>
        </row>
        <row r="1466">
          <cell r="A1466">
            <v>0</v>
          </cell>
          <cell r="B1466">
            <v>0</v>
          </cell>
          <cell r="C1466">
            <v>0</v>
          </cell>
          <cell r="D1466">
            <v>0</v>
          </cell>
          <cell r="E1466">
            <v>0</v>
          </cell>
          <cell r="F1466">
            <v>0</v>
          </cell>
          <cell r="G1466">
            <v>0</v>
          </cell>
          <cell r="H1466">
            <v>0</v>
          </cell>
          <cell r="I1466">
            <v>0</v>
          </cell>
          <cell r="J1466">
            <v>0</v>
          </cell>
          <cell r="K1466">
            <v>0</v>
          </cell>
          <cell r="L1466">
            <v>0</v>
          </cell>
          <cell r="M1466">
            <v>0</v>
          </cell>
          <cell r="N1466">
            <v>0</v>
          </cell>
          <cell r="O1466">
            <v>0</v>
          </cell>
          <cell r="P1466">
            <v>0</v>
          </cell>
          <cell r="Q1466">
            <v>0</v>
          </cell>
          <cell r="R1466">
            <v>0</v>
          </cell>
          <cell r="S1466">
            <v>0</v>
          </cell>
          <cell r="T1466">
            <v>0</v>
          </cell>
          <cell r="U1466">
            <v>0</v>
          </cell>
          <cell r="V1466">
            <v>0</v>
          </cell>
          <cell r="W1466">
            <v>0</v>
          </cell>
          <cell r="X1466">
            <v>0</v>
          </cell>
          <cell r="Y1466">
            <v>0</v>
          </cell>
          <cell r="Z1466">
            <v>0</v>
          </cell>
          <cell r="AA1466">
            <v>0</v>
          </cell>
          <cell r="AB1466">
            <v>0</v>
          </cell>
          <cell r="AC1466">
            <v>0</v>
          </cell>
        </row>
        <row r="1467">
          <cell r="A1467">
            <v>0</v>
          </cell>
          <cell r="B1467">
            <v>0</v>
          </cell>
          <cell r="C1467">
            <v>0</v>
          </cell>
          <cell r="D1467">
            <v>0</v>
          </cell>
          <cell r="E1467">
            <v>0</v>
          </cell>
          <cell r="F1467">
            <v>0</v>
          </cell>
          <cell r="G1467">
            <v>0</v>
          </cell>
          <cell r="H1467">
            <v>0</v>
          </cell>
          <cell r="I1467">
            <v>0</v>
          </cell>
          <cell r="J1467">
            <v>0</v>
          </cell>
          <cell r="K1467">
            <v>0</v>
          </cell>
          <cell r="L1467">
            <v>0</v>
          </cell>
          <cell r="M1467">
            <v>0</v>
          </cell>
          <cell r="N1467">
            <v>0</v>
          </cell>
          <cell r="O1467">
            <v>0</v>
          </cell>
          <cell r="P1467">
            <v>0</v>
          </cell>
          <cell r="Q1467">
            <v>0</v>
          </cell>
          <cell r="R1467">
            <v>0</v>
          </cell>
          <cell r="S1467">
            <v>0</v>
          </cell>
          <cell r="T1467">
            <v>0</v>
          </cell>
          <cell r="U1467">
            <v>0</v>
          </cell>
          <cell r="V1467">
            <v>0</v>
          </cell>
          <cell r="W1467">
            <v>0</v>
          </cell>
          <cell r="X1467">
            <v>0</v>
          </cell>
          <cell r="Y1467">
            <v>0</v>
          </cell>
          <cell r="Z1467">
            <v>0</v>
          </cell>
          <cell r="AA1467">
            <v>0</v>
          </cell>
          <cell r="AB1467">
            <v>0</v>
          </cell>
          <cell r="AC1467">
            <v>0</v>
          </cell>
        </row>
        <row r="1468">
          <cell r="A1468">
            <v>0</v>
          </cell>
          <cell r="B1468">
            <v>0</v>
          </cell>
          <cell r="C1468">
            <v>0</v>
          </cell>
          <cell r="D1468">
            <v>0</v>
          </cell>
          <cell r="E1468">
            <v>0</v>
          </cell>
          <cell r="F1468">
            <v>0</v>
          </cell>
          <cell r="G1468">
            <v>0</v>
          </cell>
          <cell r="H1468">
            <v>0</v>
          </cell>
          <cell r="I1468">
            <v>0</v>
          </cell>
          <cell r="J1468">
            <v>0</v>
          </cell>
          <cell r="K1468">
            <v>0</v>
          </cell>
          <cell r="L1468">
            <v>0</v>
          </cell>
          <cell r="M1468">
            <v>0</v>
          </cell>
          <cell r="N1468">
            <v>0</v>
          </cell>
          <cell r="O1468">
            <v>0</v>
          </cell>
          <cell r="P1468">
            <v>0</v>
          </cell>
          <cell r="Q1468">
            <v>0</v>
          </cell>
          <cell r="R1468">
            <v>0</v>
          </cell>
          <cell r="S1468">
            <v>0</v>
          </cell>
          <cell r="T1468">
            <v>0</v>
          </cell>
          <cell r="U1468">
            <v>0</v>
          </cell>
          <cell r="V1468">
            <v>0</v>
          </cell>
          <cell r="W1468">
            <v>0</v>
          </cell>
          <cell r="X1468">
            <v>0</v>
          </cell>
          <cell r="Y1468">
            <v>0</v>
          </cell>
          <cell r="Z1468">
            <v>0</v>
          </cell>
          <cell r="AA1468">
            <v>0</v>
          </cell>
          <cell r="AB1468">
            <v>0</v>
          </cell>
          <cell r="AC1468">
            <v>0</v>
          </cell>
        </row>
        <row r="1469">
          <cell r="A1469">
            <v>0</v>
          </cell>
          <cell r="B1469">
            <v>0</v>
          </cell>
          <cell r="C1469">
            <v>0</v>
          </cell>
          <cell r="D1469">
            <v>0</v>
          </cell>
          <cell r="E1469">
            <v>0</v>
          </cell>
          <cell r="F1469">
            <v>0</v>
          </cell>
          <cell r="G1469">
            <v>0</v>
          </cell>
          <cell r="H1469">
            <v>0</v>
          </cell>
          <cell r="I1469">
            <v>0</v>
          </cell>
          <cell r="J1469">
            <v>0</v>
          </cell>
          <cell r="K1469">
            <v>0</v>
          </cell>
          <cell r="L1469">
            <v>0</v>
          </cell>
          <cell r="M1469">
            <v>0</v>
          </cell>
          <cell r="N1469">
            <v>0</v>
          </cell>
          <cell r="O1469">
            <v>0</v>
          </cell>
          <cell r="P1469">
            <v>0</v>
          </cell>
          <cell r="Q1469">
            <v>0</v>
          </cell>
          <cell r="R1469">
            <v>0</v>
          </cell>
          <cell r="S1469">
            <v>0</v>
          </cell>
          <cell r="T1469">
            <v>0</v>
          </cell>
          <cell r="U1469">
            <v>0</v>
          </cell>
          <cell r="V1469">
            <v>0</v>
          </cell>
          <cell r="W1469">
            <v>0</v>
          </cell>
          <cell r="X1469">
            <v>0</v>
          </cell>
          <cell r="Y1469">
            <v>0</v>
          </cell>
          <cell r="Z1469">
            <v>0</v>
          </cell>
          <cell r="AA1469">
            <v>0</v>
          </cell>
          <cell r="AB1469">
            <v>0</v>
          </cell>
          <cell r="AC1469">
            <v>0</v>
          </cell>
        </row>
        <row r="1470">
          <cell r="A1470">
            <v>0</v>
          </cell>
          <cell r="B1470">
            <v>0</v>
          </cell>
          <cell r="C1470">
            <v>0</v>
          </cell>
          <cell r="D1470">
            <v>0</v>
          </cell>
          <cell r="E1470">
            <v>0</v>
          </cell>
          <cell r="F1470">
            <v>0</v>
          </cell>
          <cell r="G1470">
            <v>0</v>
          </cell>
          <cell r="H1470">
            <v>0</v>
          </cell>
          <cell r="I1470">
            <v>0</v>
          </cell>
          <cell r="J1470">
            <v>0</v>
          </cell>
          <cell r="K1470">
            <v>0</v>
          </cell>
          <cell r="L1470">
            <v>0</v>
          </cell>
          <cell r="M1470">
            <v>0</v>
          </cell>
          <cell r="N1470">
            <v>0</v>
          </cell>
          <cell r="O1470">
            <v>0</v>
          </cell>
          <cell r="P1470">
            <v>0</v>
          </cell>
          <cell r="Q1470">
            <v>0</v>
          </cell>
          <cell r="R1470">
            <v>0</v>
          </cell>
          <cell r="S1470">
            <v>0</v>
          </cell>
          <cell r="T1470">
            <v>0</v>
          </cell>
          <cell r="U1470">
            <v>0</v>
          </cell>
          <cell r="V1470">
            <v>0</v>
          </cell>
          <cell r="W1470">
            <v>0</v>
          </cell>
          <cell r="X1470">
            <v>0</v>
          </cell>
          <cell r="Y1470">
            <v>0</v>
          </cell>
          <cell r="Z1470">
            <v>0</v>
          </cell>
          <cell r="AA1470">
            <v>0</v>
          </cell>
          <cell r="AB1470">
            <v>0</v>
          </cell>
          <cell r="AC1470">
            <v>0</v>
          </cell>
        </row>
        <row r="1471">
          <cell r="A1471">
            <v>0</v>
          </cell>
          <cell r="B1471">
            <v>0</v>
          </cell>
          <cell r="C1471">
            <v>0</v>
          </cell>
          <cell r="D1471">
            <v>0</v>
          </cell>
          <cell r="E1471">
            <v>0</v>
          </cell>
          <cell r="F1471">
            <v>0</v>
          </cell>
          <cell r="G1471">
            <v>0</v>
          </cell>
          <cell r="H1471">
            <v>0</v>
          </cell>
          <cell r="I1471">
            <v>0</v>
          </cell>
          <cell r="J1471">
            <v>0</v>
          </cell>
          <cell r="K1471">
            <v>0</v>
          </cell>
          <cell r="L1471">
            <v>0</v>
          </cell>
          <cell r="M1471">
            <v>0</v>
          </cell>
          <cell r="N1471">
            <v>0</v>
          </cell>
          <cell r="O1471">
            <v>0</v>
          </cell>
          <cell r="P1471">
            <v>0</v>
          </cell>
          <cell r="Q1471">
            <v>0</v>
          </cell>
          <cell r="R1471">
            <v>0</v>
          </cell>
          <cell r="S1471">
            <v>0</v>
          </cell>
          <cell r="T1471">
            <v>0</v>
          </cell>
          <cell r="U1471">
            <v>0</v>
          </cell>
          <cell r="V1471">
            <v>0</v>
          </cell>
          <cell r="W1471">
            <v>0</v>
          </cell>
          <cell r="X1471">
            <v>0</v>
          </cell>
          <cell r="Y1471">
            <v>0</v>
          </cell>
          <cell r="Z1471">
            <v>0</v>
          </cell>
          <cell r="AA1471">
            <v>0</v>
          </cell>
          <cell r="AB1471">
            <v>0</v>
          </cell>
          <cell r="AC1471">
            <v>0</v>
          </cell>
        </row>
        <row r="1472">
          <cell r="A1472">
            <v>0</v>
          </cell>
          <cell r="B1472">
            <v>0</v>
          </cell>
          <cell r="C1472">
            <v>0</v>
          </cell>
          <cell r="D1472">
            <v>0</v>
          </cell>
          <cell r="E1472">
            <v>0</v>
          </cell>
          <cell r="F1472">
            <v>0</v>
          </cell>
          <cell r="G1472">
            <v>0</v>
          </cell>
          <cell r="H1472">
            <v>0</v>
          </cell>
          <cell r="I1472">
            <v>0</v>
          </cell>
          <cell r="J1472">
            <v>0</v>
          </cell>
          <cell r="K1472">
            <v>0</v>
          </cell>
          <cell r="L1472">
            <v>0</v>
          </cell>
          <cell r="M1472">
            <v>0</v>
          </cell>
          <cell r="N1472">
            <v>0</v>
          </cell>
          <cell r="O1472">
            <v>0</v>
          </cell>
          <cell r="P1472">
            <v>0</v>
          </cell>
          <cell r="Q1472">
            <v>0</v>
          </cell>
          <cell r="R1472">
            <v>0</v>
          </cell>
          <cell r="S1472">
            <v>0</v>
          </cell>
          <cell r="T1472">
            <v>0</v>
          </cell>
          <cell r="U1472">
            <v>0</v>
          </cell>
          <cell r="V1472">
            <v>0</v>
          </cell>
          <cell r="W1472">
            <v>0</v>
          </cell>
          <cell r="X1472">
            <v>0</v>
          </cell>
          <cell r="Y1472">
            <v>0</v>
          </cell>
          <cell r="Z1472">
            <v>0</v>
          </cell>
          <cell r="AA1472">
            <v>0</v>
          </cell>
          <cell r="AB1472">
            <v>0</v>
          </cell>
          <cell r="AC1472">
            <v>0</v>
          </cell>
        </row>
        <row r="1473">
          <cell r="A1473">
            <v>0</v>
          </cell>
          <cell r="B1473">
            <v>0</v>
          </cell>
          <cell r="C1473">
            <v>0</v>
          </cell>
          <cell r="D1473">
            <v>0</v>
          </cell>
          <cell r="E1473">
            <v>0</v>
          </cell>
          <cell r="F1473">
            <v>0</v>
          </cell>
          <cell r="G1473">
            <v>0</v>
          </cell>
          <cell r="H1473">
            <v>0</v>
          </cell>
          <cell r="I1473">
            <v>0</v>
          </cell>
          <cell r="J1473">
            <v>0</v>
          </cell>
          <cell r="K1473">
            <v>0</v>
          </cell>
          <cell r="L1473">
            <v>0</v>
          </cell>
          <cell r="M1473">
            <v>0</v>
          </cell>
          <cell r="N1473">
            <v>0</v>
          </cell>
          <cell r="O1473">
            <v>0</v>
          </cell>
          <cell r="P1473">
            <v>0</v>
          </cell>
          <cell r="Q1473">
            <v>0</v>
          </cell>
          <cell r="R1473">
            <v>0</v>
          </cell>
          <cell r="S1473">
            <v>0</v>
          </cell>
          <cell r="T1473">
            <v>0</v>
          </cell>
          <cell r="U1473">
            <v>0</v>
          </cell>
          <cell r="V1473">
            <v>0</v>
          </cell>
          <cell r="W1473">
            <v>0</v>
          </cell>
          <cell r="X1473">
            <v>0</v>
          </cell>
          <cell r="Y1473">
            <v>0</v>
          </cell>
          <cell r="Z1473">
            <v>0</v>
          </cell>
          <cell r="AA1473">
            <v>0</v>
          </cell>
          <cell r="AB1473">
            <v>0</v>
          </cell>
          <cell r="AC1473">
            <v>0</v>
          </cell>
        </row>
        <row r="1474">
          <cell r="A1474">
            <v>0</v>
          </cell>
          <cell r="B1474">
            <v>0</v>
          </cell>
          <cell r="C1474">
            <v>0</v>
          </cell>
          <cell r="D1474">
            <v>0</v>
          </cell>
          <cell r="E1474">
            <v>0</v>
          </cell>
          <cell r="F1474">
            <v>0</v>
          </cell>
          <cell r="G1474">
            <v>0</v>
          </cell>
          <cell r="H1474">
            <v>0</v>
          </cell>
          <cell r="I1474">
            <v>0</v>
          </cell>
          <cell r="J1474">
            <v>0</v>
          </cell>
          <cell r="K1474">
            <v>0</v>
          </cell>
          <cell r="L1474">
            <v>0</v>
          </cell>
          <cell r="M1474">
            <v>0</v>
          </cell>
          <cell r="N1474">
            <v>0</v>
          </cell>
          <cell r="O1474">
            <v>0</v>
          </cell>
          <cell r="P1474">
            <v>0</v>
          </cell>
          <cell r="Q1474">
            <v>0</v>
          </cell>
          <cell r="R1474">
            <v>0</v>
          </cell>
          <cell r="S1474">
            <v>0</v>
          </cell>
          <cell r="T1474">
            <v>0</v>
          </cell>
          <cell r="U1474">
            <v>0</v>
          </cell>
          <cell r="V1474">
            <v>0</v>
          </cell>
          <cell r="W1474">
            <v>0</v>
          </cell>
          <cell r="X1474">
            <v>0</v>
          </cell>
          <cell r="Y1474">
            <v>0</v>
          </cell>
          <cell r="Z1474">
            <v>0</v>
          </cell>
          <cell r="AA1474">
            <v>0</v>
          </cell>
          <cell r="AB1474">
            <v>0</v>
          </cell>
          <cell r="AC1474">
            <v>0</v>
          </cell>
        </row>
        <row r="1475">
          <cell r="A1475">
            <v>0</v>
          </cell>
          <cell r="B1475">
            <v>0</v>
          </cell>
          <cell r="C1475">
            <v>0</v>
          </cell>
          <cell r="D1475">
            <v>0</v>
          </cell>
          <cell r="E1475">
            <v>0</v>
          </cell>
          <cell r="F1475">
            <v>0</v>
          </cell>
          <cell r="G1475">
            <v>0</v>
          </cell>
          <cell r="H1475">
            <v>0</v>
          </cell>
          <cell r="I1475">
            <v>0</v>
          </cell>
          <cell r="J1475">
            <v>0</v>
          </cell>
          <cell r="K1475">
            <v>0</v>
          </cell>
          <cell r="L1475">
            <v>0</v>
          </cell>
          <cell r="M1475">
            <v>0</v>
          </cell>
          <cell r="N1475">
            <v>0</v>
          </cell>
          <cell r="O1475">
            <v>0</v>
          </cell>
          <cell r="P1475">
            <v>0</v>
          </cell>
          <cell r="Q1475">
            <v>0</v>
          </cell>
          <cell r="R1475">
            <v>0</v>
          </cell>
          <cell r="S1475">
            <v>0</v>
          </cell>
          <cell r="T1475">
            <v>0</v>
          </cell>
          <cell r="U1475">
            <v>0</v>
          </cell>
          <cell r="V1475">
            <v>0</v>
          </cell>
          <cell r="W1475">
            <v>0</v>
          </cell>
          <cell r="X1475">
            <v>0</v>
          </cell>
          <cell r="Y1475">
            <v>0</v>
          </cell>
          <cell r="Z1475">
            <v>0</v>
          </cell>
          <cell r="AA1475">
            <v>0</v>
          </cell>
          <cell r="AB1475">
            <v>0</v>
          </cell>
          <cell r="AC1475">
            <v>0</v>
          </cell>
        </row>
        <row r="1476">
          <cell r="A1476">
            <v>0</v>
          </cell>
          <cell r="B1476">
            <v>0</v>
          </cell>
          <cell r="C1476">
            <v>0</v>
          </cell>
          <cell r="D1476">
            <v>0</v>
          </cell>
          <cell r="E1476">
            <v>0</v>
          </cell>
          <cell r="F1476">
            <v>0</v>
          </cell>
          <cell r="G1476">
            <v>0</v>
          </cell>
          <cell r="H1476">
            <v>0</v>
          </cell>
          <cell r="I1476">
            <v>0</v>
          </cell>
          <cell r="J1476">
            <v>0</v>
          </cell>
          <cell r="K1476">
            <v>0</v>
          </cell>
          <cell r="L1476">
            <v>0</v>
          </cell>
          <cell r="M1476">
            <v>0</v>
          </cell>
          <cell r="N1476">
            <v>0</v>
          </cell>
          <cell r="O1476">
            <v>0</v>
          </cell>
          <cell r="P1476">
            <v>0</v>
          </cell>
          <cell r="Q1476">
            <v>0</v>
          </cell>
          <cell r="R1476">
            <v>0</v>
          </cell>
          <cell r="S1476">
            <v>0</v>
          </cell>
          <cell r="T1476">
            <v>0</v>
          </cell>
          <cell r="U1476">
            <v>0</v>
          </cell>
          <cell r="V1476">
            <v>0</v>
          </cell>
          <cell r="W1476">
            <v>0</v>
          </cell>
          <cell r="X1476">
            <v>0</v>
          </cell>
          <cell r="Y1476">
            <v>0</v>
          </cell>
          <cell r="Z1476">
            <v>0</v>
          </cell>
          <cell r="AA1476">
            <v>0</v>
          </cell>
          <cell r="AB1476">
            <v>0</v>
          </cell>
          <cell r="AC1476">
            <v>0</v>
          </cell>
        </row>
        <row r="1477">
          <cell r="A1477">
            <v>0</v>
          </cell>
          <cell r="B1477">
            <v>0</v>
          </cell>
          <cell r="C1477">
            <v>0</v>
          </cell>
          <cell r="D1477">
            <v>0</v>
          </cell>
          <cell r="E1477">
            <v>0</v>
          </cell>
          <cell r="F1477">
            <v>0</v>
          </cell>
          <cell r="G1477">
            <v>0</v>
          </cell>
          <cell r="H1477">
            <v>0</v>
          </cell>
          <cell r="I1477">
            <v>0</v>
          </cell>
          <cell r="J1477">
            <v>0</v>
          </cell>
          <cell r="K1477">
            <v>0</v>
          </cell>
          <cell r="L1477">
            <v>0</v>
          </cell>
          <cell r="M1477">
            <v>0</v>
          </cell>
          <cell r="N1477">
            <v>0</v>
          </cell>
          <cell r="O1477">
            <v>0</v>
          </cell>
          <cell r="P1477">
            <v>0</v>
          </cell>
          <cell r="Q1477">
            <v>0</v>
          </cell>
          <cell r="R1477">
            <v>0</v>
          </cell>
          <cell r="S1477">
            <v>0</v>
          </cell>
          <cell r="T1477">
            <v>0</v>
          </cell>
          <cell r="U1477">
            <v>0</v>
          </cell>
          <cell r="V1477">
            <v>0</v>
          </cell>
          <cell r="W1477">
            <v>0</v>
          </cell>
          <cell r="X1477">
            <v>0</v>
          </cell>
          <cell r="Y1477">
            <v>0</v>
          </cell>
          <cell r="Z1477">
            <v>0</v>
          </cell>
          <cell r="AA1477">
            <v>0</v>
          </cell>
          <cell r="AB1477">
            <v>0</v>
          </cell>
          <cell r="AC1477">
            <v>0</v>
          </cell>
        </row>
        <row r="1478">
          <cell r="A1478">
            <v>0</v>
          </cell>
          <cell r="B1478">
            <v>0</v>
          </cell>
          <cell r="C1478">
            <v>0</v>
          </cell>
          <cell r="D1478">
            <v>0</v>
          </cell>
          <cell r="E1478">
            <v>0</v>
          </cell>
          <cell r="F1478">
            <v>0</v>
          </cell>
          <cell r="G1478">
            <v>0</v>
          </cell>
          <cell r="H1478">
            <v>0</v>
          </cell>
          <cell r="I1478">
            <v>0</v>
          </cell>
          <cell r="J1478">
            <v>0</v>
          </cell>
          <cell r="K1478">
            <v>0</v>
          </cell>
          <cell r="L1478">
            <v>0</v>
          </cell>
          <cell r="M1478">
            <v>0</v>
          </cell>
          <cell r="N1478">
            <v>0</v>
          </cell>
          <cell r="O1478">
            <v>0</v>
          </cell>
          <cell r="P1478">
            <v>0</v>
          </cell>
          <cell r="Q1478">
            <v>0</v>
          </cell>
          <cell r="R1478">
            <v>0</v>
          </cell>
          <cell r="S1478">
            <v>0</v>
          </cell>
          <cell r="T1478">
            <v>0</v>
          </cell>
          <cell r="U1478">
            <v>0</v>
          </cell>
          <cell r="V1478">
            <v>0</v>
          </cell>
          <cell r="W1478">
            <v>0</v>
          </cell>
          <cell r="X1478">
            <v>0</v>
          </cell>
          <cell r="Y1478">
            <v>0</v>
          </cell>
          <cell r="Z1478">
            <v>0</v>
          </cell>
          <cell r="AA1478">
            <v>0</v>
          </cell>
          <cell r="AB1478">
            <v>0</v>
          </cell>
          <cell r="AC1478">
            <v>0</v>
          </cell>
        </row>
        <row r="1479">
          <cell r="A1479">
            <v>0</v>
          </cell>
          <cell r="B1479">
            <v>0</v>
          </cell>
          <cell r="C1479">
            <v>0</v>
          </cell>
          <cell r="D1479">
            <v>0</v>
          </cell>
          <cell r="E1479">
            <v>0</v>
          </cell>
          <cell r="F1479">
            <v>0</v>
          </cell>
          <cell r="G1479">
            <v>0</v>
          </cell>
          <cell r="H1479">
            <v>0</v>
          </cell>
          <cell r="I1479">
            <v>0</v>
          </cell>
          <cell r="J1479">
            <v>0</v>
          </cell>
          <cell r="K1479">
            <v>0</v>
          </cell>
          <cell r="L1479">
            <v>0</v>
          </cell>
          <cell r="M1479">
            <v>0</v>
          </cell>
          <cell r="N1479">
            <v>0</v>
          </cell>
          <cell r="O1479">
            <v>0</v>
          </cell>
          <cell r="P1479">
            <v>0</v>
          </cell>
          <cell r="Q1479">
            <v>0</v>
          </cell>
          <cell r="R1479">
            <v>0</v>
          </cell>
          <cell r="S1479">
            <v>0</v>
          </cell>
          <cell r="T1479">
            <v>0</v>
          </cell>
          <cell r="U1479">
            <v>0</v>
          </cell>
          <cell r="V1479">
            <v>0</v>
          </cell>
          <cell r="W1479">
            <v>0</v>
          </cell>
          <cell r="X1479">
            <v>0</v>
          </cell>
          <cell r="Y1479">
            <v>0</v>
          </cell>
          <cell r="Z1479">
            <v>0</v>
          </cell>
          <cell r="AA1479">
            <v>0</v>
          </cell>
          <cell r="AB1479">
            <v>0</v>
          </cell>
          <cell r="AC1479">
            <v>0</v>
          </cell>
        </row>
        <row r="1480">
          <cell r="A1480">
            <v>0</v>
          </cell>
          <cell r="B1480">
            <v>0</v>
          </cell>
          <cell r="C1480">
            <v>0</v>
          </cell>
          <cell r="D1480">
            <v>0</v>
          </cell>
          <cell r="E1480">
            <v>0</v>
          </cell>
          <cell r="F1480">
            <v>0</v>
          </cell>
          <cell r="G1480">
            <v>0</v>
          </cell>
          <cell r="H1480">
            <v>0</v>
          </cell>
          <cell r="I1480">
            <v>0</v>
          </cell>
          <cell r="J1480">
            <v>0</v>
          </cell>
          <cell r="K1480">
            <v>0</v>
          </cell>
          <cell r="L1480">
            <v>0</v>
          </cell>
          <cell r="M1480">
            <v>0</v>
          </cell>
          <cell r="N1480">
            <v>0</v>
          </cell>
          <cell r="O1480">
            <v>0</v>
          </cell>
          <cell r="P1480">
            <v>0</v>
          </cell>
          <cell r="Q1480">
            <v>0</v>
          </cell>
          <cell r="R1480">
            <v>0</v>
          </cell>
          <cell r="S1480">
            <v>0</v>
          </cell>
          <cell r="T1480">
            <v>0</v>
          </cell>
          <cell r="U1480">
            <v>0</v>
          </cell>
          <cell r="V1480">
            <v>0</v>
          </cell>
          <cell r="W1480">
            <v>0</v>
          </cell>
          <cell r="X1480">
            <v>0</v>
          </cell>
          <cell r="Y1480">
            <v>0</v>
          </cell>
          <cell r="Z1480">
            <v>0</v>
          </cell>
          <cell r="AA1480">
            <v>0</v>
          </cell>
          <cell r="AB1480">
            <v>0</v>
          </cell>
          <cell r="AC1480">
            <v>0</v>
          </cell>
        </row>
        <row r="1481">
          <cell r="A1481">
            <v>0</v>
          </cell>
          <cell r="B1481">
            <v>0</v>
          </cell>
          <cell r="C1481">
            <v>0</v>
          </cell>
          <cell r="D1481">
            <v>0</v>
          </cell>
          <cell r="E1481">
            <v>0</v>
          </cell>
          <cell r="F1481">
            <v>0</v>
          </cell>
          <cell r="G1481">
            <v>0</v>
          </cell>
          <cell r="H1481">
            <v>0</v>
          </cell>
          <cell r="I1481">
            <v>0</v>
          </cell>
          <cell r="J1481">
            <v>0</v>
          </cell>
          <cell r="K1481">
            <v>0</v>
          </cell>
          <cell r="L1481">
            <v>0</v>
          </cell>
          <cell r="M1481">
            <v>0</v>
          </cell>
          <cell r="N1481">
            <v>0</v>
          </cell>
          <cell r="O1481">
            <v>0</v>
          </cell>
          <cell r="P1481">
            <v>0</v>
          </cell>
          <cell r="Q1481">
            <v>0</v>
          </cell>
          <cell r="R1481">
            <v>0</v>
          </cell>
          <cell r="S1481">
            <v>0</v>
          </cell>
          <cell r="T1481">
            <v>0</v>
          </cell>
          <cell r="U1481">
            <v>0</v>
          </cell>
          <cell r="V1481">
            <v>0</v>
          </cell>
          <cell r="W1481">
            <v>0</v>
          </cell>
          <cell r="X1481">
            <v>0</v>
          </cell>
          <cell r="Y1481">
            <v>0</v>
          </cell>
          <cell r="Z1481">
            <v>0</v>
          </cell>
          <cell r="AA1481">
            <v>0</v>
          </cell>
          <cell r="AB1481">
            <v>0</v>
          </cell>
          <cell r="AC1481">
            <v>0</v>
          </cell>
        </row>
        <row r="1482">
          <cell r="A1482">
            <v>0</v>
          </cell>
          <cell r="B1482">
            <v>0</v>
          </cell>
          <cell r="C1482">
            <v>0</v>
          </cell>
          <cell r="D1482">
            <v>0</v>
          </cell>
          <cell r="E1482">
            <v>0</v>
          </cell>
          <cell r="F1482">
            <v>0</v>
          </cell>
          <cell r="G1482">
            <v>0</v>
          </cell>
          <cell r="H1482">
            <v>0</v>
          </cell>
          <cell r="I1482">
            <v>0</v>
          </cell>
          <cell r="J1482">
            <v>0</v>
          </cell>
          <cell r="K1482">
            <v>0</v>
          </cell>
          <cell r="L1482">
            <v>0</v>
          </cell>
          <cell r="M1482">
            <v>0</v>
          </cell>
          <cell r="N1482">
            <v>0</v>
          </cell>
          <cell r="O1482">
            <v>0</v>
          </cell>
          <cell r="P1482">
            <v>0</v>
          </cell>
          <cell r="Q1482">
            <v>0</v>
          </cell>
          <cell r="R1482">
            <v>0</v>
          </cell>
          <cell r="S1482">
            <v>0</v>
          </cell>
          <cell r="T1482">
            <v>0</v>
          </cell>
          <cell r="U1482">
            <v>0</v>
          </cell>
          <cell r="V1482">
            <v>0</v>
          </cell>
          <cell r="W1482">
            <v>0</v>
          </cell>
          <cell r="X1482">
            <v>0</v>
          </cell>
          <cell r="Y1482">
            <v>0</v>
          </cell>
          <cell r="Z1482">
            <v>0</v>
          </cell>
          <cell r="AA1482">
            <v>0</v>
          </cell>
          <cell r="AB1482">
            <v>0</v>
          </cell>
          <cell r="AC1482">
            <v>0</v>
          </cell>
        </row>
        <row r="1483">
          <cell r="A1483">
            <v>0</v>
          </cell>
          <cell r="B1483">
            <v>0</v>
          </cell>
          <cell r="C1483">
            <v>0</v>
          </cell>
          <cell r="D1483">
            <v>0</v>
          </cell>
          <cell r="E1483">
            <v>0</v>
          </cell>
          <cell r="F1483">
            <v>0</v>
          </cell>
          <cell r="G1483">
            <v>0</v>
          </cell>
          <cell r="H1483">
            <v>0</v>
          </cell>
          <cell r="I1483">
            <v>0</v>
          </cell>
          <cell r="J1483">
            <v>0</v>
          </cell>
          <cell r="K1483">
            <v>0</v>
          </cell>
          <cell r="L1483">
            <v>0</v>
          </cell>
          <cell r="M1483">
            <v>0</v>
          </cell>
          <cell r="N1483">
            <v>0</v>
          </cell>
          <cell r="O1483">
            <v>0</v>
          </cell>
          <cell r="P1483">
            <v>0</v>
          </cell>
          <cell r="Q1483">
            <v>0</v>
          </cell>
          <cell r="R1483">
            <v>0</v>
          </cell>
          <cell r="S1483">
            <v>0</v>
          </cell>
          <cell r="T1483">
            <v>0</v>
          </cell>
          <cell r="U1483">
            <v>0</v>
          </cell>
          <cell r="V1483">
            <v>0</v>
          </cell>
          <cell r="W1483">
            <v>0</v>
          </cell>
          <cell r="X1483">
            <v>0</v>
          </cell>
          <cell r="Y1483">
            <v>0</v>
          </cell>
          <cell r="Z1483">
            <v>0</v>
          </cell>
          <cell r="AA1483">
            <v>0</v>
          </cell>
          <cell r="AB1483">
            <v>0</v>
          </cell>
          <cell r="AC1483">
            <v>0</v>
          </cell>
        </row>
        <row r="1484">
          <cell r="A1484">
            <v>0</v>
          </cell>
          <cell r="B1484">
            <v>0</v>
          </cell>
          <cell r="C1484">
            <v>0</v>
          </cell>
          <cell r="D1484">
            <v>0</v>
          </cell>
          <cell r="E1484">
            <v>0</v>
          </cell>
          <cell r="F1484">
            <v>0</v>
          </cell>
          <cell r="G1484">
            <v>0</v>
          </cell>
          <cell r="H1484">
            <v>0</v>
          </cell>
          <cell r="I1484">
            <v>0</v>
          </cell>
          <cell r="J1484">
            <v>0</v>
          </cell>
          <cell r="K1484">
            <v>0</v>
          </cell>
          <cell r="L1484">
            <v>0</v>
          </cell>
          <cell r="M1484">
            <v>0</v>
          </cell>
          <cell r="N1484">
            <v>0</v>
          </cell>
          <cell r="O1484">
            <v>0</v>
          </cell>
          <cell r="P1484">
            <v>0</v>
          </cell>
          <cell r="Q1484">
            <v>0</v>
          </cell>
          <cell r="R1484">
            <v>0</v>
          </cell>
          <cell r="S1484">
            <v>0</v>
          </cell>
          <cell r="T1484">
            <v>0</v>
          </cell>
          <cell r="U1484">
            <v>0</v>
          </cell>
          <cell r="V1484">
            <v>0</v>
          </cell>
          <cell r="W1484">
            <v>0</v>
          </cell>
          <cell r="X1484">
            <v>0</v>
          </cell>
          <cell r="Y1484">
            <v>0</v>
          </cell>
          <cell r="Z1484">
            <v>0</v>
          </cell>
          <cell r="AA1484">
            <v>0</v>
          </cell>
          <cell r="AB1484">
            <v>0</v>
          </cell>
          <cell r="AC1484">
            <v>0</v>
          </cell>
        </row>
        <row r="1485">
          <cell r="A1485">
            <v>0</v>
          </cell>
          <cell r="B1485">
            <v>0</v>
          </cell>
          <cell r="C1485">
            <v>0</v>
          </cell>
          <cell r="D1485">
            <v>0</v>
          </cell>
          <cell r="E1485">
            <v>0</v>
          </cell>
          <cell r="F1485">
            <v>0</v>
          </cell>
          <cell r="G1485">
            <v>0</v>
          </cell>
          <cell r="H1485">
            <v>0</v>
          </cell>
          <cell r="I1485">
            <v>0</v>
          </cell>
          <cell r="J1485">
            <v>0</v>
          </cell>
          <cell r="K1485">
            <v>0</v>
          </cell>
          <cell r="L1485">
            <v>0</v>
          </cell>
          <cell r="M1485">
            <v>0</v>
          </cell>
          <cell r="N1485">
            <v>0</v>
          </cell>
          <cell r="O1485">
            <v>0</v>
          </cell>
          <cell r="P1485">
            <v>0</v>
          </cell>
          <cell r="Q1485">
            <v>0</v>
          </cell>
          <cell r="R1485">
            <v>0</v>
          </cell>
          <cell r="S1485">
            <v>0</v>
          </cell>
          <cell r="T1485">
            <v>0</v>
          </cell>
          <cell r="U1485">
            <v>0</v>
          </cell>
          <cell r="V1485">
            <v>0</v>
          </cell>
          <cell r="W1485">
            <v>0</v>
          </cell>
          <cell r="X1485">
            <v>0</v>
          </cell>
          <cell r="Y1485">
            <v>0</v>
          </cell>
          <cell r="Z1485">
            <v>0</v>
          </cell>
          <cell r="AA1485">
            <v>0</v>
          </cell>
          <cell r="AB1485">
            <v>0</v>
          </cell>
          <cell r="AC1485">
            <v>0</v>
          </cell>
        </row>
        <row r="1486">
          <cell r="A1486">
            <v>0</v>
          </cell>
          <cell r="B1486">
            <v>0</v>
          </cell>
          <cell r="C1486">
            <v>0</v>
          </cell>
          <cell r="D1486">
            <v>0</v>
          </cell>
          <cell r="E1486">
            <v>0</v>
          </cell>
          <cell r="F1486">
            <v>0</v>
          </cell>
          <cell r="G1486">
            <v>0</v>
          </cell>
          <cell r="H1486">
            <v>0</v>
          </cell>
          <cell r="I1486">
            <v>0</v>
          </cell>
          <cell r="J1486">
            <v>0</v>
          </cell>
          <cell r="K1486">
            <v>0</v>
          </cell>
          <cell r="L1486">
            <v>0</v>
          </cell>
          <cell r="M1486">
            <v>0</v>
          </cell>
          <cell r="N1486">
            <v>0</v>
          </cell>
          <cell r="O1486">
            <v>0</v>
          </cell>
          <cell r="P1486">
            <v>0</v>
          </cell>
          <cell r="Q1486">
            <v>0</v>
          </cell>
          <cell r="R1486">
            <v>0</v>
          </cell>
          <cell r="S1486">
            <v>0</v>
          </cell>
          <cell r="T1486">
            <v>0</v>
          </cell>
          <cell r="U1486">
            <v>0</v>
          </cell>
          <cell r="V1486">
            <v>0</v>
          </cell>
          <cell r="W1486">
            <v>0</v>
          </cell>
          <cell r="X1486">
            <v>0</v>
          </cell>
          <cell r="Y1486">
            <v>0</v>
          </cell>
          <cell r="Z1486">
            <v>0</v>
          </cell>
          <cell r="AA1486">
            <v>0</v>
          </cell>
          <cell r="AB1486">
            <v>0</v>
          </cell>
          <cell r="AC1486">
            <v>0</v>
          </cell>
        </row>
        <row r="1487">
          <cell r="A1487">
            <v>0</v>
          </cell>
          <cell r="B1487">
            <v>0</v>
          </cell>
          <cell r="C1487">
            <v>0</v>
          </cell>
          <cell r="D1487">
            <v>0</v>
          </cell>
          <cell r="E1487">
            <v>0</v>
          </cell>
          <cell r="F1487">
            <v>0</v>
          </cell>
          <cell r="G1487">
            <v>0</v>
          </cell>
          <cell r="H1487">
            <v>0</v>
          </cell>
          <cell r="I1487">
            <v>0</v>
          </cell>
          <cell r="J1487">
            <v>0</v>
          </cell>
          <cell r="K1487">
            <v>0</v>
          </cell>
          <cell r="L1487">
            <v>0</v>
          </cell>
          <cell r="M1487">
            <v>0</v>
          </cell>
          <cell r="N1487">
            <v>0</v>
          </cell>
          <cell r="O1487">
            <v>0</v>
          </cell>
          <cell r="P1487">
            <v>0</v>
          </cell>
          <cell r="Q1487">
            <v>0</v>
          </cell>
          <cell r="R1487">
            <v>0</v>
          </cell>
          <cell r="S1487">
            <v>0</v>
          </cell>
          <cell r="T1487">
            <v>0</v>
          </cell>
          <cell r="U1487">
            <v>0</v>
          </cell>
          <cell r="V1487">
            <v>0</v>
          </cell>
          <cell r="W1487">
            <v>0</v>
          </cell>
          <cell r="X1487">
            <v>0</v>
          </cell>
          <cell r="Y1487">
            <v>0</v>
          </cell>
          <cell r="Z1487">
            <v>0</v>
          </cell>
          <cell r="AA1487">
            <v>0</v>
          </cell>
          <cell r="AB1487">
            <v>0</v>
          </cell>
          <cell r="AC1487">
            <v>0</v>
          </cell>
        </row>
        <row r="1488">
          <cell r="A1488">
            <v>0</v>
          </cell>
          <cell r="B1488">
            <v>0</v>
          </cell>
          <cell r="C1488">
            <v>0</v>
          </cell>
          <cell r="D1488">
            <v>0</v>
          </cell>
          <cell r="E1488">
            <v>0</v>
          </cell>
          <cell r="F1488">
            <v>0</v>
          </cell>
          <cell r="G1488">
            <v>0</v>
          </cell>
          <cell r="H1488">
            <v>0</v>
          </cell>
          <cell r="I1488">
            <v>0</v>
          </cell>
          <cell r="J1488">
            <v>0</v>
          </cell>
          <cell r="K1488">
            <v>0</v>
          </cell>
          <cell r="L1488">
            <v>0</v>
          </cell>
          <cell r="M1488">
            <v>0</v>
          </cell>
          <cell r="N1488">
            <v>0</v>
          </cell>
          <cell r="O1488">
            <v>0</v>
          </cell>
          <cell r="P1488">
            <v>0</v>
          </cell>
          <cell r="Q1488">
            <v>0</v>
          </cell>
          <cell r="R1488">
            <v>0</v>
          </cell>
          <cell r="S1488">
            <v>0</v>
          </cell>
          <cell r="T1488">
            <v>0</v>
          </cell>
          <cell r="U1488">
            <v>0</v>
          </cell>
          <cell r="V1488">
            <v>0</v>
          </cell>
          <cell r="W1488">
            <v>0</v>
          </cell>
          <cell r="X1488">
            <v>0</v>
          </cell>
          <cell r="Y1488">
            <v>0</v>
          </cell>
          <cell r="Z1488">
            <v>0</v>
          </cell>
          <cell r="AA1488">
            <v>0</v>
          </cell>
          <cell r="AB1488">
            <v>0</v>
          </cell>
          <cell r="AC1488">
            <v>0</v>
          </cell>
        </row>
        <row r="1489">
          <cell r="A1489">
            <v>0</v>
          </cell>
          <cell r="B1489">
            <v>0</v>
          </cell>
          <cell r="C1489">
            <v>0</v>
          </cell>
          <cell r="D1489">
            <v>0</v>
          </cell>
          <cell r="E1489">
            <v>0</v>
          </cell>
          <cell r="F1489">
            <v>0</v>
          </cell>
          <cell r="G1489">
            <v>0</v>
          </cell>
          <cell r="H1489">
            <v>0</v>
          </cell>
          <cell r="I1489">
            <v>0</v>
          </cell>
          <cell r="J1489">
            <v>0</v>
          </cell>
          <cell r="K1489">
            <v>0</v>
          </cell>
          <cell r="L1489">
            <v>0</v>
          </cell>
          <cell r="M1489">
            <v>0</v>
          </cell>
          <cell r="N1489">
            <v>0</v>
          </cell>
          <cell r="O1489">
            <v>0</v>
          </cell>
          <cell r="P1489">
            <v>0</v>
          </cell>
          <cell r="Q1489">
            <v>0</v>
          </cell>
          <cell r="R1489">
            <v>0</v>
          </cell>
          <cell r="S1489">
            <v>0</v>
          </cell>
          <cell r="T1489">
            <v>0</v>
          </cell>
          <cell r="U1489">
            <v>0</v>
          </cell>
          <cell r="V1489">
            <v>0</v>
          </cell>
          <cell r="W1489">
            <v>0</v>
          </cell>
          <cell r="X1489">
            <v>0</v>
          </cell>
          <cell r="Y1489">
            <v>0</v>
          </cell>
          <cell r="Z1489">
            <v>0</v>
          </cell>
          <cell r="AA1489">
            <v>0</v>
          </cell>
          <cell r="AB1489">
            <v>0</v>
          </cell>
          <cell r="AC1489">
            <v>0</v>
          </cell>
        </row>
        <row r="1490">
          <cell r="A1490">
            <v>0</v>
          </cell>
          <cell r="B1490">
            <v>0</v>
          </cell>
          <cell r="C1490">
            <v>0</v>
          </cell>
          <cell r="D1490">
            <v>0</v>
          </cell>
          <cell r="E1490">
            <v>0</v>
          </cell>
          <cell r="F1490">
            <v>0</v>
          </cell>
          <cell r="G1490">
            <v>0</v>
          </cell>
          <cell r="H1490">
            <v>0</v>
          </cell>
          <cell r="I1490">
            <v>0</v>
          </cell>
          <cell r="J1490">
            <v>0</v>
          </cell>
          <cell r="K1490">
            <v>0</v>
          </cell>
          <cell r="L1490">
            <v>0</v>
          </cell>
          <cell r="M1490">
            <v>0</v>
          </cell>
          <cell r="N1490">
            <v>0</v>
          </cell>
          <cell r="O1490">
            <v>0</v>
          </cell>
          <cell r="P1490">
            <v>0</v>
          </cell>
          <cell r="Q1490">
            <v>0</v>
          </cell>
          <cell r="R1490">
            <v>0</v>
          </cell>
          <cell r="S1490">
            <v>0</v>
          </cell>
          <cell r="T1490">
            <v>0</v>
          </cell>
          <cell r="U1490">
            <v>0</v>
          </cell>
          <cell r="V1490">
            <v>0</v>
          </cell>
          <cell r="W1490">
            <v>0</v>
          </cell>
          <cell r="X1490">
            <v>0</v>
          </cell>
          <cell r="Y1490">
            <v>0</v>
          </cell>
          <cell r="Z1490">
            <v>0</v>
          </cell>
          <cell r="AA1490">
            <v>0</v>
          </cell>
          <cell r="AB1490">
            <v>0</v>
          </cell>
          <cell r="AC1490">
            <v>0</v>
          </cell>
        </row>
        <row r="1491">
          <cell r="A1491">
            <v>0</v>
          </cell>
          <cell r="B1491">
            <v>0</v>
          </cell>
          <cell r="C1491">
            <v>0</v>
          </cell>
          <cell r="D1491">
            <v>0</v>
          </cell>
          <cell r="E1491">
            <v>0</v>
          </cell>
          <cell r="F1491">
            <v>0</v>
          </cell>
          <cell r="G1491">
            <v>0</v>
          </cell>
          <cell r="H1491">
            <v>0</v>
          </cell>
          <cell r="I1491">
            <v>0</v>
          </cell>
          <cell r="J1491">
            <v>0</v>
          </cell>
          <cell r="K1491">
            <v>0</v>
          </cell>
          <cell r="L1491">
            <v>0</v>
          </cell>
          <cell r="M1491">
            <v>0</v>
          </cell>
          <cell r="N1491">
            <v>0</v>
          </cell>
          <cell r="O1491">
            <v>0</v>
          </cell>
          <cell r="P1491">
            <v>0</v>
          </cell>
          <cell r="Q1491">
            <v>0</v>
          </cell>
          <cell r="R1491">
            <v>0</v>
          </cell>
          <cell r="S1491">
            <v>0</v>
          </cell>
          <cell r="T1491">
            <v>0</v>
          </cell>
          <cell r="U1491">
            <v>0</v>
          </cell>
          <cell r="V1491">
            <v>0</v>
          </cell>
          <cell r="W1491">
            <v>0</v>
          </cell>
          <cell r="X1491">
            <v>0</v>
          </cell>
          <cell r="Y1491">
            <v>0</v>
          </cell>
          <cell r="Z1491">
            <v>0</v>
          </cell>
          <cell r="AA1491">
            <v>0</v>
          </cell>
          <cell r="AB1491">
            <v>0</v>
          </cell>
          <cell r="AC1491">
            <v>0</v>
          </cell>
        </row>
        <row r="1492">
          <cell r="A1492">
            <v>0</v>
          </cell>
          <cell r="B1492">
            <v>0</v>
          </cell>
          <cell r="C1492">
            <v>0</v>
          </cell>
          <cell r="D1492">
            <v>0</v>
          </cell>
          <cell r="E1492">
            <v>0</v>
          </cell>
          <cell r="F1492">
            <v>0</v>
          </cell>
          <cell r="G1492">
            <v>0</v>
          </cell>
          <cell r="H1492">
            <v>0</v>
          </cell>
          <cell r="I1492">
            <v>0</v>
          </cell>
          <cell r="J1492">
            <v>0</v>
          </cell>
          <cell r="K1492">
            <v>0</v>
          </cell>
          <cell r="L1492">
            <v>0</v>
          </cell>
          <cell r="M1492">
            <v>0</v>
          </cell>
          <cell r="N1492">
            <v>0</v>
          </cell>
          <cell r="O1492">
            <v>0</v>
          </cell>
          <cell r="P1492">
            <v>0</v>
          </cell>
          <cell r="Q1492">
            <v>0</v>
          </cell>
          <cell r="R1492">
            <v>0</v>
          </cell>
          <cell r="S1492">
            <v>0</v>
          </cell>
          <cell r="T1492">
            <v>0</v>
          </cell>
          <cell r="U1492">
            <v>0</v>
          </cell>
          <cell r="V1492">
            <v>0</v>
          </cell>
          <cell r="W1492">
            <v>0</v>
          </cell>
          <cell r="X1492">
            <v>0</v>
          </cell>
          <cell r="Y1492">
            <v>0</v>
          </cell>
          <cell r="Z1492">
            <v>0</v>
          </cell>
          <cell r="AA1492">
            <v>0</v>
          </cell>
          <cell r="AB1492">
            <v>0</v>
          </cell>
          <cell r="AC1492">
            <v>0</v>
          </cell>
        </row>
        <row r="1493">
          <cell r="A1493">
            <v>0</v>
          </cell>
          <cell r="B1493">
            <v>0</v>
          </cell>
          <cell r="C1493">
            <v>0</v>
          </cell>
          <cell r="D1493">
            <v>0</v>
          </cell>
          <cell r="E1493">
            <v>0</v>
          </cell>
          <cell r="F1493">
            <v>0</v>
          </cell>
          <cell r="G1493">
            <v>0</v>
          </cell>
          <cell r="H1493">
            <v>0</v>
          </cell>
          <cell r="I1493">
            <v>0</v>
          </cell>
          <cell r="J1493">
            <v>0</v>
          </cell>
          <cell r="K1493">
            <v>0</v>
          </cell>
          <cell r="L1493">
            <v>0</v>
          </cell>
          <cell r="M1493">
            <v>0</v>
          </cell>
          <cell r="N1493">
            <v>0</v>
          </cell>
          <cell r="O1493">
            <v>0</v>
          </cell>
          <cell r="P1493">
            <v>0</v>
          </cell>
          <cell r="Q1493">
            <v>0</v>
          </cell>
          <cell r="R1493">
            <v>0</v>
          </cell>
          <cell r="S1493">
            <v>0</v>
          </cell>
          <cell r="T1493">
            <v>0</v>
          </cell>
          <cell r="U1493">
            <v>0</v>
          </cell>
          <cell r="V1493">
            <v>0</v>
          </cell>
          <cell r="W1493">
            <v>0</v>
          </cell>
          <cell r="X1493">
            <v>0</v>
          </cell>
          <cell r="Y1493">
            <v>0</v>
          </cell>
          <cell r="Z1493">
            <v>0</v>
          </cell>
          <cell r="AA1493">
            <v>0</v>
          </cell>
          <cell r="AB1493">
            <v>0</v>
          </cell>
          <cell r="AC1493">
            <v>0</v>
          </cell>
        </row>
        <row r="1494">
          <cell r="A1494">
            <v>0</v>
          </cell>
          <cell r="B1494">
            <v>0</v>
          </cell>
          <cell r="C1494">
            <v>0</v>
          </cell>
          <cell r="D1494">
            <v>0</v>
          </cell>
          <cell r="E1494">
            <v>0</v>
          </cell>
          <cell r="F1494">
            <v>0</v>
          </cell>
          <cell r="G1494">
            <v>0</v>
          </cell>
          <cell r="H1494">
            <v>0</v>
          </cell>
          <cell r="I1494">
            <v>0</v>
          </cell>
          <cell r="J1494">
            <v>0</v>
          </cell>
          <cell r="K1494">
            <v>0</v>
          </cell>
          <cell r="L1494">
            <v>0</v>
          </cell>
          <cell r="M1494">
            <v>0</v>
          </cell>
          <cell r="N1494">
            <v>0</v>
          </cell>
          <cell r="O1494">
            <v>0</v>
          </cell>
          <cell r="P1494">
            <v>0</v>
          </cell>
          <cell r="Q1494">
            <v>0</v>
          </cell>
          <cell r="R1494">
            <v>0</v>
          </cell>
          <cell r="S1494">
            <v>0</v>
          </cell>
          <cell r="T1494">
            <v>0</v>
          </cell>
          <cell r="U1494">
            <v>0</v>
          </cell>
          <cell r="V1494">
            <v>0</v>
          </cell>
          <cell r="W1494">
            <v>0</v>
          </cell>
          <cell r="X1494">
            <v>0</v>
          </cell>
          <cell r="Y1494">
            <v>0</v>
          </cell>
          <cell r="Z1494">
            <v>0</v>
          </cell>
          <cell r="AA1494">
            <v>0</v>
          </cell>
          <cell r="AB1494">
            <v>0</v>
          </cell>
          <cell r="AC1494">
            <v>0</v>
          </cell>
        </row>
        <row r="1495">
          <cell r="A1495">
            <v>0</v>
          </cell>
          <cell r="B1495">
            <v>0</v>
          </cell>
          <cell r="C1495">
            <v>0</v>
          </cell>
          <cell r="D1495">
            <v>0</v>
          </cell>
          <cell r="E1495">
            <v>0</v>
          </cell>
          <cell r="F1495">
            <v>0</v>
          </cell>
          <cell r="G1495">
            <v>0</v>
          </cell>
          <cell r="H1495">
            <v>0</v>
          </cell>
          <cell r="I1495">
            <v>0</v>
          </cell>
          <cell r="J1495">
            <v>0</v>
          </cell>
          <cell r="K1495">
            <v>0</v>
          </cell>
          <cell r="L1495">
            <v>0</v>
          </cell>
          <cell r="M1495">
            <v>0</v>
          </cell>
          <cell r="N1495">
            <v>0</v>
          </cell>
          <cell r="O1495">
            <v>0</v>
          </cell>
          <cell r="P1495">
            <v>0</v>
          </cell>
          <cell r="Q1495">
            <v>0</v>
          </cell>
          <cell r="R1495">
            <v>0</v>
          </cell>
          <cell r="S1495">
            <v>0</v>
          </cell>
          <cell r="T1495">
            <v>0</v>
          </cell>
          <cell r="U1495">
            <v>0</v>
          </cell>
          <cell r="V1495">
            <v>0</v>
          </cell>
          <cell r="W1495">
            <v>0</v>
          </cell>
          <cell r="X1495">
            <v>0</v>
          </cell>
          <cell r="Y1495">
            <v>0</v>
          </cell>
          <cell r="Z1495">
            <v>0</v>
          </cell>
          <cell r="AA1495">
            <v>0</v>
          </cell>
          <cell r="AB1495">
            <v>0</v>
          </cell>
          <cell r="AC1495">
            <v>0</v>
          </cell>
        </row>
        <row r="1496">
          <cell r="A1496">
            <v>0</v>
          </cell>
          <cell r="B1496">
            <v>0</v>
          </cell>
          <cell r="C1496">
            <v>0</v>
          </cell>
          <cell r="D1496">
            <v>0</v>
          </cell>
          <cell r="E1496">
            <v>0</v>
          </cell>
          <cell r="F1496">
            <v>0</v>
          </cell>
          <cell r="G1496">
            <v>0</v>
          </cell>
          <cell r="H1496">
            <v>0</v>
          </cell>
          <cell r="I1496">
            <v>0</v>
          </cell>
          <cell r="J1496">
            <v>0</v>
          </cell>
          <cell r="K1496">
            <v>0</v>
          </cell>
          <cell r="L1496">
            <v>0</v>
          </cell>
          <cell r="M1496">
            <v>0</v>
          </cell>
          <cell r="N1496">
            <v>0</v>
          </cell>
          <cell r="O1496">
            <v>0</v>
          </cell>
          <cell r="P1496">
            <v>0</v>
          </cell>
          <cell r="Q1496">
            <v>0</v>
          </cell>
          <cell r="R1496">
            <v>0</v>
          </cell>
          <cell r="S1496">
            <v>0</v>
          </cell>
          <cell r="T1496">
            <v>0</v>
          </cell>
          <cell r="U1496">
            <v>0</v>
          </cell>
          <cell r="V1496">
            <v>0</v>
          </cell>
          <cell r="W1496">
            <v>0</v>
          </cell>
          <cell r="X1496">
            <v>0</v>
          </cell>
          <cell r="Y1496">
            <v>0</v>
          </cell>
          <cell r="Z1496">
            <v>0</v>
          </cell>
          <cell r="AA1496">
            <v>0</v>
          </cell>
          <cell r="AB1496">
            <v>0</v>
          </cell>
          <cell r="AC1496">
            <v>0</v>
          </cell>
        </row>
        <row r="1497">
          <cell r="A1497">
            <v>0</v>
          </cell>
          <cell r="B1497">
            <v>0</v>
          </cell>
          <cell r="C1497">
            <v>0</v>
          </cell>
          <cell r="D1497">
            <v>0</v>
          </cell>
          <cell r="E1497">
            <v>0</v>
          </cell>
          <cell r="F1497">
            <v>0</v>
          </cell>
          <cell r="G1497">
            <v>0</v>
          </cell>
          <cell r="H1497">
            <v>0</v>
          </cell>
          <cell r="I1497">
            <v>0</v>
          </cell>
          <cell r="J1497">
            <v>0</v>
          </cell>
          <cell r="K1497">
            <v>0</v>
          </cell>
          <cell r="L1497">
            <v>0</v>
          </cell>
          <cell r="M1497">
            <v>0</v>
          </cell>
          <cell r="N1497">
            <v>0</v>
          </cell>
          <cell r="O1497">
            <v>0</v>
          </cell>
          <cell r="P1497">
            <v>0</v>
          </cell>
          <cell r="Q1497">
            <v>0</v>
          </cell>
          <cell r="R1497">
            <v>0</v>
          </cell>
          <cell r="S1497">
            <v>0</v>
          </cell>
          <cell r="T1497">
            <v>0</v>
          </cell>
          <cell r="U1497">
            <v>0</v>
          </cell>
          <cell r="V1497">
            <v>0</v>
          </cell>
          <cell r="W1497">
            <v>0</v>
          </cell>
          <cell r="X1497">
            <v>0</v>
          </cell>
          <cell r="Y1497">
            <v>0</v>
          </cell>
          <cell r="Z1497">
            <v>0</v>
          </cell>
          <cell r="AA1497">
            <v>0</v>
          </cell>
          <cell r="AB1497">
            <v>0</v>
          </cell>
          <cell r="AC1497">
            <v>0</v>
          </cell>
        </row>
        <row r="1498">
          <cell r="A1498">
            <v>0</v>
          </cell>
          <cell r="B1498">
            <v>0</v>
          </cell>
          <cell r="C1498">
            <v>0</v>
          </cell>
          <cell r="D1498">
            <v>0</v>
          </cell>
          <cell r="E1498">
            <v>0</v>
          </cell>
          <cell r="F1498">
            <v>0</v>
          </cell>
          <cell r="G1498">
            <v>0</v>
          </cell>
          <cell r="H1498">
            <v>0</v>
          </cell>
          <cell r="I1498">
            <v>0</v>
          </cell>
          <cell r="J1498">
            <v>0</v>
          </cell>
          <cell r="K1498">
            <v>0</v>
          </cell>
          <cell r="L1498">
            <v>0</v>
          </cell>
          <cell r="M1498">
            <v>0</v>
          </cell>
          <cell r="N1498">
            <v>0</v>
          </cell>
          <cell r="O1498">
            <v>0</v>
          </cell>
          <cell r="P1498">
            <v>0</v>
          </cell>
          <cell r="Q1498">
            <v>0</v>
          </cell>
          <cell r="R1498">
            <v>0</v>
          </cell>
          <cell r="S1498">
            <v>0</v>
          </cell>
          <cell r="T1498">
            <v>0</v>
          </cell>
          <cell r="U1498">
            <v>0</v>
          </cell>
          <cell r="V1498">
            <v>0</v>
          </cell>
          <cell r="W1498">
            <v>0</v>
          </cell>
          <cell r="X1498">
            <v>0</v>
          </cell>
          <cell r="Y1498">
            <v>0</v>
          </cell>
          <cell r="Z1498">
            <v>0</v>
          </cell>
          <cell r="AA1498">
            <v>0</v>
          </cell>
          <cell r="AB1498">
            <v>0</v>
          </cell>
          <cell r="AC1498">
            <v>0</v>
          </cell>
        </row>
        <row r="1499">
          <cell r="A1499">
            <v>0</v>
          </cell>
          <cell r="B1499">
            <v>0</v>
          </cell>
          <cell r="C1499">
            <v>0</v>
          </cell>
          <cell r="D1499">
            <v>0</v>
          </cell>
          <cell r="E1499">
            <v>0</v>
          </cell>
          <cell r="F1499">
            <v>0</v>
          </cell>
          <cell r="G1499">
            <v>0</v>
          </cell>
          <cell r="H1499">
            <v>0</v>
          </cell>
          <cell r="I1499">
            <v>0</v>
          </cell>
          <cell r="J1499">
            <v>0</v>
          </cell>
          <cell r="K1499">
            <v>0</v>
          </cell>
          <cell r="L1499">
            <v>0</v>
          </cell>
          <cell r="M1499">
            <v>0</v>
          </cell>
          <cell r="N1499">
            <v>0</v>
          </cell>
          <cell r="O1499">
            <v>0</v>
          </cell>
          <cell r="P1499">
            <v>0</v>
          </cell>
          <cell r="Q1499">
            <v>0</v>
          </cell>
          <cell r="R1499">
            <v>0</v>
          </cell>
          <cell r="S1499">
            <v>0</v>
          </cell>
          <cell r="T1499">
            <v>0</v>
          </cell>
          <cell r="U1499">
            <v>0</v>
          </cell>
          <cell r="V1499">
            <v>0</v>
          </cell>
          <cell r="W1499">
            <v>0</v>
          </cell>
          <cell r="X1499">
            <v>0</v>
          </cell>
          <cell r="Y1499">
            <v>0</v>
          </cell>
          <cell r="Z1499">
            <v>0</v>
          </cell>
          <cell r="AA1499">
            <v>0</v>
          </cell>
          <cell r="AB1499">
            <v>0</v>
          </cell>
          <cell r="AC1499">
            <v>0</v>
          </cell>
        </row>
        <row r="1500">
          <cell r="A1500">
            <v>0</v>
          </cell>
          <cell r="B1500">
            <v>0</v>
          </cell>
          <cell r="C1500">
            <v>0</v>
          </cell>
          <cell r="D1500">
            <v>0</v>
          </cell>
          <cell r="E1500">
            <v>0</v>
          </cell>
          <cell r="F1500">
            <v>0</v>
          </cell>
          <cell r="G1500">
            <v>0</v>
          </cell>
          <cell r="H1500">
            <v>0</v>
          </cell>
          <cell r="I1500">
            <v>0</v>
          </cell>
          <cell r="J1500">
            <v>0</v>
          </cell>
          <cell r="K1500">
            <v>0</v>
          </cell>
          <cell r="L1500">
            <v>0</v>
          </cell>
          <cell r="M1500">
            <v>0</v>
          </cell>
          <cell r="N1500">
            <v>0</v>
          </cell>
          <cell r="O1500">
            <v>0</v>
          </cell>
          <cell r="P1500">
            <v>0</v>
          </cell>
          <cell r="Q1500">
            <v>0</v>
          </cell>
          <cell r="R1500">
            <v>0</v>
          </cell>
          <cell r="S1500">
            <v>0</v>
          </cell>
          <cell r="T1500">
            <v>0</v>
          </cell>
          <cell r="U1500">
            <v>0</v>
          </cell>
          <cell r="V1500">
            <v>0</v>
          </cell>
          <cell r="W1500">
            <v>0</v>
          </cell>
          <cell r="X1500">
            <v>0</v>
          </cell>
          <cell r="Y1500">
            <v>0</v>
          </cell>
          <cell r="Z1500">
            <v>0</v>
          </cell>
          <cell r="AA1500">
            <v>0</v>
          </cell>
          <cell r="AB1500">
            <v>0</v>
          </cell>
          <cell r="AC1500">
            <v>0</v>
          </cell>
        </row>
      </sheetData>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P_IS vs Budget"/>
      <sheetName val="JUN 2006 FA GRP CONTNUITY SCHED"/>
      <sheetName val="MAY 2006 FA GRP CONTNUITY SCHED"/>
      <sheetName val="APR 2006 FA GRP CONTNUITY SCHED"/>
      <sheetName val="MAR 2006 FA GRP CONTUITY SCHED"/>
      <sheetName val="FEB 2006 FA GRP CONTUITY SCHED"/>
      <sheetName val="JAN 2006 FA GRP CONTUITY SCHED"/>
      <sheetName val="Alloc"/>
      <sheetName val="cap exp summary"/>
      <sheetName val="2006 Budget Capital Expend"/>
      <sheetName val="Module1"/>
      <sheetName val="Module4"/>
      <sheetName val="Module5"/>
      <sheetName val="Module6"/>
      <sheetName val="Module7"/>
      <sheetName val="Module9"/>
      <sheetName val="Module10"/>
      <sheetName val="Module2"/>
      <sheetName val="Module3"/>
      <sheetName val="Module8"/>
      <sheetName val="Module11"/>
    </sheetNames>
    <sheetDataSet>
      <sheetData sheetId="0" refreshError="1"/>
      <sheetData sheetId="1" refreshError="1"/>
      <sheetData sheetId="2" refreshError="1">
        <row r="5">
          <cell r="D5">
            <v>6862811</v>
          </cell>
          <cell r="E5">
            <v>0</v>
          </cell>
          <cell r="F5">
            <v>0</v>
          </cell>
          <cell r="G5">
            <v>0</v>
          </cell>
          <cell r="H5">
            <v>0</v>
          </cell>
          <cell r="I5">
            <v>0</v>
          </cell>
          <cell r="J5">
            <v>6862811</v>
          </cell>
          <cell r="K5">
            <v>0</v>
          </cell>
          <cell r="L5">
            <v>6862811</v>
          </cell>
          <cell r="N5">
            <v>0</v>
          </cell>
          <cell r="O5">
            <v>0</v>
          </cell>
          <cell r="P5">
            <v>0</v>
          </cell>
          <cell r="Q5">
            <v>0</v>
          </cell>
        </row>
        <row r="6">
          <cell r="D6">
            <v>9296179249</v>
          </cell>
          <cell r="E6">
            <v>42886205</v>
          </cell>
          <cell r="F6">
            <v>-2535793</v>
          </cell>
          <cell r="G6">
            <v>-5438105.0099999998</v>
          </cell>
          <cell r="H6">
            <v>-1</v>
          </cell>
          <cell r="I6">
            <v>506701</v>
          </cell>
          <cell r="J6">
            <v>9331598255.9899998</v>
          </cell>
          <cell r="K6">
            <v>42113.010000228882</v>
          </cell>
          <cell r="L6">
            <v>9331640369</v>
          </cell>
          <cell r="N6">
            <v>42886204</v>
          </cell>
          <cell r="O6">
            <v>42886205.080000006</v>
          </cell>
          <cell r="P6">
            <v>0</v>
          </cell>
          <cell r="Q6">
            <v>0</v>
          </cell>
        </row>
        <row r="7">
          <cell r="D7">
            <v>11290701</v>
          </cell>
          <cell r="E7">
            <v>0</v>
          </cell>
          <cell r="F7">
            <v>0</v>
          </cell>
          <cell r="G7">
            <v>0</v>
          </cell>
          <cell r="H7">
            <v>0</v>
          </cell>
          <cell r="I7">
            <v>0</v>
          </cell>
          <cell r="J7">
            <v>11290701</v>
          </cell>
          <cell r="K7">
            <v>0</v>
          </cell>
          <cell r="L7">
            <v>11290701</v>
          </cell>
          <cell r="N7">
            <v>0</v>
          </cell>
          <cell r="O7">
            <v>0</v>
          </cell>
          <cell r="P7">
            <v>0</v>
          </cell>
          <cell r="Q7">
            <v>0</v>
          </cell>
        </row>
        <row r="8">
          <cell r="D8">
            <v>5121528921</v>
          </cell>
          <cell r="E8">
            <v>87692458</v>
          </cell>
          <cell r="F8">
            <v>-876670</v>
          </cell>
          <cell r="G8">
            <v>7203299.3799999999</v>
          </cell>
          <cell r="H8">
            <v>-1511590</v>
          </cell>
          <cell r="I8">
            <v>393300</v>
          </cell>
          <cell r="J8">
            <v>5214429718.3800001</v>
          </cell>
          <cell r="K8">
            <v>-0.38000011444091797</v>
          </cell>
          <cell r="L8">
            <v>5214429718</v>
          </cell>
          <cell r="N8">
            <v>86180868</v>
          </cell>
          <cell r="O8">
            <v>86180868.63000001</v>
          </cell>
          <cell r="P8">
            <v>0</v>
          </cell>
          <cell r="Q8">
            <v>0</v>
          </cell>
        </row>
        <row r="9">
          <cell r="D9">
            <v>604850986</v>
          </cell>
          <cell r="E9">
            <v>28007819</v>
          </cell>
          <cell r="F9">
            <v>-6126137</v>
          </cell>
          <cell r="G9">
            <v>-1765194.37</v>
          </cell>
          <cell r="H9">
            <v>-7483134.9999999935</v>
          </cell>
          <cell r="I9">
            <v>627161.99999999348</v>
          </cell>
          <cell r="J9">
            <v>618111500.63</v>
          </cell>
          <cell r="K9">
            <v>20800.370000004768</v>
          </cell>
          <cell r="L9">
            <v>618132301</v>
          </cell>
          <cell r="M9">
            <v>300</v>
          </cell>
          <cell r="N9">
            <v>20524684.000000007</v>
          </cell>
          <cell r="O9">
            <v>3712386.7800000068</v>
          </cell>
          <cell r="P9">
            <v>7394169.1999999993</v>
          </cell>
          <cell r="Q9">
            <v>9418127.7600000016</v>
          </cell>
        </row>
        <row r="10">
          <cell r="D10">
            <v>86086468</v>
          </cell>
          <cell r="E10">
            <v>3554784</v>
          </cell>
          <cell r="F10">
            <v>-450317</v>
          </cell>
          <cell r="G10">
            <v>0</v>
          </cell>
          <cell r="H10">
            <v>0</v>
          </cell>
          <cell r="I10">
            <v>0</v>
          </cell>
          <cell r="J10">
            <v>89190935</v>
          </cell>
          <cell r="K10">
            <v>-60656</v>
          </cell>
          <cell r="L10">
            <v>89130279</v>
          </cell>
          <cell r="N10">
            <v>3554784</v>
          </cell>
          <cell r="O10">
            <v>3456869.89</v>
          </cell>
          <cell r="P10">
            <v>97914.4</v>
          </cell>
          <cell r="Q10">
            <v>0</v>
          </cell>
        </row>
        <row r="11">
          <cell r="D11">
            <v>1826201</v>
          </cell>
          <cell r="E11">
            <v>649</v>
          </cell>
          <cell r="F11">
            <v>-83388</v>
          </cell>
          <cell r="G11">
            <v>0</v>
          </cell>
          <cell r="H11">
            <v>0</v>
          </cell>
          <cell r="I11">
            <v>0</v>
          </cell>
          <cell r="J11">
            <v>1743462</v>
          </cell>
          <cell r="K11">
            <v>0</v>
          </cell>
          <cell r="L11">
            <v>1743462</v>
          </cell>
          <cell r="N11">
            <v>649</v>
          </cell>
          <cell r="O11">
            <v>649.34</v>
          </cell>
          <cell r="P11">
            <v>0</v>
          </cell>
          <cell r="Q11">
            <v>0</v>
          </cell>
        </row>
        <row r="12">
          <cell r="D12">
            <v>744403</v>
          </cell>
          <cell r="E12">
            <v>0</v>
          </cell>
          <cell r="F12">
            <v>0</v>
          </cell>
          <cell r="G12">
            <v>0</v>
          </cell>
          <cell r="H12">
            <v>0</v>
          </cell>
          <cell r="I12">
            <v>0</v>
          </cell>
          <cell r="J12">
            <v>744403</v>
          </cell>
          <cell r="K12">
            <v>0</v>
          </cell>
          <cell r="L12">
            <v>744403</v>
          </cell>
          <cell r="N12">
            <v>0</v>
          </cell>
          <cell r="O12">
            <v>0</v>
          </cell>
          <cell r="P12">
            <v>0</v>
          </cell>
          <cell r="Q12">
            <v>0</v>
          </cell>
        </row>
        <row r="13">
          <cell r="D13">
            <v>39156373</v>
          </cell>
          <cell r="E13">
            <v>1446816</v>
          </cell>
          <cell r="F13">
            <v>-199355</v>
          </cell>
          <cell r="G13">
            <v>0</v>
          </cell>
          <cell r="H13">
            <v>-4606</v>
          </cell>
          <cell r="I13">
            <v>0</v>
          </cell>
          <cell r="J13">
            <v>40399228</v>
          </cell>
          <cell r="K13">
            <v>1</v>
          </cell>
          <cell r="L13">
            <v>40399229</v>
          </cell>
          <cell r="N13">
            <v>1442210</v>
          </cell>
          <cell r="O13">
            <v>1422927.77</v>
          </cell>
          <cell r="P13">
            <v>19283</v>
          </cell>
          <cell r="Q13">
            <v>0</v>
          </cell>
        </row>
        <row r="14">
          <cell r="E14">
            <v>0</v>
          </cell>
          <cell r="F14">
            <v>0</v>
          </cell>
          <cell r="G14">
            <v>0</v>
          </cell>
          <cell r="H14">
            <v>0</v>
          </cell>
          <cell r="I14">
            <v>0</v>
          </cell>
          <cell r="J14">
            <v>0</v>
          </cell>
          <cell r="K14">
            <v>0</v>
          </cell>
          <cell r="N14">
            <v>0</v>
          </cell>
          <cell r="O14">
            <v>0</v>
          </cell>
          <cell r="P14">
            <v>0</v>
          </cell>
          <cell r="Q14">
            <v>0</v>
          </cell>
        </row>
        <row r="15">
          <cell r="E15">
            <v>0</v>
          </cell>
          <cell r="F15">
            <v>0</v>
          </cell>
          <cell r="G15">
            <v>0</v>
          </cell>
          <cell r="H15">
            <v>0</v>
          </cell>
          <cell r="I15">
            <v>0</v>
          </cell>
          <cell r="J15">
            <v>0</v>
          </cell>
          <cell r="K15">
            <v>0</v>
          </cell>
          <cell r="N15">
            <v>0</v>
          </cell>
          <cell r="O15">
            <v>0</v>
          </cell>
          <cell r="P15">
            <v>0</v>
          </cell>
          <cell r="Q15">
            <v>0</v>
          </cell>
        </row>
        <row r="24">
          <cell r="D24">
            <v>-17299</v>
          </cell>
          <cell r="E24">
            <v>0</v>
          </cell>
          <cell r="F24">
            <v>0</v>
          </cell>
          <cell r="G24">
            <v>0</v>
          </cell>
          <cell r="H24">
            <v>0</v>
          </cell>
          <cell r="I24">
            <v>-17299</v>
          </cell>
          <cell r="J24">
            <v>0</v>
          </cell>
          <cell r="K24">
            <v>-17299</v>
          </cell>
        </row>
        <row r="25">
          <cell r="D25">
            <v>1</v>
          </cell>
          <cell r="E25">
            <v>1</v>
          </cell>
          <cell r="F25">
            <v>0</v>
          </cell>
          <cell r="G25">
            <v>0</v>
          </cell>
          <cell r="H25">
            <v>0</v>
          </cell>
          <cell r="I25">
            <v>2</v>
          </cell>
          <cell r="J25">
            <v>-1</v>
          </cell>
          <cell r="K25">
            <v>1</v>
          </cell>
        </row>
        <row r="26">
          <cell r="D26">
            <v>-3291219937</v>
          </cell>
          <cell r="E26">
            <v>-78678735</v>
          </cell>
          <cell r="F26">
            <v>-431971</v>
          </cell>
          <cell r="G26">
            <v>2535793</v>
          </cell>
          <cell r="H26">
            <v>3809682.78</v>
          </cell>
          <cell r="I26">
            <v>-3363985167.2199998</v>
          </cell>
          <cell r="J26">
            <v>-0.78000020980834961</v>
          </cell>
          <cell r="K26">
            <v>-3363985168</v>
          </cell>
        </row>
        <row r="27">
          <cell r="D27">
            <v>-1066526</v>
          </cell>
          <cell r="E27">
            <v>-144934</v>
          </cell>
          <cell r="F27">
            <v>0</v>
          </cell>
          <cell r="G27">
            <v>0</v>
          </cell>
          <cell r="H27">
            <v>0</v>
          </cell>
          <cell r="I27">
            <v>-1211460</v>
          </cell>
          <cell r="J27">
            <v>0</v>
          </cell>
          <cell r="K27">
            <v>-1211460</v>
          </cell>
        </row>
        <row r="28">
          <cell r="D28">
            <v>-1942140211</v>
          </cell>
          <cell r="E28">
            <v>-50088515</v>
          </cell>
          <cell r="F28">
            <v>-130294</v>
          </cell>
          <cell r="G28">
            <v>876670</v>
          </cell>
          <cell r="H28">
            <v>-4656900.76</v>
          </cell>
          <cell r="I28">
            <v>-1996139250.76</v>
          </cell>
          <cell r="J28">
            <v>-0.24000000953674316</v>
          </cell>
          <cell r="K28">
            <v>-1996139251</v>
          </cell>
        </row>
        <row r="29">
          <cell r="D29">
            <v>-383083597</v>
          </cell>
          <cell r="E29">
            <v>-22435597</v>
          </cell>
          <cell r="F29">
            <v>-40312</v>
          </cell>
          <cell r="G29">
            <v>5568208</v>
          </cell>
          <cell r="H29">
            <v>847217.98</v>
          </cell>
          <cell r="I29">
            <v>-399144080.01999998</v>
          </cell>
          <cell r="J29">
            <v>1.0199999809265137</v>
          </cell>
          <cell r="K29">
            <v>-399144079</v>
          </cell>
        </row>
        <row r="30">
          <cell r="D30">
            <v>0</v>
          </cell>
          <cell r="E30">
            <v>0</v>
          </cell>
          <cell r="F30">
            <v>0</v>
          </cell>
          <cell r="G30">
            <v>0</v>
          </cell>
          <cell r="H30">
            <v>0</v>
          </cell>
          <cell r="I30">
            <v>0</v>
          </cell>
          <cell r="J30">
            <v>0</v>
          </cell>
          <cell r="K30">
            <v>0</v>
          </cell>
        </row>
        <row r="31">
          <cell r="D31">
            <v>-13937056</v>
          </cell>
          <cell r="E31">
            <v>-2150566</v>
          </cell>
          <cell r="F31">
            <v>-42662</v>
          </cell>
          <cell r="G31">
            <v>66768</v>
          </cell>
          <cell r="H31">
            <v>0</v>
          </cell>
          <cell r="I31">
            <v>-16063516</v>
          </cell>
          <cell r="J31">
            <v>0</v>
          </cell>
          <cell r="K31">
            <v>-16063516</v>
          </cell>
        </row>
        <row r="32">
          <cell r="D32">
            <v>0</v>
          </cell>
          <cell r="E32">
            <v>0</v>
          </cell>
          <cell r="F32">
            <v>0</v>
          </cell>
          <cell r="G32">
            <v>0</v>
          </cell>
          <cell r="H32">
            <v>0</v>
          </cell>
          <cell r="I32">
            <v>0</v>
          </cell>
          <cell r="J32">
            <v>0</v>
          </cell>
          <cell r="K32">
            <v>0</v>
          </cell>
        </row>
        <row r="33">
          <cell r="D33">
            <v>-263817</v>
          </cell>
          <cell r="E33">
            <v>-45553</v>
          </cell>
          <cell r="F33">
            <v>-65</v>
          </cell>
          <cell r="G33">
            <v>5559</v>
          </cell>
          <cell r="H33">
            <v>0</v>
          </cell>
          <cell r="I33">
            <v>-303876</v>
          </cell>
          <cell r="J33">
            <v>0</v>
          </cell>
          <cell r="K33">
            <v>-303876</v>
          </cell>
        </row>
        <row r="34">
          <cell r="D34">
            <v>-744403</v>
          </cell>
          <cell r="E34">
            <v>0</v>
          </cell>
          <cell r="F34">
            <v>0</v>
          </cell>
          <cell r="G34">
            <v>0</v>
          </cell>
          <cell r="H34">
            <v>0</v>
          </cell>
          <cell r="I34">
            <v>-744403</v>
          </cell>
          <cell r="J34">
            <v>0</v>
          </cell>
          <cell r="K34">
            <v>-744403</v>
          </cell>
        </row>
        <row r="35">
          <cell r="D35">
            <v>0</v>
          </cell>
          <cell r="E35">
            <v>0</v>
          </cell>
          <cell r="F35">
            <v>0</v>
          </cell>
          <cell r="G35">
            <v>0</v>
          </cell>
          <cell r="H35">
            <v>0</v>
          </cell>
          <cell r="I35">
            <v>0</v>
          </cell>
          <cell r="J35">
            <v>0</v>
          </cell>
          <cell r="K35">
            <v>0</v>
          </cell>
        </row>
        <row r="36">
          <cell r="D36">
            <v>-16786916</v>
          </cell>
          <cell r="E36">
            <v>-1028772</v>
          </cell>
          <cell r="F36">
            <v>-70411</v>
          </cell>
          <cell r="G36">
            <v>199177</v>
          </cell>
          <cell r="H36">
            <v>0</v>
          </cell>
          <cell r="I36">
            <v>-17686922</v>
          </cell>
          <cell r="J36">
            <v>0</v>
          </cell>
          <cell r="K36">
            <v>-17686922</v>
          </cell>
        </row>
        <row r="37">
          <cell r="D37">
            <v>0</v>
          </cell>
          <cell r="E37">
            <v>0</v>
          </cell>
          <cell r="F37">
            <v>0</v>
          </cell>
          <cell r="G37">
            <v>0</v>
          </cell>
          <cell r="H37">
            <v>0</v>
          </cell>
          <cell r="I37">
            <v>0</v>
          </cell>
          <cell r="J37">
            <v>0</v>
          </cell>
          <cell r="K37">
            <v>0</v>
          </cell>
        </row>
        <row r="38">
          <cell r="H38">
            <v>0</v>
          </cell>
          <cell r="I38">
            <v>0</v>
          </cell>
          <cell r="J38">
            <v>0</v>
          </cell>
          <cell r="K38">
            <v>0</v>
          </cell>
        </row>
        <row r="47">
          <cell r="D47">
            <v>0</v>
          </cell>
          <cell r="E47">
            <v>0</v>
          </cell>
          <cell r="F47">
            <v>0</v>
          </cell>
          <cell r="G47">
            <v>0</v>
          </cell>
          <cell r="H47">
            <v>0</v>
          </cell>
          <cell r="I47">
            <v>0</v>
          </cell>
          <cell r="J47">
            <v>0</v>
          </cell>
          <cell r="K47">
            <v>0</v>
          </cell>
          <cell r="L47">
            <v>0</v>
          </cell>
          <cell r="M47">
            <v>0</v>
          </cell>
        </row>
        <row r="48">
          <cell r="D48">
            <v>-118025</v>
          </cell>
          <cell r="E48">
            <v>119580.89</v>
          </cell>
          <cell r="F48">
            <v>0</v>
          </cell>
          <cell r="G48">
            <v>119580.89</v>
          </cell>
          <cell r="H48">
            <v>1556</v>
          </cell>
          <cell r="I48">
            <v>0</v>
          </cell>
          <cell r="J48">
            <v>1556</v>
          </cell>
          <cell r="K48">
            <v>0</v>
          </cell>
          <cell r="L48">
            <v>0.11000000010244548</v>
          </cell>
          <cell r="M48">
            <v>0</v>
          </cell>
        </row>
        <row r="49">
          <cell r="D49">
            <v>0</v>
          </cell>
          <cell r="E49">
            <v>0</v>
          </cell>
          <cell r="F49">
            <v>0</v>
          </cell>
          <cell r="G49">
            <v>0</v>
          </cell>
          <cell r="H49">
            <v>0</v>
          </cell>
          <cell r="I49">
            <v>0</v>
          </cell>
          <cell r="J49">
            <v>0</v>
          </cell>
          <cell r="K49">
            <v>0</v>
          </cell>
          <cell r="L49">
            <v>0</v>
          </cell>
          <cell r="M49">
            <v>0</v>
          </cell>
        </row>
        <row r="50">
          <cell r="D50">
            <v>3330770</v>
          </cell>
          <cell r="E50">
            <v>-523613.48</v>
          </cell>
          <cell r="F50">
            <v>0</v>
          </cell>
          <cell r="G50">
            <v>-523613.48</v>
          </cell>
          <cell r="H50">
            <v>0</v>
          </cell>
          <cell r="I50">
            <v>0</v>
          </cell>
          <cell r="J50">
            <v>0</v>
          </cell>
          <cell r="K50">
            <v>0</v>
          </cell>
          <cell r="L50">
            <v>-0.52000000001862645</v>
          </cell>
          <cell r="M50">
            <v>2807156</v>
          </cell>
        </row>
        <row r="51">
          <cell r="D51">
            <v>373194251</v>
          </cell>
          <cell r="E51">
            <v>279004170.58999997</v>
          </cell>
          <cell r="F51">
            <v>16812296.960000001</v>
          </cell>
          <cell r="G51">
            <v>295816467.54999995</v>
          </cell>
          <cell r="H51">
            <v>130350494</v>
          </cell>
          <cell r="I51">
            <v>16812296.960000001</v>
          </cell>
          <cell r="J51">
            <v>147162790.96000001</v>
          </cell>
          <cell r="K51">
            <v>-7034</v>
          </cell>
          <cell r="L51">
            <v>-2154352.5899999142</v>
          </cell>
          <cell r="M51">
            <v>519686541</v>
          </cell>
        </row>
        <row r="52">
          <cell r="D52">
            <v>3081272</v>
          </cell>
          <cell r="E52">
            <v>1897761</v>
          </cell>
          <cell r="F52">
            <v>91022.399999999994</v>
          </cell>
          <cell r="G52">
            <v>1988783.4</v>
          </cell>
          <cell r="H52">
            <v>3403104</v>
          </cell>
          <cell r="I52">
            <v>91022.399999999994</v>
          </cell>
          <cell r="J52">
            <v>3494126.4</v>
          </cell>
          <cell r="K52">
            <v>-38925</v>
          </cell>
          <cell r="L52">
            <v>0.99999999953433871</v>
          </cell>
          <cell r="M52">
            <v>1537005</v>
          </cell>
        </row>
        <row r="53">
          <cell r="D53">
            <v>647</v>
          </cell>
          <cell r="E53">
            <v>55191</v>
          </cell>
          <cell r="F53">
            <v>0</v>
          </cell>
          <cell r="G53">
            <v>55191</v>
          </cell>
          <cell r="H53">
            <v>649</v>
          </cell>
          <cell r="I53">
            <v>0</v>
          </cell>
          <cell r="J53">
            <v>649</v>
          </cell>
          <cell r="K53">
            <v>0</v>
          </cell>
          <cell r="L53">
            <v>0</v>
          </cell>
          <cell r="M53">
            <v>55189</v>
          </cell>
        </row>
        <row r="54">
          <cell r="D54">
            <v>0</v>
          </cell>
          <cell r="E54">
            <v>0</v>
          </cell>
          <cell r="F54">
            <v>0</v>
          </cell>
          <cell r="G54">
            <v>0</v>
          </cell>
          <cell r="H54">
            <v>0</v>
          </cell>
          <cell r="I54">
            <v>0</v>
          </cell>
          <cell r="J54">
            <v>0</v>
          </cell>
          <cell r="K54">
            <v>0</v>
          </cell>
          <cell r="L54">
            <v>0</v>
          </cell>
          <cell r="M54">
            <v>0</v>
          </cell>
        </row>
        <row r="55">
          <cell r="D55">
            <v>0</v>
          </cell>
          <cell r="E55">
            <v>0</v>
          </cell>
          <cell r="F55">
            <v>0</v>
          </cell>
          <cell r="G55">
            <v>0</v>
          </cell>
          <cell r="H55">
            <v>0</v>
          </cell>
          <cell r="I55">
            <v>0</v>
          </cell>
          <cell r="J55">
            <v>0</v>
          </cell>
          <cell r="K55">
            <v>0</v>
          </cell>
          <cell r="L55">
            <v>0</v>
          </cell>
          <cell r="M55">
            <v>0</v>
          </cell>
        </row>
        <row r="56">
          <cell r="D56">
            <v>0</v>
          </cell>
          <cell r="E56">
            <v>0</v>
          </cell>
          <cell r="F56">
            <v>0</v>
          </cell>
          <cell r="G56">
            <v>0</v>
          </cell>
          <cell r="H56">
            <v>0</v>
          </cell>
          <cell r="I56">
            <v>0</v>
          </cell>
          <cell r="J56">
            <v>0</v>
          </cell>
          <cell r="K56">
            <v>0</v>
          </cell>
          <cell r="L56">
            <v>0</v>
          </cell>
          <cell r="M56">
            <v>0</v>
          </cell>
        </row>
        <row r="57">
          <cell r="D57">
            <v>2008070</v>
          </cell>
          <cell r="E57">
            <v>247932.98</v>
          </cell>
          <cell r="F57">
            <v>19283</v>
          </cell>
          <cell r="G57">
            <v>267215.98</v>
          </cell>
          <cell r="H57">
            <v>1422927</v>
          </cell>
          <cell r="I57">
            <v>19283</v>
          </cell>
          <cell r="J57">
            <v>1442210</v>
          </cell>
          <cell r="K57">
            <v>1239</v>
          </cell>
          <cell r="L57">
            <v>4204.0200000000186</v>
          </cell>
          <cell r="M57">
            <v>838519</v>
          </cell>
        </row>
        <row r="58">
          <cell r="D58">
            <v>0</v>
          </cell>
          <cell r="E58">
            <v>0</v>
          </cell>
          <cell r="F58">
            <v>0</v>
          </cell>
          <cell r="G58">
            <v>0</v>
          </cell>
          <cell r="H58">
            <v>0</v>
          </cell>
          <cell r="I58">
            <v>0</v>
          </cell>
          <cell r="J58">
            <v>0</v>
          </cell>
          <cell r="K58">
            <v>0</v>
          </cell>
          <cell r="L58">
            <v>0</v>
          </cell>
          <cell r="M58">
            <v>0</v>
          </cell>
        </row>
        <row r="59">
          <cell r="D59">
            <v>575</v>
          </cell>
          <cell r="E59">
            <v>0</v>
          </cell>
          <cell r="G59">
            <v>0</v>
          </cell>
          <cell r="H59">
            <v>0</v>
          </cell>
          <cell r="I59">
            <v>0</v>
          </cell>
          <cell r="J59">
            <v>0</v>
          </cell>
          <cell r="K59">
            <v>0</v>
          </cell>
          <cell r="L59">
            <v>0</v>
          </cell>
          <cell r="M59">
            <v>575</v>
          </cell>
        </row>
        <row r="60">
          <cell r="E60">
            <v>0</v>
          </cell>
          <cell r="G60">
            <v>0</v>
          </cell>
          <cell r="H60">
            <v>0</v>
          </cell>
          <cell r="I60">
            <v>0</v>
          </cell>
          <cell r="J60">
            <v>0</v>
          </cell>
          <cell r="K60">
            <v>0</v>
          </cell>
          <cell r="L60">
            <v>0</v>
          </cell>
          <cell r="M60">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Inputs"/>
      <sheetName val="INCOME"/>
      <sheetName val="Dx"/>
      <sheetName val="Tx"/>
      <sheetName val="HORC(Remote)"/>
      <sheetName val="HOTI(Telecom)"/>
      <sheetName val="Brampton"/>
      <sheetName val="HOLDCO"/>
      <sheetName val="Management Statement Data"/>
      <sheetName val="CAPEX_Summary"/>
      <sheetName val="link"/>
      <sheetName val="All BU's"/>
      <sheetName val="Tx-Dx USA Reconcili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Trial_Balance"/>
      <sheetName val="2. Inputs"/>
      <sheetName val="3. Consolidated Flash"/>
      <sheetName val="4. Consolidated YOY Flash"/>
      <sheetName val="PY Actual Summary Results (hide"/>
      <sheetName val="5. Flash Print Macros"/>
      <sheetName val="6. Hydro One Consolidated"/>
      <sheetName val="7. All BU's (000's)"/>
      <sheetName val="8. CFP&amp;R- Hydro One "/>
      <sheetName val="10 Networks Consol Hide not us"/>
      <sheetName val="11.1 Tx-Dx (hide)"/>
      <sheetName val="9. Operating Costs BU Summary"/>
      <sheetName val="10.Tx-Dx External Report Sumary"/>
      <sheetName val="11. Delivery Services &amp; Subs"/>
      <sheetName val="Tx-USofA(not used -hide)"/>
      <sheetName val="Dx-USofA (not used - hide)"/>
      <sheetName val="USofA PY Results (not used hide"/>
      <sheetName val="12. Capital Expenditure"/>
      <sheetName val="13. Capex Budget"/>
      <sheetName val="CY Tx Dx USofA FS ( not used hi"/>
      <sheetName val="14. CY Actual Summary Results"/>
      <sheetName val="15.Quarterly  Reporting Package"/>
      <sheetName val="16.Flash-Mgmt Statement Mapping"/>
      <sheetName val="17. trial bal summarized by BU"/>
      <sheetName val="check"/>
      <sheetName val="18. DOCUMENTATION"/>
      <sheetName val="PY Cons Results BY MTH (h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pping"/>
      <sheetName val="Status"/>
      <sheetName val="range mapping"/>
      <sheetName val="Macro Code"/>
      <sheetName val="Data Dictionary"/>
      <sheetName val="CAPEX SUMMARY"/>
      <sheetName val="CAPEX DETAIL (TX_DX_ALL SUBS)"/>
      <sheetName val="CAPEX (alloc%_SuspDetail_MFA)"/>
      <sheetName val="CAPEX for Flash"/>
      <sheetName val="CAPEX for QAP"/>
      <sheetName val="Susp support(CIP_CAPEX) working"/>
      <sheetName val="FA-022"/>
      <sheetName val="Summary"/>
      <sheetName val="Costs"/>
      <sheetName val="Accum Deprec"/>
      <sheetName val="CIP"/>
      <sheetName val="CAPEX"/>
      <sheetName val="In Service Additions"/>
      <sheetName val="Costs - Intangibles"/>
      <sheetName val="Accum Deprec - Intangibles"/>
      <sheetName val="CIP - Intangibles"/>
      <sheetName val="CIP - Intangibles-FA-10"/>
      <sheetName val="2015 Fixed Assets integration"/>
      <sheetName val="YTD Intangible CIP by PID"/>
      <sheetName val="OPA Breakdown"/>
      <sheetName val="PP&amp;E"/>
      <sheetName val="Depn Exp  vs Change accdep"/>
      <sheetName val="ADD Diff (cip, cost, in-servic)"/>
      <sheetName val="MONTHLY UPDATES"/>
      <sheetName val="PV-FIXED ASSETS ACCOUNTS"/>
      <sheetName val="NPDI FACS"/>
      <sheetName val="NEI FACS"/>
      <sheetName val="HOB Consolidated FACS"/>
      <sheetName val="CCRefund_zrn_zro trans"/>
      <sheetName val="B2M backup"/>
      <sheetName val="Budget-Hydro One"/>
      <sheetName val="Depr ALL Budget"/>
      <sheetName val="Hydro One Review"/>
      <sheetName val="Review all"/>
      <sheetName val="MoM Reconciliation"/>
      <sheetName val="Ending Balances"/>
      <sheetName val="HOB Ending Balances"/>
    </sheetNames>
    <sheetDataSet>
      <sheetData sheetId="0"/>
      <sheetData sheetId="1"/>
      <sheetData sheetId="2"/>
      <sheetData sheetId="3"/>
      <sheetData sheetId="4"/>
      <sheetData sheetId="5"/>
      <sheetData sheetId="6">
        <row r="1">
          <cell r="I1">
            <v>1000</v>
          </cell>
        </row>
      </sheetData>
      <sheetData sheetId="7"/>
      <sheetData sheetId="8">
        <row r="6">
          <cell r="B6">
            <v>0.53900000000000003</v>
          </cell>
        </row>
      </sheetData>
      <sheetData sheetId="9"/>
      <sheetData sheetId="10"/>
      <sheetData sheetId="11">
        <row r="9">
          <cell r="F9">
            <v>-869680.43000000017</v>
          </cell>
        </row>
      </sheetData>
      <sheetData sheetId="12"/>
      <sheetData sheetId="13">
        <row r="1">
          <cell r="H1">
            <v>1000</v>
          </cell>
        </row>
      </sheetData>
      <sheetData sheetId="14"/>
      <sheetData sheetId="15"/>
      <sheetData sheetId="16"/>
      <sheetData sheetId="17">
        <row r="5">
          <cell r="C5" t="str">
            <v>0</v>
          </cell>
        </row>
      </sheetData>
      <sheetData sheetId="18"/>
      <sheetData sheetId="19"/>
      <sheetData sheetId="20"/>
      <sheetData sheetId="21">
        <row r="5">
          <cell r="V5" t="str">
            <v>0</v>
          </cell>
        </row>
      </sheetData>
      <sheetData sheetId="22"/>
      <sheetData sheetId="23"/>
      <sheetData sheetId="24"/>
      <sheetData sheetId="25">
        <row r="3">
          <cell r="M3">
            <v>-1228.9000000000351</v>
          </cell>
        </row>
      </sheetData>
      <sheetData sheetId="26"/>
      <sheetData sheetId="27"/>
      <sheetData sheetId="28"/>
      <sheetData sheetId="29">
        <row r="1">
          <cell r="D1">
            <v>2</v>
          </cell>
        </row>
      </sheetData>
      <sheetData sheetId="30"/>
      <sheetData sheetId="31"/>
      <sheetData sheetId="32"/>
      <sheetData sheetId="33">
        <row r="35">
          <cell r="C35">
            <v>47.839010000000009</v>
          </cell>
        </row>
      </sheetData>
      <sheetData sheetId="34">
        <row r="7">
          <cell r="E7">
            <v>34363.14</v>
          </cell>
        </row>
      </sheetData>
      <sheetData sheetId="35"/>
      <sheetData sheetId="36"/>
      <sheetData sheetId="37"/>
      <sheetData sheetId="38"/>
      <sheetData sheetId="39"/>
      <sheetData sheetId="40"/>
      <sheetData sheetId="41"/>
      <sheetData sheetId="42"/>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End Analysis"/>
      <sheetName val="CAPEX_Summary with notes"/>
      <sheetName val="CAPEX_Summary"/>
      <sheetName val="CAPEX_Summary Last Month "/>
      <sheetName val="Capex for QAP"/>
      <sheetName val="Capex QAP  - backup for QAP "/>
      <sheetName val="CAPEX_Summary MonthOverMonth"/>
      <sheetName val="CAPEX from July FACS"/>
      <sheetName val="CAPEX_Networks"/>
      <sheetName val="CAPEX_Networks Last Month "/>
      <sheetName val="acct changes Networks"/>
      <sheetName val="OPA Breakdown"/>
      <sheetName val="CAPEX_Networks original"/>
      <sheetName val="CAPEX_Networks MonthOverMonth"/>
      <sheetName val="CAPEX_Networks MonthOverMon (Or"/>
      <sheetName val="CAPEX_Telecom"/>
      <sheetName val="acct changes Telecom"/>
      <sheetName val="CAPEX_Remotes"/>
      <sheetName val="Capex for Flash"/>
      <sheetName val="acct changes Remotes"/>
      <sheetName val="MFA adds - SAP"/>
      <sheetName val="Capex recon to capex Jun14"/>
      <sheetName val="FA-022"/>
      <sheetName val="Alloc%"/>
      <sheetName val="2014 Budget Capital Expend"/>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refreshError="1"/>
      <sheetData sheetId="22"/>
      <sheetData sheetId="23"/>
      <sheetData sheetId="24"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x_Tariff"/>
      <sheetName val="2002"/>
      <sheetName val="Reconcile"/>
      <sheetName val="Diff"/>
      <sheetName val="Old"/>
      <sheetName val="Mix_Change"/>
      <sheetName val="Dx_Tariff&amp;COP"/>
      <sheetName val="MEU_Tariff&amp;COP"/>
      <sheetName val="Tx_Tariff"/>
      <sheetName val="Tx_Embedded_Gen"/>
      <sheetName val="Dx_Tariff&amp;COP_Diff"/>
      <sheetName val="MEU_Tariff&amp;COP_Diff"/>
      <sheetName val="Tx_Tariff_Diff"/>
      <sheetName val="MEU_Tariff_Base"/>
      <sheetName val="Dx_Tariff_Base"/>
      <sheetName val="Dx_Tariff&amp;COP_Old"/>
      <sheetName val="MEU_Tariff&amp;COP_Old"/>
      <sheetName val="Tx_Tariff_Old"/>
      <sheetName val="Dx_Tariff_Base_Old"/>
      <sheetName val="Recon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Overview"/>
      <sheetName val="Index "/>
      <sheetName val="Input - Proj Info"/>
      <sheetName val="Input - Conn Info"/>
      <sheetName val="Class 1 Serv. Life"/>
      <sheetName val="Contr Calc."/>
      <sheetName val="Sens Analysis "/>
      <sheetName val="Annual. Pay'ts &amp; True-ups Calc."/>
      <sheetName val="DCF Analysis Basic Assumptions"/>
      <sheetName val="Cost Summary"/>
      <sheetName val="Summary of Cont'n Calc."/>
      <sheetName val="Revenue Requirment"/>
      <sheetName val="Rev. Req Graph "/>
      <sheetName val="Annual. Pay'ts Sch."/>
      <sheetName val="System Use - Cash Flows"/>
      <sheetName val="System Use -  Finance Input"/>
      <sheetName val="System Use - NPV Calc."/>
      <sheetName val="System Use - Escalators"/>
      <sheetName val="Module2"/>
      <sheetName val="Module4"/>
      <sheetName val="Module3"/>
      <sheetName val="Module5"/>
      <sheetName val="Module6"/>
      <sheetName val="Module7"/>
      <sheetName val="Module8"/>
      <sheetName val="Dx_Tariff&amp;COP"/>
    </sheetNames>
    <sheetDataSet>
      <sheetData sheetId="0" refreshError="1"/>
      <sheetData sheetId="1"/>
      <sheetData sheetId="2"/>
      <sheetData sheetId="3" refreshError="1">
        <row r="27">
          <cell r="M27">
            <v>2004</v>
          </cell>
        </row>
        <row r="113">
          <cell r="K113">
            <v>7.4999999999999997E-2</v>
          </cell>
        </row>
        <row r="114">
          <cell r="K114">
            <v>7.4999999999999997E-2</v>
          </cell>
        </row>
        <row r="115">
          <cell r="K115">
            <v>7.4999999999999997E-2</v>
          </cell>
        </row>
        <row r="116">
          <cell r="K116">
            <v>7.1999999999999995E-2</v>
          </cell>
        </row>
        <row r="117">
          <cell r="K117">
            <v>7.0000000000000007E-2</v>
          </cell>
        </row>
        <row r="148">
          <cell r="I148">
            <v>0.05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PRINT,  HIDE &amp; UNHIDE"/>
      <sheetName val="Report 1- BU FA CONTNUTY  SCHED"/>
      <sheetName val="Report 2- TXDX FA CONTNUITY SCH"/>
      <sheetName val="Report 3-  MFA ADDS BY BU"/>
      <sheetName val="REPORT 4 - PSAM VS GL"/>
      <sheetName val="TXDX Support 1- Continuity"/>
      <sheetName val="CIP SUPPORT - C1e_FDM FOR CIP  "/>
      <sheetName val="CIP SUPPORT - CAP PROJ "/>
      <sheetName val="CIP SUPPORT -174090  tran clsfy"/>
      <sheetName val="CIP SUPPORT - 174090 jrl det"/>
      <sheetName val="SUPPORT 6 - GL ACCOUNT BALANCES"/>
      <sheetName val="SUPPORT 6A - LEDGER BAL CONTROL"/>
      <sheetName val="SUPPORT 6B - LEDGER BAL SUSP"/>
      <sheetName val="GL ACS Fixed assets BASIC"/>
      <sheetName val="SUPPORT 5 -110190 transtn clsfy"/>
      <sheetName val="SUPPORT 5A - 110190-jrl detl-GL"/>
      <sheetName val="SUPPORT 1B - PIVOT PSAM COST"/>
      <sheetName val="SUPPORT 1B - PIVOT PSAM ACDEPN"/>
      <sheetName val="SUPPORT 1A- PSAM CONT SCHED EXT"/>
      <sheetName val="Alloc%"/>
      <sheetName val="Notes"/>
      <sheetName val="SQL"/>
      <sheetName val="2007 Notional Adjustment"/>
      <sheetName val="checks and balan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ping"/>
      <sheetName val="1.0 Instructions"/>
      <sheetName val="1.1 Formulas"/>
      <sheetName val="1.2 T-Codes"/>
      <sheetName val="1.3 CIP +COST  Accounts"/>
      <sheetName val="Z6-8  YTDcip"/>
      <sheetName val="capex Z6 - z8"/>
      <sheetName val="2.0 PV-FIXED ASSETS ACCOUNTS"/>
      <sheetName val=" 2.1 PT- YTD CIP GL bal"/>
      <sheetName val="2.2 PT-open &amp; close GL bal "/>
      <sheetName val="3.0 YTD CIP TRANSACTION extract"/>
      <sheetName val="3.0a CM CIP TRANSACTION extract"/>
      <sheetName val="3.0b OPA projects"/>
      <sheetName val="Sheet7"/>
      <sheetName val="3.1 PT-YTD CIP Transactions"/>
      <sheetName val="Capex recon to capex report"/>
      <sheetName val="3.2 PT-YTD CapEx CIP-Trans"/>
      <sheetName val="3.3 PT-YTD Capex MFA  TWE Trans"/>
      <sheetName val="3.1b PT YTD MFA &amp; TWE GL bal"/>
      <sheetName val="sales &amp; nr TWE"/>
      <sheetName val="ttyp 200 costs NR to May"/>
      <sheetName val="normat retire YTD major"/>
      <sheetName val="4.0 YTD Costs Transactn extract"/>
      <sheetName val="4.0a CM Costs Transactn extract"/>
      <sheetName val="4.1 PT YTD Costs &amp; Fut Us Trans"/>
      <sheetName val="ltd m  Future Use transactions "/>
      <sheetName val="Intangible PID CN43n"/>
      <sheetName val="Intangibles CIP ar01 may 2014"/>
      <sheetName val="Intangiblles ANLA june 4"/>
      <sheetName val=" Intangibles  ANEP june 4"/>
      <sheetName val="Intangibles iar01 ltd Dec 2013 "/>
      <sheetName val="5.0 YTD Intnible trans all ext "/>
      <sheetName val="5.0a CM Intnible trans all ext "/>
      <sheetName val="5.1 YTD Intangible CIP by PID"/>
      <sheetName val="5.2 PT -YTD Intangible Costs"/>
      <sheetName val="5.3 PT -YTD Intangible Accdep"/>
      <sheetName val="a1- VLookup- Ttypes"/>
      <sheetName val="a2 - VLOOKUP CTITERION"/>
      <sheetName val="a3 vlookup-Ref trans &amp; doc type"/>
      <sheetName val="top 10 capex"/>
      <sheetName val="diff in -serv cost vs cip"/>
      <sheetName val="comp inserv cip vs cost"/>
      <sheetName val="2 missed intangible asset anep"/>
      <sheetName val="Intangible journal"/>
      <sheetName val="Intangible  CIP for seg 300"/>
    </sheetNames>
    <sheetDataSet>
      <sheetData sheetId="0"/>
      <sheetData sheetId="1"/>
      <sheetData sheetId="2"/>
      <sheetData sheetId="3"/>
      <sheetData sheetId="4"/>
      <sheetData sheetId="5"/>
      <sheetData sheetId="6"/>
      <sheetData sheetId="7">
        <row r="1">
          <cell r="A1" t="str">
            <v>Account</v>
          </cell>
          <cell r="B1" t="str">
            <v>Description</v>
          </cell>
          <cell r="C1" t="str">
            <v>Category</v>
          </cell>
          <cell r="D1" t="str">
            <v>Summary Descriptor (FACS Changes)</v>
          </cell>
          <cell r="E1" t="str">
            <v>Detailed Descriptor</v>
          </cell>
          <cell r="F1" t="str">
            <v>Detailed Descriptor-2</v>
          </cell>
          <cell r="G1" t="str">
            <v>Detailed Descriptor-3</v>
          </cell>
          <cell r="H1" t="str">
            <v>LTD-YTD Hydro One Subs (CALC)</v>
          </cell>
          <cell r="I1" t="str">
            <v>LTD-YTD Hydro One Brampton  (VLOOKUP)</v>
          </cell>
          <cell r="J1" t="str">
            <v>LTD-YTD 841  (VLOOKUP)</v>
          </cell>
          <cell r="K1" t="str">
            <v>LTD-YTD Hydro Elimination  (VLOOKUP)</v>
          </cell>
          <cell r="L1" t="str">
            <v>LTD-YTD Consolidated  (VLOOKUP)</v>
          </cell>
          <cell r="M1" t="str">
            <v>YTD Hydro One Subs (CALC)</v>
          </cell>
          <cell r="N1" t="str">
            <v>YTD Hydro One Brampton  (VLOOKUP)</v>
          </cell>
          <cell r="O1" t="str">
            <v>YTD 841  (VLOOKUP)</v>
          </cell>
          <cell r="P1" t="str">
            <v>YTD Hydro Elimination  (VLOOKUP)</v>
          </cell>
          <cell r="Q1" t="str">
            <v>YTD Consolidated  (VLOOKUP)</v>
          </cell>
          <cell r="R1" t="str">
            <v>PY Hydro One Subs (CALC)</v>
          </cell>
          <cell r="S1" t="str">
            <v>PY Hydro One Brampton (VLOOKUP)</v>
          </cell>
          <cell r="T1" t="str">
            <v>PY 841 (VLOOKUP)</v>
          </cell>
          <cell r="U1" t="str">
            <v>PY Hydro Elimination (VLOOKUP)</v>
          </cell>
          <cell r="V1" t="str">
            <v>PY Consolidated (VLOOKUP)</v>
          </cell>
          <cell r="W1" t="str">
            <v>LTD-YTD 100 (VLOOKUP)</v>
          </cell>
          <cell r="X1" t="str">
            <v>LTD-YTD 210 (VLOOKUP)</v>
          </cell>
          <cell r="Y1" t="str">
            <v>LTD-YTD 215 (VLOOKUP)</v>
          </cell>
          <cell r="Z1" t="str">
            <v>LTD-YTD 220 (VLOOKUP)</v>
          </cell>
          <cell r="AA1" t="str">
            <v>LTD-YTD 300 (VLOOKUP)</v>
          </cell>
          <cell r="AB1" t="str">
            <v>LTD-YTD 510 (VLOOKUP)</v>
          </cell>
          <cell r="AC1" t="str">
            <v>LTD-YTD 610 (VLOOKUP)</v>
          </cell>
          <cell r="AD1" t="str">
            <v>LTD-YTD 650 (VLOOKUP)</v>
          </cell>
          <cell r="AE1" t="str">
            <v>LTD-YTD TX (VLOOKUP)</v>
          </cell>
          <cell r="AF1" t="str">
            <v>LTD-YTD DX (VLOOKUP)</v>
          </cell>
          <cell r="AG1" t="str">
            <v>YTD 100 (CALC)</v>
          </cell>
          <cell r="AH1" t="str">
            <v>YTD 210 (CALC)</v>
          </cell>
          <cell r="AI1" t="str">
            <v>YTD 215 (CALC)</v>
          </cell>
          <cell r="AJ1" t="str">
            <v>YTD 220 (CALC)</v>
          </cell>
          <cell r="AK1" t="str">
            <v>YTD 300 (CALC)</v>
          </cell>
          <cell r="AL1" t="str">
            <v>YTD 510 (CALC)</v>
          </cell>
          <cell r="AM1" t="str">
            <v>YTD 610 (CALC)</v>
          </cell>
          <cell r="AN1" t="str">
            <v>YTD 650 (CALC)</v>
          </cell>
          <cell r="AO1" t="str">
            <v>YTD TX (CALC)</v>
          </cell>
          <cell r="AP1" t="str">
            <v>YTD DX (CALC)</v>
          </cell>
          <cell r="AQ1" t="str">
            <v>PY 100 (VLOOKUP)</v>
          </cell>
          <cell r="AR1" t="str">
            <v>PY 210 (VLOOKUP)</v>
          </cell>
          <cell r="AS1" t="str">
            <v>PY 215 (VLOOKUP)</v>
          </cell>
          <cell r="AT1" t="str">
            <v>PY 220 (VLOOKUP)</v>
          </cell>
          <cell r="AU1" t="str">
            <v>PY 300 (VLOOKUP)</v>
          </cell>
          <cell r="AV1" t="str">
            <v>PY 510 (VLOOKUP)</v>
          </cell>
          <cell r="AW1" t="str">
            <v>PY 610 (VLOOKUP)</v>
          </cell>
          <cell r="AX1" t="str">
            <v>PY 650 (VLOOKUP)</v>
          </cell>
          <cell r="AY1" t="str">
            <v>PY TX (VLOOKUP)</v>
          </cell>
          <cell r="AZ1" t="str">
            <v>PY DX (VLOOKUP)</v>
          </cell>
        </row>
        <row r="2">
          <cell r="A2">
            <v>110100</v>
          </cell>
          <cell r="B2" t="str">
            <v>Major Fixed Assts Ca</v>
          </cell>
          <cell r="C2" t="str">
            <v>Costs</v>
          </cell>
          <cell r="D2" t="str">
            <v>Major</v>
          </cell>
          <cell r="E2" t="str">
            <v>Costs - susp</v>
          </cell>
          <cell r="F2" t="str">
            <v>Costs - major BM SL</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119349584.92</v>
          </cell>
          <cell r="Y2">
            <v>0</v>
          </cell>
          <cell r="Z2">
            <v>93938808.900000006</v>
          </cell>
          <cell r="AA2">
            <v>-213288393.81999999</v>
          </cell>
          <cell r="AB2">
            <v>0</v>
          </cell>
          <cell r="AC2">
            <v>0</v>
          </cell>
          <cell r="AD2">
            <v>0</v>
          </cell>
          <cell r="AE2">
            <v>119349584.92</v>
          </cell>
          <cell r="AF2">
            <v>93938808.900000006</v>
          </cell>
          <cell r="AG2">
            <v>0</v>
          </cell>
          <cell r="AH2">
            <v>5245628.5199999958</v>
          </cell>
          <cell r="AI2">
            <v>0</v>
          </cell>
          <cell r="AJ2">
            <v>4517567.2100000083</v>
          </cell>
          <cell r="AK2">
            <v>-9768395.7199999988</v>
          </cell>
          <cell r="AL2">
            <v>0</v>
          </cell>
          <cell r="AM2">
            <v>0</v>
          </cell>
          <cell r="AN2">
            <v>0</v>
          </cell>
          <cell r="AO2">
            <v>5245628.5199999958</v>
          </cell>
          <cell r="AP2">
            <v>4522767.2100000083</v>
          </cell>
          <cell r="AQ2">
            <v>0</v>
          </cell>
          <cell r="AR2">
            <v>114103956.40000001</v>
          </cell>
          <cell r="AS2">
            <v>0</v>
          </cell>
          <cell r="AT2">
            <v>89421241.689999998</v>
          </cell>
          <cell r="AU2">
            <v>-203519998.09999999</v>
          </cell>
          <cell r="AV2">
            <v>0</v>
          </cell>
          <cell r="AW2">
            <v>0</v>
          </cell>
          <cell r="AX2">
            <v>0</v>
          </cell>
          <cell r="AY2">
            <v>114103956.40000001</v>
          </cell>
          <cell r="AZ2">
            <v>89416041.689999998</v>
          </cell>
        </row>
        <row r="3">
          <cell r="A3">
            <v>110190</v>
          </cell>
          <cell r="B3" t="str">
            <v>Cstructd Asst Accrls</v>
          </cell>
          <cell r="C3" t="str">
            <v>Costs</v>
          </cell>
          <cell r="D3" t="str">
            <v>Major</v>
          </cell>
          <cell r="E3" t="str">
            <v>Costs - major susp Brampton</v>
          </cell>
          <cell r="F3" t="str">
            <v>Costs - major susp Brampton</v>
          </cell>
          <cell r="G3" t="str">
            <v>Suspense Major Additions</v>
          </cell>
          <cell r="H3">
            <v>0</v>
          </cell>
          <cell r="I3">
            <v>505406843.25999999</v>
          </cell>
          <cell r="J3">
            <v>0</v>
          </cell>
          <cell r="K3">
            <v>27789652.34</v>
          </cell>
          <cell r="L3">
            <v>533196495.60000002</v>
          </cell>
          <cell r="M3">
            <v>5199.9399999976158</v>
          </cell>
          <cell r="N3">
            <v>877079.45999997854</v>
          </cell>
          <cell r="O3">
            <v>0</v>
          </cell>
          <cell r="P3">
            <v>4213296</v>
          </cell>
          <cell r="Q3">
            <v>5095575.4000000358</v>
          </cell>
          <cell r="R3">
            <v>-5199.9399999976158</v>
          </cell>
          <cell r="S3">
            <v>504529763.80000001</v>
          </cell>
          <cell r="T3">
            <v>0</v>
          </cell>
          <cell r="U3">
            <v>23576356.34</v>
          </cell>
          <cell r="V3">
            <v>528100920.19999999</v>
          </cell>
          <cell r="W3">
            <v>0</v>
          </cell>
          <cell r="X3">
            <v>59934</v>
          </cell>
          <cell r="Y3">
            <v>0</v>
          </cell>
          <cell r="Z3">
            <v>45591</v>
          </cell>
          <cell r="AA3">
            <v>-105525</v>
          </cell>
          <cell r="AB3">
            <v>0</v>
          </cell>
          <cell r="AC3">
            <v>0</v>
          </cell>
          <cell r="AD3">
            <v>0</v>
          </cell>
          <cell r="AE3">
            <v>59934</v>
          </cell>
          <cell r="AF3">
            <v>45591</v>
          </cell>
          <cell r="AG3">
            <v>0</v>
          </cell>
          <cell r="AH3">
            <v>5200</v>
          </cell>
          <cell r="AI3">
            <v>0</v>
          </cell>
          <cell r="AJ3">
            <v>5200</v>
          </cell>
          <cell r="AK3">
            <v>0</v>
          </cell>
          <cell r="AL3">
            <v>0</v>
          </cell>
          <cell r="AM3">
            <v>0</v>
          </cell>
          <cell r="AN3">
            <v>0</v>
          </cell>
          <cell r="AO3">
            <v>5200</v>
          </cell>
          <cell r="AP3">
            <v>0</v>
          </cell>
          <cell r="AQ3">
            <v>0</v>
          </cell>
          <cell r="AR3">
            <v>54734</v>
          </cell>
          <cell r="AS3">
            <v>0</v>
          </cell>
          <cell r="AT3">
            <v>40391</v>
          </cell>
          <cell r="AU3">
            <v>-105525</v>
          </cell>
          <cell r="AV3">
            <v>0</v>
          </cell>
          <cell r="AW3">
            <v>0</v>
          </cell>
          <cell r="AX3">
            <v>0</v>
          </cell>
          <cell r="AY3">
            <v>54734</v>
          </cell>
          <cell r="AZ3">
            <v>45591</v>
          </cell>
        </row>
        <row r="4">
          <cell r="A4">
            <v>110200</v>
          </cell>
          <cell r="B4" t="str">
            <v>Minor Fixed Assts Ca</v>
          </cell>
          <cell r="C4" t="str">
            <v>Costs</v>
          </cell>
          <cell r="D4" t="str">
            <v>MFA</v>
          </cell>
          <cell r="E4" t="str">
            <v>Costs - susp</v>
          </cell>
          <cell r="F4" t="str">
            <v>Costs - MFA - BM SL</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68540514.450000003</v>
          </cell>
          <cell r="Y4">
            <v>0</v>
          </cell>
          <cell r="Z4">
            <v>88289393.069999993</v>
          </cell>
          <cell r="AA4">
            <v>-156829907.52000001</v>
          </cell>
          <cell r="AB4">
            <v>0</v>
          </cell>
          <cell r="AC4">
            <v>0</v>
          </cell>
          <cell r="AD4">
            <v>0</v>
          </cell>
          <cell r="AE4">
            <v>68540514.450000003</v>
          </cell>
          <cell r="AF4">
            <v>88289393.069999993</v>
          </cell>
          <cell r="AG4">
            <v>0</v>
          </cell>
          <cell r="AH4">
            <v>5955775.8300000057</v>
          </cell>
          <cell r="AI4">
            <v>0</v>
          </cell>
          <cell r="AJ4">
            <v>5093901.0599999875</v>
          </cell>
          <cell r="AK4">
            <v>-11049676.920000017</v>
          </cell>
          <cell r="AL4">
            <v>0</v>
          </cell>
          <cell r="AM4">
            <v>0</v>
          </cell>
          <cell r="AN4">
            <v>0</v>
          </cell>
          <cell r="AO4">
            <v>5955775.8300000057</v>
          </cell>
          <cell r="AP4">
            <v>5093901.0599999875</v>
          </cell>
          <cell r="AQ4">
            <v>0</v>
          </cell>
          <cell r="AR4">
            <v>62584738.619999997</v>
          </cell>
          <cell r="AS4">
            <v>0</v>
          </cell>
          <cell r="AT4">
            <v>83195492.010000005</v>
          </cell>
          <cell r="AU4">
            <v>-145780230.59999999</v>
          </cell>
          <cell r="AV4">
            <v>0</v>
          </cell>
          <cell r="AW4">
            <v>0</v>
          </cell>
          <cell r="AX4">
            <v>0</v>
          </cell>
          <cell r="AY4">
            <v>62584738.619999997</v>
          </cell>
          <cell r="AZ4">
            <v>83195492.010000005</v>
          </cell>
        </row>
        <row r="5">
          <cell r="A5">
            <v>110201</v>
          </cell>
          <cell r="B5" t="str">
            <v>Cons Asst Sus- Trf</v>
          </cell>
          <cell r="C5" t="str">
            <v>Costs</v>
          </cell>
          <cell r="D5" t="str">
            <v>Major</v>
          </cell>
          <cell r="E5" t="str">
            <v>Costs - susp</v>
          </cell>
          <cell r="F5" t="str">
            <v>Costs - major trf</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row>
        <row r="6">
          <cell r="A6">
            <v>110202</v>
          </cell>
          <cell r="B6" t="str">
            <v>Cons Asst Sus- Sale</v>
          </cell>
          <cell r="C6" t="str">
            <v>Costs</v>
          </cell>
          <cell r="D6" t="str">
            <v>Major</v>
          </cell>
          <cell r="E6" t="str">
            <v>Costs - susp</v>
          </cell>
          <cell r="F6" t="str">
            <v>Costs - major sale</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row>
        <row r="7">
          <cell r="A7">
            <v>110203</v>
          </cell>
          <cell r="B7" t="str">
            <v>Cons Asst Sus- Ret</v>
          </cell>
          <cell r="C7" t="str">
            <v>Costs</v>
          </cell>
          <cell r="D7" t="str">
            <v>Major</v>
          </cell>
          <cell r="E7" t="str">
            <v>Costs - susp</v>
          </cell>
          <cell r="F7" t="str">
            <v>Costs - major Ret</v>
          </cell>
          <cell r="G7">
            <v>0</v>
          </cell>
          <cell r="H7">
            <v>-1585905</v>
          </cell>
          <cell r="I7">
            <v>0</v>
          </cell>
          <cell r="J7">
            <v>0</v>
          </cell>
          <cell r="K7">
            <v>0</v>
          </cell>
          <cell r="L7">
            <v>-1585905</v>
          </cell>
          <cell r="M7">
            <v>0</v>
          </cell>
          <cell r="N7">
            <v>0</v>
          </cell>
          <cell r="O7">
            <v>0</v>
          </cell>
          <cell r="P7">
            <v>0</v>
          </cell>
          <cell r="Q7">
            <v>0</v>
          </cell>
          <cell r="R7">
            <v>-1585905</v>
          </cell>
          <cell r="S7">
            <v>0</v>
          </cell>
          <cell r="T7">
            <v>0</v>
          </cell>
          <cell r="U7">
            <v>0</v>
          </cell>
          <cell r="V7">
            <v>-1585905</v>
          </cell>
          <cell r="W7">
            <v>0</v>
          </cell>
          <cell r="X7">
            <v>0</v>
          </cell>
          <cell r="Y7">
            <v>0</v>
          </cell>
          <cell r="Z7">
            <v>0</v>
          </cell>
          <cell r="AA7">
            <v>0</v>
          </cell>
          <cell r="AB7">
            <v>-1585905</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-1585905</v>
          </cell>
          <cell r="AW7">
            <v>0</v>
          </cell>
          <cell r="AX7">
            <v>0</v>
          </cell>
          <cell r="AY7">
            <v>0</v>
          </cell>
          <cell r="AZ7">
            <v>0</v>
          </cell>
        </row>
        <row r="8">
          <cell r="A8">
            <v>110204</v>
          </cell>
          <cell r="B8" t="str">
            <v>Cons Asst Sus- Addn</v>
          </cell>
          <cell r="C8" t="str">
            <v>Costs</v>
          </cell>
          <cell r="D8" t="str">
            <v>Major</v>
          </cell>
          <cell r="E8" t="str">
            <v>Costs - susp</v>
          </cell>
          <cell r="F8" t="str">
            <v>Costs - major Add</v>
          </cell>
          <cell r="G8" t="str">
            <v>Suspense Major Additions</v>
          </cell>
          <cell r="H8">
            <v>-119.04</v>
          </cell>
          <cell r="I8">
            <v>0</v>
          </cell>
          <cell r="J8">
            <v>0</v>
          </cell>
          <cell r="K8">
            <v>0</v>
          </cell>
          <cell r="L8">
            <v>-119.04</v>
          </cell>
          <cell r="M8">
            <v>117313.87000000001</v>
          </cell>
          <cell r="N8">
            <v>0</v>
          </cell>
          <cell r="O8">
            <v>0</v>
          </cell>
          <cell r="P8">
            <v>0</v>
          </cell>
          <cell r="Q8">
            <v>117313.87000000001</v>
          </cell>
          <cell r="R8">
            <v>-117432.91</v>
          </cell>
          <cell r="S8">
            <v>0</v>
          </cell>
          <cell r="T8">
            <v>0</v>
          </cell>
          <cell r="U8">
            <v>0</v>
          </cell>
          <cell r="V8">
            <v>-117432.91</v>
          </cell>
          <cell r="W8">
            <v>0</v>
          </cell>
          <cell r="X8">
            <v>15555.96</v>
          </cell>
          <cell r="Y8">
            <v>0</v>
          </cell>
          <cell r="Z8">
            <v>0</v>
          </cell>
          <cell r="AA8">
            <v>-15675</v>
          </cell>
          <cell r="AB8">
            <v>0</v>
          </cell>
          <cell r="AC8">
            <v>0</v>
          </cell>
          <cell r="AD8">
            <v>0</v>
          </cell>
          <cell r="AE8">
            <v>15555.96</v>
          </cell>
          <cell r="AF8">
            <v>0</v>
          </cell>
          <cell r="AG8">
            <v>0</v>
          </cell>
          <cell r="AH8">
            <v>101078.45000000001</v>
          </cell>
          <cell r="AI8">
            <v>0</v>
          </cell>
          <cell r="AJ8">
            <v>16235.42</v>
          </cell>
          <cell r="AK8">
            <v>0</v>
          </cell>
          <cell r="AL8">
            <v>0</v>
          </cell>
          <cell r="AM8">
            <v>0</v>
          </cell>
          <cell r="AN8">
            <v>0</v>
          </cell>
          <cell r="AO8">
            <v>101078.45000000001</v>
          </cell>
          <cell r="AP8">
            <v>16235.42</v>
          </cell>
          <cell r="AQ8">
            <v>0</v>
          </cell>
          <cell r="AR8">
            <v>-85522.49</v>
          </cell>
          <cell r="AS8">
            <v>0</v>
          </cell>
          <cell r="AT8">
            <v>-16235.42</v>
          </cell>
          <cell r="AU8">
            <v>-15675</v>
          </cell>
          <cell r="AV8">
            <v>0</v>
          </cell>
          <cell r="AW8">
            <v>0</v>
          </cell>
          <cell r="AX8">
            <v>0</v>
          </cell>
          <cell r="AY8">
            <v>-85522.49</v>
          </cell>
          <cell r="AZ8">
            <v>-16235.42</v>
          </cell>
        </row>
        <row r="9">
          <cell r="A9">
            <v>110260</v>
          </cell>
          <cell r="B9" t="str">
            <v>Susp Air&amp;Rail</v>
          </cell>
          <cell r="C9" t="str">
            <v>Costs</v>
          </cell>
          <cell r="D9" t="str">
            <v>MFA</v>
          </cell>
          <cell r="E9" t="str">
            <v>Costs - susp</v>
          </cell>
          <cell r="F9" t="str">
            <v>Costs - MFA - Aircrafts Susp</v>
          </cell>
          <cell r="G9" t="str">
            <v>MFA Suspense Additions</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-2016.26</v>
          </cell>
          <cell r="Y9">
            <v>0</v>
          </cell>
          <cell r="Z9">
            <v>-2672.73</v>
          </cell>
          <cell r="AA9">
            <v>4688.99</v>
          </cell>
          <cell r="AB9">
            <v>0</v>
          </cell>
          <cell r="AC9">
            <v>0</v>
          </cell>
          <cell r="AD9">
            <v>0</v>
          </cell>
          <cell r="AE9">
            <v>-2016.26</v>
          </cell>
          <cell r="AF9">
            <v>-2672.73</v>
          </cell>
          <cell r="AG9">
            <v>0</v>
          </cell>
          <cell r="AH9">
            <v>0</v>
          </cell>
          <cell r="AI9">
            <v>0</v>
          </cell>
          <cell r="AJ9">
            <v>0</v>
          </cell>
          <cell r="AK9">
            <v>0</v>
          </cell>
          <cell r="AL9">
            <v>0</v>
          </cell>
          <cell r="AM9">
            <v>0</v>
          </cell>
          <cell r="AN9">
            <v>0</v>
          </cell>
          <cell r="AO9">
            <v>0</v>
          </cell>
          <cell r="AP9">
            <v>0</v>
          </cell>
          <cell r="AQ9">
            <v>0</v>
          </cell>
          <cell r="AR9">
            <v>-2016.26</v>
          </cell>
          <cell r="AS9">
            <v>0</v>
          </cell>
          <cell r="AT9">
            <v>-2672.73</v>
          </cell>
          <cell r="AU9">
            <v>4688.99</v>
          </cell>
          <cell r="AV9">
            <v>0</v>
          </cell>
          <cell r="AW9">
            <v>0</v>
          </cell>
          <cell r="AX9">
            <v>0</v>
          </cell>
          <cell r="AY9">
            <v>-2016.26</v>
          </cell>
          <cell r="AZ9">
            <v>-2672.73</v>
          </cell>
        </row>
        <row r="10">
          <cell r="A10">
            <v>110270</v>
          </cell>
          <cell r="B10" t="str">
            <v>MFA Accruals-Compute</v>
          </cell>
          <cell r="C10" t="str">
            <v>Costs</v>
          </cell>
          <cell r="D10" t="str">
            <v>MFA</v>
          </cell>
          <cell r="E10" t="str">
            <v>Costs - susp</v>
          </cell>
          <cell r="F10" t="str">
            <v>Costs - MFA - Computers Susp</v>
          </cell>
          <cell r="G10" t="str">
            <v>MFA Suspense Additions</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312968.83</v>
          </cell>
          <cell r="Y10">
            <v>0</v>
          </cell>
          <cell r="Z10">
            <v>414865.65</v>
          </cell>
          <cell r="AA10">
            <v>-727834.48</v>
          </cell>
          <cell r="AB10">
            <v>0</v>
          </cell>
          <cell r="AC10">
            <v>0</v>
          </cell>
          <cell r="AD10">
            <v>0</v>
          </cell>
          <cell r="AE10">
            <v>312968.83</v>
          </cell>
          <cell r="AF10">
            <v>414865.65</v>
          </cell>
          <cell r="AG10">
            <v>0</v>
          </cell>
          <cell r="AH10">
            <v>0</v>
          </cell>
          <cell r="AI10">
            <v>0</v>
          </cell>
          <cell r="AJ10">
            <v>0</v>
          </cell>
          <cell r="AK10">
            <v>0</v>
          </cell>
          <cell r="AL10">
            <v>0</v>
          </cell>
          <cell r="AM10">
            <v>0</v>
          </cell>
          <cell r="AN10">
            <v>0</v>
          </cell>
          <cell r="AO10">
            <v>0</v>
          </cell>
          <cell r="AP10">
            <v>0</v>
          </cell>
          <cell r="AQ10">
            <v>0</v>
          </cell>
          <cell r="AR10">
            <v>312968.83</v>
          </cell>
          <cell r="AS10">
            <v>0</v>
          </cell>
          <cell r="AT10">
            <v>414865.65</v>
          </cell>
          <cell r="AU10">
            <v>-727834.48</v>
          </cell>
          <cell r="AV10">
            <v>0</v>
          </cell>
          <cell r="AW10">
            <v>0</v>
          </cell>
          <cell r="AX10">
            <v>0</v>
          </cell>
          <cell r="AY10">
            <v>312968.83</v>
          </cell>
          <cell r="AZ10">
            <v>414865.65</v>
          </cell>
        </row>
        <row r="11">
          <cell r="A11">
            <v>110271</v>
          </cell>
          <cell r="B11" t="str">
            <v>Susp Comp S/ware</v>
          </cell>
          <cell r="C11" t="str">
            <v>Costs</v>
          </cell>
          <cell r="D11" t="str">
            <v>MFA</v>
          </cell>
          <cell r="E11" t="str">
            <v>Costs - susp</v>
          </cell>
          <cell r="F11" t="str">
            <v>Costs - intangibles</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row>
        <row r="12">
          <cell r="A12">
            <v>110280</v>
          </cell>
          <cell r="B12" t="str">
            <v>Susp:Office Equp</v>
          </cell>
          <cell r="C12" t="str">
            <v>Costs</v>
          </cell>
          <cell r="D12" t="str">
            <v>MFA</v>
          </cell>
          <cell r="E12" t="str">
            <v>Costs - susp</v>
          </cell>
          <cell r="F12" t="str">
            <v>Costs - MFA - Office Equip Susp</v>
          </cell>
          <cell r="G12" t="str">
            <v>MFA Suspense Additions</v>
          </cell>
          <cell r="H12">
            <v>0</v>
          </cell>
          <cell r="I12">
            <v>2084558.79</v>
          </cell>
          <cell r="J12">
            <v>0</v>
          </cell>
          <cell r="K12">
            <v>0</v>
          </cell>
          <cell r="L12">
            <v>2084558.79</v>
          </cell>
          <cell r="M12">
            <v>0</v>
          </cell>
          <cell r="N12">
            <v>115280.90000000014</v>
          </cell>
          <cell r="O12">
            <v>0</v>
          </cell>
          <cell r="P12">
            <v>0</v>
          </cell>
          <cell r="Q12">
            <v>115280.90000000014</v>
          </cell>
          <cell r="R12">
            <v>0</v>
          </cell>
          <cell r="S12">
            <v>1969277.89</v>
          </cell>
          <cell r="T12">
            <v>0</v>
          </cell>
          <cell r="U12">
            <v>0</v>
          </cell>
          <cell r="V12">
            <v>1969277.89</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row>
        <row r="13">
          <cell r="A13">
            <v>110290</v>
          </cell>
          <cell r="B13" t="str">
            <v>Susp Srvc Eqmt</v>
          </cell>
          <cell r="C13" t="str">
            <v>Costs</v>
          </cell>
          <cell r="D13" t="str">
            <v>MFA</v>
          </cell>
          <cell r="E13" t="str">
            <v>Costs - susp</v>
          </cell>
          <cell r="F13" t="str">
            <v>Costs - MFA - Serv Eq susp</v>
          </cell>
          <cell r="G13" t="str">
            <v>MFA Suspense Additions</v>
          </cell>
          <cell r="H13">
            <v>0</v>
          </cell>
          <cell r="I13">
            <v>368262.18</v>
          </cell>
          <cell r="J13">
            <v>0</v>
          </cell>
          <cell r="K13">
            <v>0</v>
          </cell>
          <cell r="L13">
            <v>368262.18</v>
          </cell>
          <cell r="M13">
            <v>0</v>
          </cell>
          <cell r="N13">
            <v>0</v>
          </cell>
          <cell r="O13">
            <v>0</v>
          </cell>
          <cell r="P13">
            <v>0</v>
          </cell>
          <cell r="Q13">
            <v>0</v>
          </cell>
          <cell r="R13">
            <v>0</v>
          </cell>
          <cell r="S13">
            <v>368262.18</v>
          </cell>
          <cell r="T13">
            <v>0</v>
          </cell>
          <cell r="U13">
            <v>0</v>
          </cell>
          <cell r="V13">
            <v>368262.18</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row>
        <row r="14">
          <cell r="A14">
            <v>110291</v>
          </cell>
          <cell r="B14" t="str">
            <v>MFA Accruals-Others</v>
          </cell>
          <cell r="C14" t="str">
            <v>Costs</v>
          </cell>
          <cell r="D14" t="str">
            <v>MFA</v>
          </cell>
          <cell r="E14" t="str">
            <v>Costs - susp</v>
          </cell>
          <cell r="F14" t="str">
            <v>Costs - MFA - 110291</v>
          </cell>
          <cell r="G14" t="str">
            <v>MFA Suspense Additions</v>
          </cell>
          <cell r="H14">
            <v>125911.77000000048</v>
          </cell>
          <cell r="I14">
            <v>5022427.3</v>
          </cell>
          <cell r="J14">
            <v>0</v>
          </cell>
          <cell r="K14">
            <v>0</v>
          </cell>
          <cell r="L14">
            <v>5148339.07</v>
          </cell>
          <cell r="M14">
            <v>-2466611.1799999997</v>
          </cell>
          <cell r="N14">
            <v>159724.34999999963</v>
          </cell>
          <cell r="O14">
            <v>0</v>
          </cell>
          <cell r="P14">
            <v>0</v>
          </cell>
          <cell r="Q14">
            <v>-2306886.83</v>
          </cell>
          <cell r="R14">
            <v>2592522.9500000002</v>
          </cell>
          <cell r="S14">
            <v>4862702.95</v>
          </cell>
          <cell r="T14">
            <v>0</v>
          </cell>
          <cell r="U14">
            <v>0</v>
          </cell>
          <cell r="V14">
            <v>7455225.9000000004</v>
          </cell>
          <cell r="W14">
            <v>0</v>
          </cell>
          <cell r="X14">
            <v>118294.05</v>
          </cell>
          <cell r="Y14">
            <v>0</v>
          </cell>
          <cell r="Z14">
            <v>-62022.81</v>
          </cell>
          <cell r="AA14">
            <v>69640.53</v>
          </cell>
          <cell r="AB14">
            <v>0</v>
          </cell>
          <cell r="AC14">
            <v>0</v>
          </cell>
          <cell r="AD14">
            <v>0</v>
          </cell>
          <cell r="AE14">
            <v>118294.05</v>
          </cell>
          <cell r="AF14">
            <v>-62022.81</v>
          </cell>
          <cell r="AG14">
            <v>0</v>
          </cell>
          <cell r="AH14">
            <v>-1329503.43</v>
          </cell>
          <cell r="AI14">
            <v>0</v>
          </cell>
          <cell r="AJ14">
            <v>-1137107.75</v>
          </cell>
          <cell r="AK14">
            <v>0</v>
          </cell>
          <cell r="AL14">
            <v>0</v>
          </cell>
          <cell r="AM14">
            <v>0</v>
          </cell>
          <cell r="AN14">
            <v>0</v>
          </cell>
          <cell r="AO14">
            <v>-1329503.43</v>
          </cell>
          <cell r="AP14">
            <v>-1137107.75</v>
          </cell>
          <cell r="AQ14">
            <v>0</v>
          </cell>
          <cell r="AR14">
            <v>1447797.48</v>
          </cell>
          <cell r="AS14">
            <v>0</v>
          </cell>
          <cell r="AT14">
            <v>1075084.94</v>
          </cell>
          <cell r="AU14">
            <v>69640.53</v>
          </cell>
          <cell r="AV14">
            <v>0</v>
          </cell>
          <cell r="AW14">
            <v>0</v>
          </cell>
          <cell r="AX14">
            <v>0</v>
          </cell>
          <cell r="AY14">
            <v>1447797.48</v>
          </cell>
          <cell r="AZ14">
            <v>1075084.94</v>
          </cell>
        </row>
        <row r="15">
          <cell r="A15">
            <v>110292</v>
          </cell>
          <cell r="B15" t="str">
            <v>Susp Misc Srvc Eq</v>
          </cell>
          <cell r="C15" t="str">
            <v>Costs</v>
          </cell>
          <cell r="D15" t="str">
            <v>MFA</v>
          </cell>
          <cell r="E15" t="str">
            <v>Costs - susp</v>
          </cell>
          <cell r="F15" t="str">
            <v>Costs - MFA - Serv Eq susp</v>
          </cell>
          <cell r="G15" t="str">
            <v>MFA Suspense Additions</v>
          </cell>
          <cell r="H15">
            <v>0</v>
          </cell>
          <cell r="I15">
            <v>154649.57</v>
          </cell>
          <cell r="J15">
            <v>0</v>
          </cell>
          <cell r="K15">
            <v>0</v>
          </cell>
          <cell r="L15">
            <v>154649.57</v>
          </cell>
          <cell r="M15">
            <v>0</v>
          </cell>
          <cell r="N15">
            <v>0</v>
          </cell>
          <cell r="O15">
            <v>0</v>
          </cell>
          <cell r="P15">
            <v>0</v>
          </cell>
          <cell r="Q15">
            <v>0</v>
          </cell>
          <cell r="R15">
            <v>0</v>
          </cell>
          <cell r="S15">
            <v>154649.57</v>
          </cell>
          <cell r="T15">
            <v>0</v>
          </cell>
          <cell r="U15">
            <v>0</v>
          </cell>
          <cell r="V15">
            <v>154649.57</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row>
        <row r="16">
          <cell r="A16">
            <v>110300</v>
          </cell>
          <cell r="B16" t="str">
            <v>T&amp;We Cap (Bus Model)</v>
          </cell>
          <cell r="C16" t="str">
            <v>Costs</v>
          </cell>
          <cell r="D16" t="str">
            <v>TWE</v>
          </cell>
          <cell r="E16" t="str">
            <v>Costs - Susp</v>
          </cell>
          <cell r="F16" t="str">
            <v>Costs - TWE BM SL</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137229454.80000001</v>
          </cell>
          <cell r="Y16">
            <v>0</v>
          </cell>
          <cell r="Z16">
            <v>430177501.80000001</v>
          </cell>
          <cell r="AA16">
            <v>-567406956.60000002</v>
          </cell>
          <cell r="AB16">
            <v>0</v>
          </cell>
          <cell r="AC16">
            <v>0</v>
          </cell>
          <cell r="AD16">
            <v>0</v>
          </cell>
          <cell r="AE16">
            <v>137229454.80000001</v>
          </cell>
          <cell r="AF16">
            <v>430177501.80000001</v>
          </cell>
          <cell r="AG16">
            <v>0</v>
          </cell>
          <cell r="AH16">
            <v>3189169.400000006</v>
          </cell>
          <cell r="AI16">
            <v>0</v>
          </cell>
          <cell r="AJ16">
            <v>8492769.9000000358</v>
          </cell>
          <cell r="AK16">
            <v>-11681939.300000072</v>
          </cell>
          <cell r="AL16">
            <v>0</v>
          </cell>
          <cell r="AM16">
            <v>0</v>
          </cell>
          <cell r="AN16">
            <v>0</v>
          </cell>
          <cell r="AO16">
            <v>3189169.400000006</v>
          </cell>
          <cell r="AP16">
            <v>8492769.9000000358</v>
          </cell>
          <cell r="AQ16">
            <v>0</v>
          </cell>
          <cell r="AR16">
            <v>134040285.40000001</v>
          </cell>
          <cell r="AS16">
            <v>0</v>
          </cell>
          <cell r="AT16">
            <v>421684731.89999998</v>
          </cell>
          <cell r="AU16">
            <v>-555725017.29999995</v>
          </cell>
          <cell r="AV16">
            <v>0</v>
          </cell>
          <cell r="AW16">
            <v>0</v>
          </cell>
          <cell r="AX16">
            <v>0</v>
          </cell>
          <cell r="AY16">
            <v>134040285.40000001</v>
          </cell>
          <cell r="AZ16">
            <v>421684731.89999998</v>
          </cell>
        </row>
        <row r="17">
          <cell r="A17">
            <v>110390</v>
          </cell>
          <cell r="B17" t="str">
            <v>MFA Accruals-TWE</v>
          </cell>
          <cell r="C17" t="str">
            <v>Costs</v>
          </cell>
          <cell r="D17" t="str">
            <v>TWE</v>
          </cell>
          <cell r="E17" t="str">
            <v>Costs - Susp</v>
          </cell>
          <cell r="F17" t="str">
            <v>Costs - TWE accr Susp</v>
          </cell>
          <cell r="G17" t="str">
            <v>TWE Suspense Additions</v>
          </cell>
          <cell r="H17">
            <v>0</v>
          </cell>
          <cell r="I17">
            <v>61108936.770000003</v>
          </cell>
          <cell r="J17">
            <v>0</v>
          </cell>
          <cell r="K17">
            <v>0</v>
          </cell>
          <cell r="L17">
            <v>61108936.770000003</v>
          </cell>
          <cell r="M17">
            <v>0</v>
          </cell>
          <cell r="N17">
            <v>1053104.200000003</v>
          </cell>
          <cell r="O17">
            <v>0</v>
          </cell>
          <cell r="P17">
            <v>0</v>
          </cell>
          <cell r="Q17">
            <v>1053104.200000003</v>
          </cell>
          <cell r="R17">
            <v>0</v>
          </cell>
          <cell r="S17">
            <v>60055832.57</v>
          </cell>
          <cell r="T17">
            <v>0</v>
          </cell>
          <cell r="U17">
            <v>0</v>
          </cell>
          <cell r="V17">
            <v>60055832.57</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row>
        <row r="18">
          <cell r="A18">
            <v>110391</v>
          </cell>
          <cell r="B18" t="str">
            <v>Susp-TWE Power Eq</v>
          </cell>
          <cell r="C18" t="str">
            <v>Costs</v>
          </cell>
          <cell r="D18" t="str">
            <v>TWE</v>
          </cell>
          <cell r="E18" t="str">
            <v>Costs - Susp</v>
          </cell>
          <cell r="F18" t="str">
            <v>Costs - TWE Susp</v>
          </cell>
          <cell r="G18" t="str">
            <v>TWE Suspense Additions</v>
          </cell>
          <cell r="H18">
            <v>0</v>
          </cell>
          <cell r="I18">
            <v>37250.04</v>
          </cell>
          <cell r="J18">
            <v>0</v>
          </cell>
          <cell r="K18">
            <v>0</v>
          </cell>
          <cell r="L18">
            <v>37250.04</v>
          </cell>
          <cell r="M18">
            <v>0</v>
          </cell>
          <cell r="N18">
            <v>0</v>
          </cell>
          <cell r="O18">
            <v>0</v>
          </cell>
          <cell r="P18">
            <v>0</v>
          </cell>
          <cell r="Q18">
            <v>0</v>
          </cell>
          <cell r="R18">
            <v>0</v>
          </cell>
          <cell r="S18">
            <v>37250.04</v>
          </cell>
          <cell r="T18">
            <v>0</v>
          </cell>
          <cell r="U18">
            <v>0</v>
          </cell>
          <cell r="V18">
            <v>37250.04</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row>
        <row r="19">
          <cell r="A19">
            <v>110490</v>
          </cell>
          <cell r="B19" t="str">
            <v>Susp-Rental Tools</v>
          </cell>
          <cell r="C19" t="str">
            <v>Costs</v>
          </cell>
          <cell r="D19" t="str">
            <v>MFA</v>
          </cell>
          <cell r="E19" t="str">
            <v>Costs - susp</v>
          </cell>
          <cell r="F19" t="str">
            <v>Costs - MFA - Tools Susp</v>
          </cell>
          <cell r="G19" t="str">
            <v>MFA Suspense Additions</v>
          </cell>
          <cell r="H19">
            <v>0</v>
          </cell>
          <cell r="I19">
            <v>3512053.65</v>
          </cell>
          <cell r="J19">
            <v>0</v>
          </cell>
          <cell r="K19">
            <v>0</v>
          </cell>
          <cell r="L19">
            <v>3512053.65</v>
          </cell>
          <cell r="M19">
            <v>0</v>
          </cell>
          <cell r="N19">
            <v>51881.709999999963</v>
          </cell>
          <cell r="O19">
            <v>0</v>
          </cell>
          <cell r="P19">
            <v>0</v>
          </cell>
          <cell r="Q19">
            <v>51881.709999999963</v>
          </cell>
          <cell r="R19">
            <v>0</v>
          </cell>
          <cell r="S19">
            <v>3460171.94</v>
          </cell>
          <cell r="T19">
            <v>0</v>
          </cell>
          <cell r="U19">
            <v>0</v>
          </cell>
          <cell r="V19">
            <v>3460171.94</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row>
        <row r="20">
          <cell r="A20">
            <v>110900</v>
          </cell>
          <cell r="B20" t="str">
            <v>Maj Rollup Susp</v>
          </cell>
          <cell r="C20" t="str">
            <v>Costs</v>
          </cell>
          <cell r="D20" t="str">
            <v>Major</v>
          </cell>
          <cell r="E20" t="str">
            <v>Costs - susp</v>
          </cell>
          <cell r="F20" t="str">
            <v>Costs - major susp</v>
          </cell>
          <cell r="G20" t="str">
            <v>Suspense Major Additions</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row>
        <row r="21">
          <cell r="A21">
            <v>110910</v>
          </cell>
          <cell r="B21" t="str">
            <v>Maj Fuly Amtzd Mtr</v>
          </cell>
          <cell r="C21" t="str">
            <v>Costs</v>
          </cell>
          <cell r="D21" t="str">
            <v>Major</v>
          </cell>
          <cell r="E21" t="str">
            <v>Costs - susp</v>
          </cell>
          <cell r="F21" t="str">
            <v>Costs - major full amort susp</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row>
        <row r="22">
          <cell r="A22">
            <v>110920</v>
          </cell>
          <cell r="B22" t="str">
            <v>MFA Fully Amtized</v>
          </cell>
          <cell r="C22" t="str">
            <v>Costs</v>
          </cell>
          <cell r="D22" t="str">
            <v>MFA</v>
          </cell>
          <cell r="E22" t="str">
            <v>Costs - susp</v>
          </cell>
          <cell r="F22" t="str">
            <v>Costs - MFA fully amort</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row>
        <row r="23">
          <cell r="A23">
            <v>110940</v>
          </cell>
          <cell r="B23" t="str">
            <v>Contra - APC Delta</v>
          </cell>
          <cell r="C23" t="str">
            <v>Costs</v>
          </cell>
          <cell r="D23" t="str">
            <v>Major</v>
          </cell>
          <cell r="E23" t="str">
            <v>Costs - susp</v>
          </cell>
          <cell r="F23" t="str">
            <v>Costs - IFRS 110940</v>
          </cell>
          <cell r="G23">
            <v>0</v>
          </cell>
          <cell r="H23">
            <v>0</v>
          </cell>
          <cell r="I23">
            <v>0</v>
          </cell>
          <cell r="J23">
            <v>0</v>
          </cell>
          <cell r="K23">
            <v>0</v>
          </cell>
          <cell r="L23">
            <v>0</v>
          </cell>
          <cell r="M23">
            <v>-17616.259999999998</v>
          </cell>
          <cell r="N23">
            <v>0</v>
          </cell>
          <cell r="O23">
            <v>0</v>
          </cell>
          <cell r="P23">
            <v>0</v>
          </cell>
          <cell r="Q23">
            <v>-17616.259999999998</v>
          </cell>
          <cell r="R23">
            <v>17616.259999999998</v>
          </cell>
          <cell r="S23">
            <v>0</v>
          </cell>
          <cell r="T23">
            <v>0</v>
          </cell>
          <cell r="U23">
            <v>0</v>
          </cell>
          <cell r="V23">
            <v>17616.259999999998</v>
          </cell>
          <cell r="W23">
            <v>0</v>
          </cell>
          <cell r="X23">
            <v>249945.39</v>
          </cell>
          <cell r="Y23">
            <v>0</v>
          </cell>
          <cell r="Z23">
            <v>-74841.460000000006</v>
          </cell>
          <cell r="AA23">
            <v>-175103.93</v>
          </cell>
          <cell r="AB23">
            <v>0</v>
          </cell>
          <cell r="AC23">
            <v>0</v>
          </cell>
          <cell r="AD23">
            <v>0</v>
          </cell>
          <cell r="AE23">
            <v>249945.39</v>
          </cell>
          <cell r="AF23">
            <v>-74841.460000000006</v>
          </cell>
          <cell r="AG23">
            <v>0</v>
          </cell>
          <cell r="AH23">
            <v>62786.25</v>
          </cell>
          <cell r="AI23">
            <v>0</v>
          </cell>
          <cell r="AJ23">
            <v>-80402.510000000009</v>
          </cell>
          <cell r="AK23">
            <v>0</v>
          </cell>
          <cell r="AL23">
            <v>0</v>
          </cell>
          <cell r="AM23">
            <v>0</v>
          </cell>
          <cell r="AN23">
            <v>0</v>
          </cell>
          <cell r="AO23">
            <v>62786.25</v>
          </cell>
          <cell r="AP23">
            <v>-80402.510000000009</v>
          </cell>
          <cell r="AQ23">
            <v>0</v>
          </cell>
          <cell r="AR23">
            <v>187159.14</v>
          </cell>
          <cell r="AS23">
            <v>0</v>
          </cell>
          <cell r="AT23">
            <v>5561.05</v>
          </cell>
          <cell r="AU23">
            <v>-175103.93</v>
          </cell>
          <cell r="AV23">
            <v>0</v>
          </cell>
          <cell r="AW23">
            <v>0</v>
          </cell>
          <cell r="AX23">
            <v>0</v>
          </cell>
          <cell r="AY23">
            <v>187159.14</v>
          </cell>
          <cell r="AZ23">
            <v>5561.05</v>
          </cell>
        </row>
        <row r="24">
          <cell r="A24">
            <v>110950</v>
          </cell>
          <cell r="B24" t="str">
            <v>FA Regulatory Adj</v>
          </cell>
          <cell r="C24" t="str">
            <v>Costs</v>
          </cell>
          <cell r="D24" t="str">
            <v>Major</v>
          </cell>
          <cell r="E24" t="str">
            <v>Costs - susp</v>
          </cell>
          <cell r="F24" t="str">
            <v>Costs- Reg Tsfr</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row>
        <row r="25">
          <cell r="A25">
            <v>111555</v>
          </cell>
          <cell r="B25" t="str">
            <v>Smart Meters</v>
          </cell>
          <cell r="C25" t="str">
            <v>Costs</v>
          </cell>
          <cell r="D25" t="str">
            <v>Major</v>
          </cell>
          <cell r="E25" t="str">
            <v>Costs - SL</v>
          </cell>
          <cell r="F25" t="str">
            <v>Costs- Major SL</v>
          </cell>
          <cell r="G25">
            <v>0</v>
          </cell>
          <cell r="H25">
            <v>506495831.08999997</v>
          </cell>
          <cell r="I25">
            <v>0</v>
          </cell>
          <cell r="J25">
            <v>0</v>
          </cell>
          <cell r="K25">
            <v>0</v>
          </cell>
          <cell r="L25">
            <v>506495831.08999997</v>
          </cell>
          <cell r="M25">
            <v>18162702.98999995</v>
          </cell>
          <cell r="N25">
            <v>0</v>
          </cell>
          <cell r="O25">
            <v>0</v>
          </cell>
          <cell r="P25">
            <v>0</v>
          </cell>
          <cell r="Q25">
            <v>18162702.98999995</v>
          </cell>
          <cell r="R25">
            <v>488333128.10000002</v>
          </cell>
          <cell r="S25">
            <v>0</v>
          </cell>
          <cell r="T25">
            <v>0</v>
          </cell>
          <cell r="U25">
            <v>0</v>
          </cell>
          <cell r="V25">
            <v>488333128.10000002</v>
          </cell>
          <cell r="W25">
            <v>0</v>
          </cell>
          <cell r="X25">
            <v>0</v>
          </cell>
          <cell r="Y25">
            <v>0</v>
          </cell>
          <cell r="Z25">
            <v>506495831.08999997</v>
          </cell>
          <cell r="AA25">
            <v>0</v>
          </cell>
          <cell r="AB25">
            <v>0</v>
          </cell>
          <cell r="AC25">
            <v>0</v>
          </cell>
          <cell r="AD25">
            <v>0</v>
          </cell>
          <cell r="AE25">
            <v>0</v>
          </cell>
          <cell r="AF25">
            <v>506495831.08999997</v>
          </cell>
          <cell r="AG25">
            <v>0</v>
          </cell>
          <cell r="AH25">
            <v>0</v>
          </cell>
          <cell r="AI25">
            <v>0</v>
          </cell>
          <cell r="AJ25">
            <v>18162702.98999995</v>
          </cell>
          <cell r="AK25">
            <v>0</v>
          </cell>
          <cell r="AL25">
            <v>0</v>
          </cell>
          <cell r="AM25">
            <v>0</v>
          </cell>
          <cell r="AN25">
            <v>0</v>
          </cell>
          <cell r="AO25">
            <v>0</v>
          </cell>
          <cell r="AP25">
            <v>18162702.98999995</v>
          </cell>
          <cell r="AQ25">
            <v>0</v>
          </cell>
          <cell r="AR25">
            <v>0</v>
          </cell>
          <cell r="AS25">
            <v>0</v>
          </cell>
          <cell r="AT25">
            <v>488333128.10000002</v>
          </cell>
          <cell r="AU25">
            <v>0</v>
          </cell>
          <cell r="AV25">
            <v>0</v>
          </cell>
          <cell r="AW25">
            <v>0</v>
          </cell>
          <cell r="AX25">
            <v>0</v>
          </cell>
          <cell r="AY25">
            <v>0</v>
          </cell>
          <cell r="AZ25">
            <v>488333128.10000002</v>
          </cell>
        </row>
        <row r="26">
          <cell r="A26">
            <v>111565</v>
          </cell>
          <cell r="B26" t="str">
            <v>Smart Meter Pilot</v>
          </cell>
          <cell r="C26" t="str">
            <v>Costs</v>
          </cell>
          <cell r="D26" t="str">
            <v>Major</v>
          </cell>
          <cell r="E26" t="str">
            <v>Costs - SL</v>
          </cell>
          <cell r="F26" t="str">
            <v>Costs- Major SL</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row>
        <row r="27">
          <cell r="A27">
            <v>111615</v>
          </cell>
          <cell r="B27" t="str">
            <v>G Plt - Land</v>
          </cell>
          <cell r="C27" t="str">
            <v>Costs</v>
          </cell>
          <cell r="D27" t="str">
            <v>Major</v>
          </cell>
          <cell r="E27" t="str">
            <v>Costs - SL</v>
          </cell>
          <cell r="F27" t="str">
            <v>Costs- Major SL</v>
          </cell>
          <cell r="G27">
            <v>0</v>
          </cell>
          <cell r="H27">
            <v>411116</v>
          </cell>
          <cell r="I27">
            <v>0</v>
          </cell>
          <cell r="J27">
            <v>0</v>
          </cell>
          <cell r="K27">
            <v>0</v>
          </cell>
          <cell r="L27">
            <v>411116</v>
          </cell>
          <cell r="M27">
            <v>0</v>
          </cell>
          <cell r="N27">
            <v>0</v>
          </cell>
          <cell r="O27">
            <v>0</v>
          </cell>
          <cell r="P27">
            <v>0</v>
          </cell>
          <cell r="Q27">
            <v>0</v>
          </cell>
          <cell r="R27">
            <v>411116</v>
          </cell>
          <cell r="S27">
            <v>0</v>
          </cell>
          <cell r="T27">
            <v>0</v>
          </cell>
          <cell r="U27">
            <v>0</v>
          </cell>
          <cell r="V27">
            <v>411116</v>
          </cell>
          <cell r="W27">
            <v>0</v>
          </cell>
          <cell r="X27">
            <v>0</v>
          </cell>
          <cell r="Y27">
            <v>0</v>
          </cell>
          <cell r="Z27">
            <v>3316</v>
          </cell>
          <cell r="AA27">
            <v>0</v>
          </cell>
          <cell r="AB27">
            <v>0</v>
          </cell>
          <cell r="AC27">
            <v>0</v>
          </cell>
          <cell r="AD27">
            <v>407800</v>
          </cell>
          <cell r="AE27">
            <v>0</v>
          </cell>
          <cell r="AF27">
            <v>3316</v>
          </cell>
          <cell r="AG27">
            <v>0</v>
          </cell>
          <cell r="AH27">
            <v>0</v>
          </cell>
          <cell r="AI27">
            <v>0</v>
          </cell>
          <cell r="AJ27">
            <v>0</v>
          </cell>
          <cell r="AK27">
            <v>0</v>
          </cell>
          <cell r="AL27">
            <v>0</v>
          </cell>
          <cell r="AM27">
            <v>0</v>
          </cell>
          <cell r="AN27">
            <v>0</v>
          </cell>
          <cell r="AO27">
            <v>0</v>
          </cell>
          <cell r="AP27">
            <v>0</v>
          </cell>
          <cell r="AQ27">
            <v>0</v>
          </cell>
          <cell r="AR27">
            <v>0</v>
          </cell>
          <cell r="AS27">
            <v>0</v>
          </cell>
          <cell r="AT27">
            <v>3316</v>
          </cell>
          <cell r="AU27">
            <v>0</v>
          </cell>
          <cell r="AV27">
            <v>0</v>
          </cell>
          <cell r="AW27">
            <v>0</v>
          </cell>
          <cell r="AX27">
            <v>407800</v>
          </cell>
          <cell r="AY27">
            <v>0</v>
          </cell>
          <cell r="AZ27">
            <v>3316</v>
          </cell>
        </row>
        <row r="28">
          <cell r="A28">
            <v>111620</v>
          </cell>
          <cell r="B28" t="str">
            <v>G Plt-Bldgs&amp;Fixture</v>
          </cell>
          <cell r="C28" t="str">
            <v>Costs</v>
          </cell>
          <cell r="D28" t="str">
            <v>Major</v>
          </cell>
          <cell r="E28" t="str">
            <v>Costs - SL</v>
          </cell>
          <cell r="F28" t="str">
            <v>Costs- Major SL</v>
          </cell>
          <cell r="G28">
            <v>0</v>
          </cell>
          <cell r="H28">
            <v>4987179.05</v>
          </cell>
          <cell r="I28">
            <v>0</v>
          </cell>
          <cell r="J28">
            <v>0</v>
          </cell>
          <cell r="K28">
            <v>0</v>
          </cell>
          <cell r="L28">
            <v>4987179.05</v>
          </cell>
          <cell r="M28">
            <v>0</v>
          </cell>
          <cell r="N28">
            <v>0</v>
          </cell>
          <cell r="O28">
            <v>0</v>
          </cell>
          <cell r="P28">
            <v>0</v>
          </cell>
          <cell r="Q28">
            <v>0</v>
          </cell>
          <cell r="R28">
            <v>4987179.05</v>
          </cell>
          <cell r="S28">
            <v>0</v>
          </cell>
          <cell r="T28">
            <v>0</v>
          </cell>
          <cell r="U28">
            <v>0</v>
          </cell>
          <cell r="V28">
            <v>4987179.05</v>
          </cell>
          <cell r="W28">
            <v>0</v>
          </cell>
          <cell r="X28">
            <v>0</v>
          </cell>
          <cell r="Y28">
            <v>0</v>
          </cell>
          <cell r="Z28">
            <v>21724</v>
          </cell>
          <cell r="AA28">
            <v>0</v>
          </cell>
          <cell r="AB28">
            <v>0</v>
          </cell>
          <cell r="AC28">
            <v>0</v>
          </cell>
          <cell r="AD28">
            <v>4965455.05</v>
          </cell>
          <cell r="AE28">
            <v>0</v>
          </cell>
          <cell r="AF28">
            <v>21724</v>
          </cell>
          <cell r="AG28">
            <v>0</v>
          </cell>
          <cell r="AH28">
            <v>0</v>
          </cell>
          <cell r="AI28">
            <v>0</v>
          </cell>
          <cell r="AJ28">
            <v>0</v>
          </cell>
          <cell r="AK28">
            <v>0</v>
          </cell>
          <cell r="AL28">
            <v>0</v>
          </cell>
          <cell r="AM28">
            <v>0</v>
          </cell>
          <cell r="AN28">
            <v>0</v>
          </cell>
          <cell r="AO28">
            <v>0</v>
          </cell>
          <cell r="AP28">
            <v>0</v>
          </cell>
          <cell r="AQ28">
            <v>0</v>
          </cell>
          <cell r="AR28">
            <v>0</v>
          </cell>
          <cell r="AS28">
            <v>0</v>
          </cell>
          <cell r="AT28">
            <v>21724</v>
          </cell>
          <cell r="AU28">
            <v>0</v>
          </cell>
          <cell r="AV28">
            <v>0</v>
          </cell>
          <cell r="AW28">
            <v>0</v>
          </cell>
          <cell r="AX28">
            <v>4965455.05</v>
          </cell>
          <cell r="AY28">
            <v>0</v>
          </cell>
          <cell r="AZ28">
            <v>21724</v>
          </cell>
        </row>
        <row r="29">
          <cell r="A29">
            <v>111650</v>
          </cell>
          <cell r="B29" t="str">
            <v>Resv Dam&amp;Wtrwy</v>
          </cell>
          <cell r="C29" t="str">
            <v>Costs</v>
          </cell>
          <cell r="D29" t="str">
            <v>Major</v>
          </cell>
          <cell r="E29" t="str">
            <v>Costs - SL</v>
          </cell>
          <cell r="F29" t="str">
            <v>Costs- Major SL</v>
          </cell>
          <cell r="G29">
            <v>0</v>
          </cell>
          <cell r="H29">
            <v>670777.72</v>
          </cell>
          <cell r="I29">
            <v>0</v>
          </cell>
          <cell r="J29">
            <v>0</v>
          </cell>
          <cell r="K29">
            <v>0</v>
          </cell>
          <cell r="L29">
            <v>670777.72</v>
          </cell>
          <cell r="M29">
            <v>0</v>
          </cell>
          <cell r="N29">
            <v>0</v>
          </cell>
          <cell r="O29">
            <v>0</v>
          </cell>
          <cell r="P29">
            <v>0</v>
          </cell>
          <cell r="Q29">
            <v>0</v>
          </cell>
          <cell r="R29">
            <v>670777.72</v>
          </cell>
          <cell r="S29">
            <v>0</v>
          </cell>
          <cell r="T29">
            <v>0</v>
          </cell>
          <cell r="U29">
            <v>0</v>
          </cell>
          <cell r="V29">
            <v>670777.72</v>
          </cell>
          <cell r="W29">
            <v>0</v>
          </cell>
          <cell r="X29">
            <v>0</v>
          </cell>
          <cell r="Y29">
            <v>0</v>
          </cell>
          <cell r="Z29">
            <v>0</v>
          </cell>
          <cell r="AA29">
            <v>0</v>
          </cell>
          <cell r="AB29">
            <v>0</v>
          </cell>
          <cell r="AC29">
            <v>0</v>
          </cell>
          <cell r="AD29">
            <v>670777.72</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670777.72</v>
          </cell>
          <cell r="AY29">
            <v>0</v>
          </cell>
          <cell r="AZ29">
            <v>0</v>
          </cell>
        </row>
        <row r="30">
          <cell r="A30">
            <v>111665</v>
          </cell>
          <cell r="B30" t="str">
            <v>G Plt-Fuel Holders</v>
          </cell>
          <cell r="C30" t="str">
            <v>Costs</v>
          </cell>
          <cell r="D30" t="str">
            <v>Major</v>
          </cell>
          <cell r="E30" t="str">
            <v>Costs - SL</v>
          </cell>
          <cell r="F30" t="str">
            <v>Costs- Major SL</v>
          </cell>
          <cell r="G30">
            <v>0</v>
          </cell>
          <cell r="H30">
            <v>7100714.3499999996</v>
          </cell>
          <cell r="I30">
            <v>0</v>
          </cell>
          <cell r="J30">
            <v>0</v>
          </cell>
          <cell r="K30">
            <v>0</v>
          </cell>
          <cell r="L30">
            <v>7100714.3499999996</v>
          </cell>
          <cell r="M30">
            <v>161178.01999999955</v>
          </cell>
          <cell r="N30">
            <v>0</v>
          </cell>
          <cell r="O30">
            <v>0</v>
          </cell>
          <cell r="P30">
            <v>0</v>
          </cell>
          <cell r="Q30">
            <v>161178.01999999955</v>
          </cell>
          <cell r="R30">
            <v>6939536.3300000001</v>
          </cell>
          <cell r="S30">
            <v>0</v>
          </cell>
          <cell r="T30">
            <v>0</v>
          </cell>
          <cell r="U30">
            <v>0</v>
          </cell>
          <cell r="V30">
            <v>6939536.3300000001</v>
          </cell>
          <cell r="W30">
            <v>0</v>
          </cell>
          <cell r="X30">
            <v>0</v>
          </cell>
          <cell r="Y30">
            <v>0</v>
          </cell>
          <cell r="Z30">
            <v>138554.29</v>
          </cell>
          <cell r="AA30">
            <v>0</v>
          </cell>
          <cell r="AB30">
            <v>0</v>
          </cell>
          <cell r="AC30">
            <v>0</v>
          </cell>
          <cell r="AD30">
            <v>6962160.0599999996</v>
          </cell>
          <cell r="AE30">
            <v>0</v>
          </cell>
          <cell r="AF30">
            <v>138554.29</v>
          </cell>
          <cell r="AG30">
            <v>0</v>
          </cell>
          <cell r="AH30">
            <v>0</v>
          </cell>
          <cell r="AI30">
            <v>0</v>
          </cell>
          <cell r="AJ30">
            <v>0</v>
          </cell>
          <cell r="AK30">
            <v>0</v>
          </cell>
          <cell r="AL30">
            <v>0</v>
          </cell>
          <cell r="AM30">
            <v>0</v>
          </cell>
          <cell r="AN30">
            <v>161178.01999999955</v>
          </cell>
          <cell r="AO30">
            <v>0</v>
          </cell>
          <cell r="AP30">
            <v>0</v>
          </cell>
          <cell r="AQ30">
            <v>0</v>
          </cell>
          <cell r="AR30">
            <v>0</v>
          </cell>
          <cell r="AS30">
            <v>0</v>
          </cell>
          <cell r="AT30">
            <v>138554.29</v>
          </cell>
          <cell r="AU30">
            <v>0</v>
          </cell>
          <cell r="AV30">
            <v>0</v>
          </cell>
          <cell r="AW30">
            <v>0</v>
          </cell>
          <cell r="AX30">
            <v>6800982.04</v>
          </cell>
          <cell r="AY30">
            <v>0</v>
          </cell>
          <cell r="AZ30">
            <v>138554.29</v>
          </cell>
        </row>
        <row r="31">
          <cell r="A31">
            <v>111670</v>
          </cell>
          <cell r="B31" t="str">
            <v>G Plt-Prime Movers</v>
          </cell>
          <cell r="C31" t="str">
            <v>Costs</v>
          </cell>
          <cell r="D31" t="str">
            <v>Major</v>
          </cell>
          <cell r="E31" t="str">
            <v>Costs - SL</v>
          </cell>
          <cell r="F31" t="str">
            <v>Costs- Major SL</v>
          </cell>
          <cell r="G31">
            <v>0</v>
          </cell>
          <cell r="H31">
            <v>14569780.449999999</v>
          </cell>
          <cell r="I31">
            <v>0</v>
          </cell>
          <cell r="J31">
            <v>0</v>
          </cell>
          <cell r="K31">
            <v>0</v>
          </cell>
          <cell r="L31">
            <v>14569780.449999999</v>
          </cell>
          <cell r="M31">
            <v>313554.87999999896</v>
          </cell>
          <cell r="N31">
            <v>0</v>
          </cell>
          <cell r="O31">
            <v>0</v>
          </cell>
          <cell r="P31">
            <v>0</v>
          </cell>
          <cell r="Q31">
            <v>313554.87999999896</v>
          </cell>
          <cell r="R31">
            <v>14256225.57</v>
          </cell>
          <cell r="S31">
            <v>0</v>
          </cell>
          <cell r="T31">
            <v>0</v>
          </cell>
          <cell r="U31">
            <v>0</v>
          </cell>
          <cell r="V31">
            <v>14256225.57</v>
          </cell>
          <cell r="W31">
            <v>0</v>
          </cell>
          <cell r="X31">
            <v>0</v>
          </cell>
          <cell r="Y31">
            <v>0</v>
          </cell>
          <cell r="Z31">
            <v>0</v>
          </cell>
          <cell r="AA31">
            <v>0</v>
          </cell>
          <cell r="AB31">
            <v>0</v>
          </cell>
          <cell r="AC31">
            <v>0</v>
          </cell>
          <cell r="AD31">
            <v>14569780.449999999</v>
          </cell>
          <cell r="AE31">
            <v>0</v>
          </cell>
          <cell r="AF31">
            <v>0</v>
          </cell>
          <cell r="AG31">
            <v>0</v>
          </cell>
          <cell r="AH31">
            <v>0</v>
          </cell>
          <cell r="AI31">
            <v>0</v>
          </cell>
          <cell r="AJ31">
            <v>0</v>
          </cell>
          <cell r="AK31">
            <v>0</v>
          </cell>
          <cell r="AL31">
            <v>0</v>
          </cell>
          <cell r="AM31">
            <v>0</v>
          </cell>
          <cell r="AN31">
            <v>313554.87999999896</v>
          </cell>
          <cell r="AO31">
            <v>0</v>
          </cell>
          <cell r="AP31">
            <v>0</v>
          </cell>
          <cell r="AQ31">
            <v>0</v>
          </cell>
          <cell r="AR31">
            <v>0</v>
          </cell>
          <cell r="AS31">
            <v>0</v>
          </cell>
          <cell r="AT31">
            <v>0</v>
          </cell>
          <cell r="AU31">
            <v>0</v>
          </cell>
          <cell r="AV31">
            <v>0</v>
          </cell>
          <cell r="AW31">
            <v>0</v>
          </cell>
          <cell r="AX31">
            <v>14256225.57</v>
          </cell>
          <cell r="AY31">
            <v>0</v>
          </cell>
          <cell r="AZ31">
            <v>0</v>
          </cell>
        </row>
        <row r="32">
          <cell r="A32">
            <v>111675</v>
          </cell>
          <cell r="B32" t="str">
            <v>G Plt-Generators</v>
          </cell>
          <cell r="C32" t="str">
            <v>Costs</v>
          </cell>
          <cell r="D32" t="str">
            <v>Major</v>
          </cell>
          <cell r="E32" t="str">
            <v>Costs - SL</v>
          </cell>
          <cell r="F32" t="str">
            <v>Costs- Major SL</v>
          </cell>
          <cell r="G32">
            <v>0</v>
          </cell>
          <cell r="H32">
            <v>8448724.3599999994</v>
          </cell>
          <cell r="I32">
            <v>0</v>
          </cell>
          <cell r="J32">
            <v>0</v>
          </cell>
          <cell r="K32">
            <v>0</v>
          </cell>
          <cell r="L32">
            <v>8448724.3599999994</v>
          </cell>
          <cell r="M32">
            <v>130485.93999999948</v>
          </cell>
          <cell r="N32">
            <v>0</v>
          </cell>
          <cell r="O32">
            <v>0</v>
          </cell>
          <cell r="P32">
            <v>0</v>
          </cell>
          <cell r="Q32">
            <v>130485.93999999948</v>
          </cell>
          <cell r="R32">
            <v>8318238.4199999999</v>
          </cell>
          <cell r="S32">
            <v>0</v>
          </cell>
          <cell r="T32">
            <v>0</v>
          </cell>
          <cell r="U32">
            <v>0</v>
          </cell>
          <cell r="V32">
            <v>8318238.4199999999</v>
          </cell>
          <cell r="W32">
            <v>0</v>
          </cell>
          <cell r="X32">
            <v>0</v>
          </cell>
          <cell r="Y32">
            <v>0</v>
          </cell>
          <cell r="Z32">
            <v>537296</v>
          </cell>
          <cell r="AA32">
            <v>0</v>
          </cell>
          <cell r="AB32">
            <v>0</v>
          </cell>
          <cell r="AC32">
            <v>0</v>
          </cell>
          <cell r="AD32">
            <v>7911428.3600000003</v>
          </cell>
          <cell r="AE32">
            <v>0</v>
          </cell>
          <cell r="AF32">
            <v>537296</v>
          </cell>
          <cell r="AG32">
            <v>0</v>
          </cell>
          <cell r="AH32">
            <v>0</v>
          </cell>
          <cell r="AI32">
            <v>0</v>
          </cell>
          <cell r="AJ32">
            <v>0</v>
          </cell>
          <cell r="AK32">
            <v>0</v>
          </cell>
          <cell r="AL32">
            <v>0</v>
          </cell>
          <cell r="AM32">
            <v>0</v>
          </cell>
          <cell r="AN32">
            <v>130485.94000000041</v>
          </cell>
          <cell r="AO32">
            <v>0</v>
          </cell>
          <cell r="AP32">
            <v>0</v>
          </cell>
          <cell r="AQ32">
            <v>0</v>
          </cell>
          <cell r="AR32">
            <v>0</v>
          </cell>
          <cell r="AS32">
            <v>0</v>
          </cell>
          <cell r="AT32">
            <v>537296</v>
          </cell>
          <cell r="AU32">
            <v>0</v>
          </cell>
          <cell r="AV32">
            <v>0</v>
          </cell>
          <cell r="AW32">
            <v>0</v>
          </cell>
          <cell r="AX32">
            <v>7780942.4199999999</v>
          </cell>
          <cell r="AY32">
            <v>0</v>
          </cell>
          <cell r="AZ32">
            <v>537296</v>
          </cell>
        </row>
        <row r="33">
          <cell r="A33">
            <v>111680</v>
          </cell>
          <cell r="B33" t="str">
            <v>Accsry Elec Equp</v>
          </cell>
          <cell r="C33" t="str">
            <v>Costs</v>
          </cell>
          <cell r="D33" t="str">
            <v>Major</v>
          </cell>
          <cell r="E33" t="str">
            <v>Costs - SL</v>
          </cell>
          <cell r="F33" t="str">
            <v>Costs- Major SL</v>
          </cell>
          <cell r="G33">
            <v>0</v>
          </cell>
          <cell r="H33">
            <v>2460096.2200000002</v>
          </cell>
          <cell r="I33">
            <v>0</v>
          </cell>
          <cell r="J33">
            <v>0</v>
          </cell>
          <cell r="K33">
            <v>0</v>
          </cell>
          <cell r="L33">
            <v>2460096.2200000002</v>
          </cell>
          <cell r="M33">
            <v>0</v>
          </cell>
          <cell r="N33">
            <v>0</v>
          </cell>
          <cell r="O33">
            <v>0</v>
          </cell>
          <cell r="P33">
            <v>0</v>
          </cell>
          <cell r="Q33">
            <v>0</v>
          </cell>
          <cell r="R33">
            <v>2460096.2200000002</v>
          </cell>
          <cell r="S33">
            <v>0</v>
          </cell>
          <cell r="T33">
            <v>0</v>
          </cell>
          <cell r="U33">
            <v>0</v>
          </cell>
          <cell r="V33">
            <v>2460096.2200000002</v>
          </cell>
          <cell r="W33">
            <v>0</v>
          </cell>
          <cell r="X33">
            <v>0</v>
          </cell>
          <cell r="Y33">
            <v>0</v>
          </cell>
          <cell r="Z33">
            <v>8422</v>
          </cell>
          <cell r="AA33">
            <v>0</v>
          </cell>
          <cell r="AB33">
            <v>0</v>
          </cell>
          <cell r="AC33">
            <v>0</v>
          </cell>
          <cell r="AD33">
            <v>2451674.2200000002</v>
          </cell>
          <cell r="AE33">
            <v>0</v>
          </cell>
          <cell r="AF33">
            <v>8422</v>
          </cell>
          <cell r="AG33">
            <v>0</v>
          </cell>
          <cell r="AH33">
            <v>0</v>
          </cell>
          <cell r="AI33">
            <v>0</v>
          </cell>
          <cell r="AJ33">
            <v>0</v>
          </cell>
          <cell r="AK33">
            <v>0</v>
          </cell>
          <cell r="AL33">
            <v>0</v>
          </cell>
          <cell r="AM33">
            <v>0</v>
          </cell>
          <cell r="AN33">
            <v>0</v>
          </cell>
          <cell r="AO33">
            <v>0</v>
          </cell>
          <cell r="AP33">
            <v>0</v>
          </cell>
          <cell r="AQ33">
            <v>0</v>
          </cell>
          <cell r="AR33">
            <v>0</v>
          </cell>
          <cell r="AS33">
            <v>0</v>
          </cell>
          <cell r="AT33">
            <v>8422</v>
          </cell>
          <cell r="AU33">
            <v>0</v>
          </cell>
          <cell r="AV33">
            <v>0</v>
          </cell>
          <cell r="AW33">
            <v>0</v>
          </cell>
          <cell r="AX33">
            <v>2451674.2200000002</v>
          </cell>
          <cell r="AY33">
            <v>0</v>
          </cell>
          <cell r="AZ33">
            <v>8422</v>
          </cell>
        </row>
        <row r="34">
          <cell r="A34">
            <v>111685</v>
          </cell>
          <cell r="B34" t="str">
            <v>MiscPwrPlntEq</v>
          </cell>
          <cell r="C34" t="str">
            <v>Costs</v>
          </cell>
          <cell r="D34" t="str">
            <v>Major</v>
          </cell>
          <cell r="E34" t="str">
            <v>Costs - SL</v>
          </cell>
          <cell r="F34" t="str">
            <v>Costs- Major SL</v>
          </cell>
          <cell r="G34">
            <v>0</v>
          </cell>
          <cell r="H34">
            <v>3988276.08</v>
          </cell>
          <cell r="I34">
            <v>0</v>
          </cell>
          <cell r="J34">
            <v>0</v>
          </cell>
          <cell r="K34">
            <v>0</v>
          </cell>
          <cell r="L34">
            <v>3988276.08</v>
          </cell>
          <cell r="M34">
            <v>52997.660000000149</v>
          </cell>
          <cell r="N34">
            <v>0</v>
          </cell>
          <cell r="O34">
            <v>0</v>
          </cell>
          <cell r="P34">
            <v>0</v>
          </cell>
          <cell r="Q34">
            <v>52997.660000000149</v>
          </cell>
          <cell r="R34">
            <v>3935278.42</v>
          </cell>
          <cell r="S34">
            <v>0</v>
          </cell>
          <cell r="T34">
            <v>0</v>
          </cell>
          <cell r="U34">
            <v>0</v>
          </cell>
          <cell r="V34">
            <v>3935278.42</v>
          </cell>
          <cell r="W34">
            <v>0</v>
          </cell>
          <cell r="X34">
            <v>0</v>
          </cell>
          <cell r="Y34">
            <v>0</v>
          </cell>
          <cell r="Z34">
            <v>0</v>
          </cell>
          <cell r="AA34">
            <v>0</v>
          </cell>
          <cell r="AB34">
            <v>0</v>
          </cell>
          <cell r="AC34">
            <v>0</v>
          </cell>
          <cell r="AD34">
            <v>3988276.08</v>
          </cell>
          <cell r="AE34">
            <v>0</v>
          </cell>
          <cell r="AF34">
            <v>0</v>
          </cell>
          <cell r="AG34">
            <v>0</v>
          </cell>
          <cell r="AH34">
            <v>0</v>
          </cell>
          <cell r="AI34">
            <v>0</v>
          </cell>
          <cell r="AJ34">
            <v>0</v>
          </cell>
          <cell r="AK34">
            <v>0</v>
          </cell>
          <cell r="AL34">
            <v>0</v>
          </cell>
          <cell r="AM34">
            <v>0</v>
          </cell>
          <cell r="AN34">
            <v>52997.660000000149</v>
          </cell>
          <cell r="AO34">
            <v>0</v>
          </cell>
          <cell r="AP34">
            <v>0</v>
          </cell>
          <cell r="AQ34">
            <v>0</v>
          </cell>
          <cell r="AR34">
            <v>0</v>
          </cell>
          <cell r="AS34">
            <v>0</v>
          </cell>
          <cell r="AT34">
            <v>0</v>
          </cell>
          <cell r="AU34">
            <v>0</v>
          </cell>
          <cell r="AV34">
            <v>0</v>
          </cell>
          <cell r="AW34">
            <v>0</v>
          </cell>
          <cell r="AX34">
            <v>3935278.42</v>
          </cell>
          <cell r="AY34">
            <v>0</v>
          </cell>
          <cell r="AZ34">
            <v>0</v>
          </cell>
        </row>
        <row r="35">
          <cell r="A35">
            <v>111705</v>
          </cell>
          <cell r="B35" t="str">
            <v>Tx Plt - Land</v>
          </cell>
          <cell r="C35" t="str">
            <v>Costs</v>
          </cell>
          <cell r="D35" t="str">
            <v>Major</v>
          </cell>
          <cell r="E35" t="str">
            <v>Costs - SL</v>
          </cell>
          <cell r="F35" t="str">
            <v>Costs- Major SL</v>
          </cell>
          <cell r="G35">
            <v>0</v>
          </cell>
          <cell r="H35">
            <v>293598199.75</v>
          </cell>
          <cell r="I35">
            <v>0</v>
          </cell>
          <cell r="J35">
            <v>0</v>
          </cell>
          <cell r="K35">
            <v>0</v>
          </cell>
          <cell r="L35">
            <v>293598199.75</v>
          </cell>
          <cell r="M35">
            <v>480705.64999997616</v>
          </cell>
          <cell r="N35">
            <v>0</v>
          </cell>
          <cell r="O35">
            <v>0</v>
          </cell>
          <cell r="P35">
            <v>0</v>
          </cell>
          <cell r="Q35">
            <v>480705.64999997616</v>
          </cell>
          <cell r="R35">
            <v>293117494.10000002</v>
          </cell>
          <cell r="S35">
            <v>0</v>
          </cell>
          <cell r="T35">
            <v>0</v>
          </cell>
          <cell r="U35">
            <v>0</v>
          </cell>
          <cell r="V35">
            <v>293117494.10000002</v>
          </cell>
          <cell r="W35">
            <v>719628.23</v>
          </cell>
          <cell r="X35">
            <v>292878571.51999998</v>
          </cell>
          <cell r="Y35">
            <v>0</v>
          </cell>
          <cell r="Z35">
            <v>0</v>
          </cell>
          <cell r="AA35">
            <v>0</v>
          </cell>
          <cell r="AB35">
            <v>0</v>
          </cell>
          <cell r="AC35">
            <v>0</v>
          </cell>
          <cell r="AD35">
            <v>0</v>
          </cell>
          <cell r="AE35">
            <v>292878571.51999998</v>
          </cell>
          <cell r="AF35">
            <v>0</v>
          </cell>
          <cell r="AG35">
            <v>0</v>
          </cell>
          <cell r="AH35">
            <v>480705.62000000477</v>
          </cell>
          <cell r="AI35">
            <v>0</v>
          </cell>
          <cell r="AJ35">
            <v>0</v>
          </cell>
          <cell r="AK35">
            <v>0</v>
          </cell>
          <cell r="AL35">
            <v>0</v>
          </cell>
          <cell r="AM35">
            <v>0</v>
          </cell>
          <cell r="AN35">
            <v>0</v>
          </cell>
          <cell r="AO35">
            <v>480705.62000000477</v>
          </cell>
          <cell r="AP35">
            <v>0</v>
          </cell>
          <cell r="AQ35">
            <v>719628.23</v>
          </cell>
          <cell r="AR35">
            <v>292397865.89999998</v>
          </cell>
          <cell r="AS35">
            <v>0</v>
          </cell>
          <cell r="AT35">
            <v>0</v>
          </cell>
          <cell r="AU35">
            <v>0</v>
          </cell>
          <cell r="AV35">
            <v>0</v>
          </cell>
          <cell r="AW35">
            <v>0</v>
          </cell>
          <cell r="AX35">
            <v>0</v>
          </cell>
          <cell r="AY35">
            <v>292397865.89999998</v>
          </cell>
          <cell r="AZ35">
            <v>0</v>
          </cell>
        </row>
        <row r="36">
          <cell r="A36">
            <v>111706</v>
          </cell>
          <cell r="B36" t="str">
            <v>Tx Plt - Land Rights</v>
          </cell>
          <cell r="C36" t="str">
            <v>Costs</v>
          </cell>
          <cell r="D36" t="str">
            <v>Major</v>
          </cell>
          <cell r="E36" t="str">
            <v>Costs - SL</v>
          </cell>
          <cell r="F36" t="str">
            <v>Costs- Major SL</v>
          </cell>
          <cell r="G36">
            <v>0</v>
          </cell>
          <cell r="H36">
            <v>338132241.19999999</v>
          </cell>
          <cell r="I36">
            <v>0</v>
          </cell>
          <cell r="J36">
            <v>0</v>
          </cell>
          <cell r="K36">
            <v>0</v>
          </cell>
          <cell r="L36">
            <v>338132241.19999999</v>
          </cell>
          <cell r="M36">
            <v>1050222.6999999881</v>
          </cell>
          <cell r="N36">
            <v>0</v>
          </cell>
          <cell r="O36">
            <v>0</v>
          </cell>
          <cell r="P36">
            <v>0</v>
          </cell>
          <cell r="Q36">
            <v>1050222.6999999881</v>
          </cell>
          <cell r="R36">
            <v>337082018.5</v>
          </cell>
          <cell r="S36">
            <v>0</v>
          </cell>
          <cell r="T36">
            <v>0</v>
          </cell>
          <cell r="U36">
            <v>0</v>
          </cell>
          <cell r="V36">
            <v>337082018.5</v>
          </cell>
          <cell r="W36">
            <v>0</v>
          </cell>
          <cell r="X36">
            <v>338132241.19999999</v>
          </cell>
          <cell r="Y36">
            <v>0</v>
          </cell>
          <cell r="Z36">
            <v>0</v>
          </cell>
          <cell r="AA36">
            <v>0</v>
          </cell>
          <cell r="AB36">
            <v>0</v>
          </cell>
          <cell r="AC36">
            <v>0</v>
          </cell>
          <cell r="AD36">
            <v>0</v>
          </cell>
          <cell r="AE36">
            <v>338132241.19999999</v>
          </cell>
          <cell r="AF36">
            <v>0</v>
          </cell>
          <cell r="AG36">
            <v>0</v>
          </cell>
          <cell r="AH36">
            <v>1050222.6999999881</v>
          </cell>
          <cell r="AI36">
            <v>0</v>
          </cell>
          <cell r="AJ36">
            <v>0</v>
          </cell>
          <cell r="AK36">
            <v>0</v>
          </cell>
          <cell r="AL36">
            <v>0</v>
          </cell>
          <cell r="AM36">
            <v>0</v>
          </cell>
          <cell r="AN36">
            <v>0</v>
          </cell>
          <cell r="AO36">
            <v>1050222.6999999881</v>
          </cell>
          <cell r="AP36">
            <v>0</v>
          </cell>
          <cell r="AQ36">
            <v>0</v>
          </cell>
          <cell r="AR36">
            <v>337082018.5</v>
          </cell>
          <cell r="AS36">
            <v>0</v>
          </cell>
          <cell r="AT36">
            <v>0</v>
          </cell>
          <cell r="AU36">
            <v>0</v>
          </cell>
          <cell r="AV36">
            <v>0</v>
          </cell>
          <cell r="AW36">
            <v>0</v>
          </cell>
          <cell r="AX36">
            <v>0</v>
          </cell>
          <cell r="AY36">
            <v>337082018.5</v>
          </cell>
          <cell r="AZ36">
            <v>0</v>
          </cell>
        </row>
        <row r="37">
          <cell r="A37">
            <v>111708</v>
          </cell>
          <cell r="B37" t="str">
            <v>Tx-Bldings&amp;Fixtures</v>
          </cell>
          <cell r="C37" t="str">
            <v>Costs</v>
          </cell>
          <cell r="D37" t="str">
            <v>Major</v>
          </cell>
          <cell r="E37" t="str">
            <v>Costs - SL</v>
          </cell>
          <cell r="F37" t="str">
            <v>Costs- Major SL</v>
          </cell>
          <cell r="G37">
            <v>0</v>
          </cell>
          <cell r="H37">
            <v>423307667.31</v>
          </cell>
          <cell r="I37">
            <v>0</v>
          </cell>
          <cell r="J37">
            <v>0</v>
          </cell>
          <cell r="K37">
            <v>0</v>
          </cell>
          <cell r="L37">
            <v>423307667.31</v>
          </cell>
          <cell r="M37">
            <v>3273676.6100000143</v>
          </cell>
          <cell r="N37">
            <v>0</v>
          </cell>
          <cell r="O37">
            <v>0</v>
          </cell>
          <cell r="P37">
            <v>0</v>
          </cell>
          <cell r="Q37">
            <v>3273676.6100000143</v>
          </cell>
          <cell r="R37">
            <v>420033990.69999999</v>
          </cell>
          <cell r="S37">
            <v>0</v>
          </cell>
          <cell r="T37">
            <v>0</v>
          </cell>
          <cell r="U37">
            <v>0</v>
          </cell>
          <cell r="V37">
            <v>420033990.69999999</v>
          </cell>
          <cell r="W37">
            <v>0</v>
          </cell>
          <cell r="X37">
            <v>423177306.80000001</v>
          </cell>
          <cell r="Y37">
            <v>130360.51</v>
          </cell>
          <cell r="Z37">
            <v>0</v>
          </cell>
          <cell r="AA37">
            <v>0</v>
          </cell>
          <cell r="AB37">
            <v>0</v>
          </cell>
          <cell r="AC37">
            <v>0</v>
          </cell>
          <cell r="AD37">
            <v>0</v>
          </cell>
          <cell r="AE37">
            <v>423307667.31</v>
          </cell>
          <cell r="AF37">
            <v>0</v>
          </cell>
          <cell r="AG37">
            <v>0</v>
          </cell>
          <cell r="AH37">
            <v>3273676.6000000238</v>
          </cell>
          <cell r="AI37">
            <v>0</v>
          </cell>
          <cell r="AJ37">
            <v>0</v>
          </cell>
          <cell r="AK37">
            <v>0</v>
          </cell>
          <cell r="AL37">
            <v>0</v>
          </cell>
          <cell r="AM37">
            <v>0</v>
          </cell>
          <cell r="AN37">
            <v>0</v>
          </cell>
          <cell r="AO37">
            <v>3273676.6100000143</v>
          </cell>
          <cell r="AP37">
            <v>0</v>
          </cell>
          <cell r="AQ37">
            <v>0</v>
          </cell>
          <cell r="AR37">
            <v>419903630.19999999</v>
          </cell>
          <cell r="AS37">
            <v>130360.51</v>
          </cell>
          <cell r="AT37">
            <v>0</v>
          </cell>
          <cell r="AU37">
            <v>0</v>
          </cell>
          <cell r="AV37">
            <v>0</v>
          </cell>
          <cell r="AW37">
            <v>0</v>
          </cell>
          <cell r="AX37">
            <v>0</v>
          </cell>
          <cell r="AY37">
            <v>420033990.69999999</v>
          </cell>
          <cell r="AZ37">
            <v>0</v>
          </cell>
        </row>
        <row r="38">
          <cell r="A38">
            <v>111715</v>
          </cell>
          <cell r="B38" t="str">
            <v>Tx Plt - Station Eq</v>
          </cell>
          <cell r="C38" t="str">
            <v>Costs</v>
          </cell>
          <cell r="D38" t="str">
            <v>Major</v>
          </cell>
          <cell r="E38" t="str">
            <v>Costs - SL</v>
          </cell>
          <cell r="F38" t="str">
            <v>Costs- Major SL</v>
          </cell>
          <cell r="G38">
            <v>0</v>
          </cell>
          <cell r="H38">
            <v>7402306850.8599997</v>
          </cell>
          <cell r="I38">
            <v>0</v>
          </cell>
          <cell r="J38">
            <v>0</v>
          </cell>
          <cell r="K38">
            <v>0</v>
          </cell>
          <cell r="L38">
            <v>7402306850.8599997</v>
          </cell>
          <cell r="M38">
            <v>180316595.85999966</v>
          </cell>
          <cell r="N38">
            <v>0</v>
          </cell>
          <cell r="O38">
            <v>0</v>
          </cell>
          <cell r="P38">
            <v>0</v>
          </cell>
          <cell r="Q38">
            <v>180316595.85999966</v>
          </cell>
          <cell r="R38">
            <v>7221990255</v>
          </cell>
          <cell r="S38">
            <v>0</v>
          </cell>
          <cell r="T38">
            <v>0</v>
          </cell>
          <cell r="U38">
            <v>0</v>
          </cell>
          <cell r="V38">
            <v>7221990255</v>
          </cell>
          <cell r="W38">
            <v>0</v>
          </cell>
          <cell r="X38">
            <v>7399830001.1899996</v>
          </cell>
          <cell r="Y38">
            <v>2476849.67</v>
          </cell>
          <cell r="Z38">
            <v>0</v>
          </cell>
          <cell r="AA38">
            <v>0</v>
          </cell>
          <cell r="AB38">
            <v>0</v>
          </cell>
          <cell r="AC38">
            <v>0</v>
          </cell>
          <cell r="AD38">
            <v>0</v>
          </cell>
          <cell r="AE38">
            <v>7402306850.8599997</v>
          </cell>
          <cell r="AF38">
            <v>0</v>
          </cell>
          <cell r="AG38">
            <v>0</v>
          </cell>
          <cell r="AH38">
            <v>180316595.18999958</v>
          </cell>
          <cell r="AI38">
            <v>0</v>
          </cell>
          <cell r="AJ38">
            <v>0</v>
          </cell>
          <cell r="AK38">
            <v>0</v>
          </cell>
          <cell r="AL38">
            <v>0</v>
          </cell>
          <cell r="AM38">
            <v>0</v>
          </cell>
          <cell r="AN38">
            <v>0</v>
          </cell>
          <cell r="AO38">
            <v>180316595.85999966</v>
          </cell>
          <cell r="AP38">
            <v>0</v>
          </cell>
          <cell r="AQ38">
            <v>0</v>
          </cell>
          <cell r="AR38">
            <v>7219513406</v>
          </cell>
          <cell r="AS38">
            <v>2476849.67</v>
          </cell>
          <cell r="AT38">
            <v>0</v>
          </cell>
          <cell r="AU38">
            <v>0</v>
          </cell>
          <cell r="AV38">
            <v>0</v>
          </cell>
          <cell r="AW38">
            <v>0</v>
          </cell>
          <cell r="AX38">
            <v>0</v>
          </cell>
          <cell r="AY38">
            <v>7221990255</v>
          </cell>
          <cell r="AZ38">
            <v>0</v>
          </cell>
        </row>
        <row r="39">
          <cell r="A39">
            <v>111720</v>
          </cell>
          <cell r="B39" t="str">
            <v>Tx-Towers&amp;Fixture</v>
          </cell>
          <cell r="C39" t="str">
            <v>Costs</v>
          </cell>
          <cell r="D39" t="str">
            <v>Major</v>
          </cell>
          <cell r="E39" t="str">
            <v>Costs - SL</v>
          </cell>
          <cell r="F39" t="str">
            <v>Costs- Major SL</v>
          </cell>
          <cell r="G39">
            <v>0</v>
          </cell>
          <cell r="H39">
            <v>2434202442.2800002</v>
          </cell>
          <cell r="I39">
            <v>0</v>
          </cell>
          <cell r="J39">
            <v>0</v>
          </cell>
          <cell r="K39">
            <v>0</v>
          </cell>
          <cell r="L39">
            <v>2434202442.2800002</v>
          </cell>
          <cell r="M39">
            <v>20234738.28000021</v>
          </cell>
          <cell r="N39">
            <v>0</v>
          </cell>
          <cell r="O39">
            <v>0</v>
          </cell>
          <cell r="P39">
            <v>0</v>
          </cell>
          <cell r="Q39">
            <v>20234738.28000021</v>
          </cell>
          <cell r="R39">
            <v>2413967704</v>
          </cell>
          <cell r="S39">
            <v>0</v>
          </cell>
          <cell r="T39">
            <v>0</v>
          </cell>
          <cell r="U39">
            <v>0</v>
          </cell>
          <cell r="V39">
            <v>2413967704</v>
          </cell>
          <cell r="W39">
            <v>0</v>
          </cell>
          <cell r="X39">
            <v>2428924436.5999999</v>
          </cell>
          <cell r="Y39">
            <v>5210094.24</v>
          </cell>
          <cell r="Z39">
            <v>67911.44</v>
          </cell>
          <cell r="AA39">
            <v>0</v>
          </cell>
          <cell r="AB39">
            <v>0</v>
          </cell>
          <cell r="AC39">
            <v>0</v>
          </cell>
          <cell r="AD39">
            <v>0</v>
          </cell>
          <cell r="AE39">
            <v>2434134530.8400002</v>
          </cell>
          <cell r="AF39">
            <v>67911.44</v>
          </cell>
          <cell r="AG39">
            <v>0</v>
          </cell>
          <cell r="AH39">
            <v>20242208.599999905</v>
          </cell>
          <cell r="AI39">
            <v>0</v>
          </cell>
          <cell r="AJ39">
            <v>-7470.3300000000017</v>
          </cell>
          <cell r="AK39">
            <v>0</v>
          </cell>
          <cell r="AL39">
            <v>0</v>
          </cell>
          <cell r="AM39">
            <v>0</v>
          </cell>
          <cell r="AN39">
            <v>0</v>
          </cell>
          <cell r="AO39">
            <v>20242208.840000153</v>
          </cell>
          <cell r="AP39">
            <v>-7470.3300000000017</v>
          </cell>
          <cell r="AQ39">
            <v>0</v>
          </cell>
          <cell r="AR39">
            <v>2408682228</v>
          </cell>
          <cell r="AS39">
            <v>5210094.24</v>
          </cell>
          <cell r="AT39">
            <v>75381.77</v>
          </cell>
          <cell r="AU39">
            <v>0</v>
          </cell>
          <cell r="AV39">
            <v>0</v>
          </cell>
          <cell r="AW39">
            <v>0</v>
          </cell>
          <cell r="AX39">
            <v>0</v>
          </cell>
          <cell r="AY39">
            <v>2413892322</v>
          </cell>
          <cell r="AZ39">
            <v>75381.77</v>
          </cell>
        </row>
        <row r="40">
          <cell r="A40">
            <v>111730</v>
          </cell>
          <cell r="B40" t="str">
            <v>Tx-Ohd Cductrs&amp;Dev</v>
          </cell>
          <cell r="C40" t="str">
            <v>Costs</v>
          </cell>
          <cell r="D40" t="str">
            <v>Major</v>
          </cell>
          <cell r="E40" t="str">
            <v>Costs - SL</v>
          </cell>
          <cell r="F40" t="str">
            <v>Costs- Major SL</v>
          </cell>
          <cell r="G40">
            <v>0</v>
          </cell>
          <cell r="H40">
            <v>1714072639.24</v>
          </cell>
          <cell r="I40">
            <v>0</v>
          </cell>
          <cell r="J40">
            <v>0</v>
          </cell>
          <cell r="K40">
            <v>0</v>
          </cell>
          <cell r="L40">
            <v>1714072639.24</v>
          </cell>
          <cell r="M40">
            <v>10880999.24000001</v>
          </cell>
          <cell r="N40">
            <v>0</v>
          </cell>
          <cell r="O40">
            <v>0</v>
          </cell>
          <cell r="P40">
            <v>0</v>
          </cell>
          <cell r="Q40">
            <v>10880999.24000001</v>
          </cell>
          <cell r="R40">
            <v>1703191640</v>
          </cell>
          <cell r="S40">
            <v>0</v>
          </cell>
          <cell r="T40">
            <v>0</v>
          </cell>
          <cell r="U40">
            <v>0</v>
          </cell>
          <cell r="V40">
            <v>1703191640</v>
          </cell>
          <cell r="W40">
            <v>0</v>
          </cell>
          <cell r="X40">
            <v>1710582044.01</v>
          </cell>
          <cell r="Y40">
            <v>3473396.16</v>
          </cell>
          <cell r="Z40">
            <v>17199.07</v>
          </cell>
          <cell r="AA40">
            <v>0</v>
          </cell>
          <cell r="AB40">
            <v>0</v>
          </cell>
          <cell r="AC40">
            <v>0</v>
          </cell>
          <cell r="AD40">
            <v>0</v>
          </cell>
          <cell r="AE40">
            <v>1714055440.1700001</v>
          </cell>
          <cell r="AF40">
            <v>17199.07</v>
          </cell>
          <cell r="AG40">
            <v>0</v>
          </cell>
          <cell r="AH40">
            <v>10883459.00999999</v>
          </cell>
          <cell r="AI40">
            <v>0</v>
          </cell>
          <cell r="AJ40">
            <v>-2459.0499999999993</v>
          </cell>
          <cell r="AK40">
            <v>0</v>
          </cell>
          <cell r="AL40">
            <v>0</v>
          </cell>
          <cell r="AM40">
            <v>0</v>
          </cell>
          <cell r="AN40">
            <v>0</v>
          </cell>
          <cell r="AO40">
            <v>10883459.170000076</v>
          </cell>
          <cell r="AP40">
            <v>-2459.0499999999993</v>
          </cell>
          <cell r="AQ40">
            <v>0</v>
          </cell>
          <cell r="AR40">
            <v>1699698585</v>
          </cell>
          <cell r="AS40">
            <v>3473396.16</v>
          </cell>
          <cell r="AT40">
            <v>19658.12</v>
          </cell>
          <cell r="AU40">
            <v>0</v>
          </cell>
          <cell r="AV40">
            <v>0</v>
          </cell>
          <cell r="AW40">
            <v>0</v>
          </cell>
          <cell r="AX40">
            <v>0</v>
          </cell>
          <cell r="AY40">
            <v>1703171981</v>
          </cell>
          <cell r="AZ40">
            <v>19658.12</v>
          </cell>
        </row>
        <row r="41">
          <cell r="A41">
            <v>111735</v>
          </cell>
          <cell r="B41" t="str">
            <v>Tx-Undrgrnd Conduit</v>
          </cell>
          <cell r="C41" t="str">
            <v>Costs</v>
          </cell>
          <cell r="D41" t="str">
            <v>Major</v>
          </cell>
          <cell r="E41" t="str">
            <v>Costs - SL</v>
          </cell>
          <cell r="F41" t="str">
            <v>Costs- Major SL</v>
          </cell>
          <cell r="G41">
            <v>0</v>
          </cell>
          <cell r="H41">
            <v>267119785.28</v>
          </cell>
          <cell r="I41">
            <v>0</v>
          </cell>
          <cell r="J41">
            <v>0</v>
          </cell>
          <cell r="K41">
            <v>0</v>
          </cell>
          <cell r="L41">
            <v>267119785.28</v>
          </cell>
          <cell r="M41">
            <v>-2.000001072883606E-2</v>
          </cell>
          <cell r="N41">
            <v>0</v>
          </cell>
          <cell r="O41">
            <v>0</v>
          </cell>
          <cell r="P41">
            <v>0</v>
          </cell>
          <cell r="Q41">
            <v>-2.000001072883606E-2</v>
          </cell>
          <cell r="R41">
            <v>267119785.30000001</v>
          </cell>
          <cell r="S41">
            <v>0</v>
          </cell>
          <cell r="T41">
            <v>0</v>
          </cell>
          <cell r="U41">
            <v>0</v>
          </cell>
          <cell r="V41">
            <v>267119785.30000001</v>
          </cell>
          <cell r="W41">
            <v>0</v>
          </cell>
          <cell r="X41">
            <v>267119785.28</v>
          </cell>
          <cell r="Y41">
            <v>0</v>
          </cell>
          <cell r="Z41">
            <v>0</v>
          </cell>
          <cell r="AA41">
            <v>0</v>
          </cell>
          <cell r="AB41">
            <v>0</v>
          </cell>
          <cell r="AC41">
            <v>0</v>
          </cell>
          <cell r="AD41">
            <v>0</v>
          </cell>
          <cell r="AE41">
            <v>267119785.28</v>
          </cell>
          <cell r="AF41">
            <v>0</v>
          </cell>
          <cell r="AG41">
            <v>0</v>
          </cell>
          <cell r="AH41">
            <v>-2.000001072883606E-2</v>
          </cell>
          <cell r="AI41">
            <v>0</v>
          </cell>
          <cell r="AJ41">
            <v>0</v>
          </cell>
          <cell r="AK41">
            <v>0</v>
          </cell>
          <cell r="AL41">
            <v>0</v>
          </cell>
          <cell r="AM41">
            <v>0</v>
          </cell>
          <cell r="AN41">
            <v>0</v>
          </cell>
          <cell r="AO41">
            <v>-2.000001072883606E-2</v>
          </cell>
          <cell r="AP41">
            <v>0</v>
          </cell>
          <cell r="AQ41">
            <v>0</v>
          </cell>
          <cell r="AR41">
            <v>267119785.30000001</v>
          </cell>
          <cell r="AS41">
            <v>0</v>
          </cell>
          <cell r="AT41">
            <v>0</v>
          </cell>
          <cell r="AU41">
            <v>0</v>
          </cell>
          <cell r="AV41">
            <v>0</v>
          </cell>
          <cell r="AW41">
            <v>0</v>
          </cell>
          <cell r="AX41">
            <v>0</v>
          </cell>
          <cell r="AY41">
            <v>267119785.30000001</v>
          </cell>
          <cell r="AZ41">
            <v>0</v>
          </cell>
        </row>
        <row r="42">
          <cell r="A42">
            <v>111740</v>
          </cell>
          <cell r="B42" t="str">
            <v>Tx-Undrgrnd C&amp;Dev</v>
          </cell>
          <cell r="C42" t="str">
            <v>Costs</v>
          </cell>
          <cell r="D42" t="str">
            <v>Major</v>
          </cell>
          <cell r="E42" t="str">
            <v>Costs - SL</v>
          </cell>
          <cell r="F42" t="str">
            <v>Costs- Major SL</v>
          </cell>
          <cell r="G42">
            <v>0</v>
          </cell>
          <cell r="H42">
            <v>114601045.06999999</v>
          </cell>
          <cell r="I42">
            <v>0</v>
          </cell>
          <cell r="J42">
            <v>0</v>
          </cell>
          <cell r="K42">
            <v>0</v>
          </cell>
          <cell r="L42">
            <v>114601045.06999999</v>
          </cell>
          <cell r="M42">
            <v>26424191.50999999</v>
          </cell>
          <cell r="N42">
            <v>0</v>
          </cell>
          <cell r="O42">
            <v>0</v>
          </cell>
          <cell r="P42">
            <v>0</v>
          </cell>
          <cell r="Q42">
            <v>26424191.50999999</v>
          </cell>
          <cell r="R42">
            <v>88176853.560000002</v>
          </cell>
          <cell r="S42">
            <v>0</v>
          </cell>
          <cell r="T42">
            <v>0</v>
          </cell>
          <cell r="U42">
            <v>0</v>
          </cell>
          <cell r="V42">
            <v>88176853.560000002</v>
          </cell>
          <cell r="W42">
            <v>0</v>
          </cell>
          <cell r="X42">
            <v>114601045.06999999</v>
          </cell>
          <cell r="Y42">
            <v>0</v>
          </cell>
          <cell r="Z42">
            <v>0</v>
          </cell>
          <cell r="AA42">
            <v>0</v>
          </cell>
          <cell r="AB42">
            <v>0</v>
          </cell>
          <cell r="AC42">
            <v>0</v>
          </cell>
          <cell r="AD42">
            <v>0</v>
          </cell>
          <cell r="AE42">
            <v>114601045.06999999</v>
          </cell>
          <cell r="AF42">
            <v>0</v>
          </cell>
          <cell r="AG42">
            <v>0</v>
          </cell>
          <cell r="AH42">
            <v>26424191.50999999</v>
          </cell>
          <cell r="AI42">
            <v>0</v>
          </cell>
          <cell r="AJ42">
            <v>0</v>
          </cell>
          <cell r="AK42">
            <v>0</v>
          </cell>
          <cell r="AL42">
            <v>0</v>
          </cell>
          <cell r="AM42">
            <v>0</v>
          </cell>
          <cell r="AN42">
            <v>0</v>
          </cell>
          <cell r="AO42">
            <v>26424191.50999999</v>
          </cell>
          <cell r="AP42">
            <v>0</v>
          </cell>
          <cell r="AQ42">
            <v>0</v>
          </cell>
          <cell r="AR42">
            <v>88176853.560000002</v>
          </cell>
          <cell r="AS42">
            <v>0</v>
          </cell>
          <cell r="AT42">
            <v>0</v>
          </cell>
          <cell r="AU42">
            <v>0</v>
          </cell>
          <cell r="AV42">
            <v>0</v>
          </cell>
          <cell r="AW42">
            <v>0</v>
          </cell>
          <cell r="AX42">
            <v>0</v>
          </cell>
          <cell r="AY42">
            <v>88176853.560000002</v>
          </cell>
          <cell r="AZ42">
            <v>0</v>
          </cell>
        </row>
        <row r="43">
          <cell r="A43">
            <v>111745</v>
          </cell>
          <cell r="B43" t="str">
            <v>Tx- Roads &amp; Trails</v>
          </cell>
          <cell r="C43" t="str">
            <v>Costs</v>
          </cell>
          <cell r="D43" t="str">
            <v>Major</v>
          </cell>
          <cell r="E43" t="str">
            <v>Costs - SL</v>
          </cell>
          <cell r="F43" t="str">
            <v>Costs- Major SL</v>
          </cell>
          <cell r="G43">
            <v>0</v>
          </cell>
          <cell r="H43">
            <v>248340145.53</v>
          </cell>
          <cell r="I43">
            <v>0</v>
          </cell>
          <cell r="J43">
            <v>0</v>
          </cell>
          <cell r="K43">
            <v>0</v>
          </cell>
          <cell r="L43">
            <v>248340145.53</v>
          </cell>
          <cell r="M43">
            <v>3442595.3300000131</v>
          </cell>
          <cell r="N43">
            <v>0</v>
          </cell>
          <cell r="O43">
            <v>0</v>
          </cell>
          <cell r="P43">
            <v>0</v>
          </cell>
          <cell r="Q43">
            <v>3442595.3300000131</v>
          </cell>
          <cell r="R43">
            <v>244897550.19999999</v>
          </cell>
          <cell r="S43">
            <v>0</v>
          </cell>
          <cell r="T43">
            <v>0</v>
          </cell>
          <cell r="U43">
            <v>0</v>
          </cell>
          <cell r="V43">
            <v>244897550.19999999</v>
          </cell>
          <cell r="W43">
            <v>0</v>
          </cell>
          <cell r="X43">
            <v>248340145.53</v>
          </cell>
          <cell r="Y43">
            <v>0</v>
          </cell>
          <cell r="Z43">
            <v>0</v>
          </cell>
          <cell r="AA43">
            <v>0</v>
          </cell>
          <cell r="AB43">
            <v>0</v>
          </cell>
          <cell r="AC43">
            <v>0</v>
          </cell>
          <cell r="AD43">
            <v>0</v>
          </cell>
          <cell r="AE43">
            <v>248340145.53</v>
          </cell>
          <cell r="AF43">
            <v>0</v>
          </cell>
          <cell r="AG43">
            <v>0</v>
          </cell>
          <cell r="AH43">
            <v>3442595.3300000131</v>
          </cell>
          <cell r="AI43">
            <v>0</v>
          </cell>
          <cell r="AJ43">
            <v>0</v>
          </cell>
          <cell r="AK43">
            <v>0</v>
          </cell>
          <cell r="AL43">
            <v>0</v>
          </cell>
          <cell r="AM43">
            <v>0</v>
          </cell>
          <cell r="AN43">
            <v>0</v>
          </cell>
          <cell r="AO43">
            <v>3442595.3300000131</v>
          </cell>
          <cell r="AP43">
            <v>0</v>
          </cell>
          <cell r="AQ43">
            <v>0</v>
          </cell>
          <cell r="AR43">
            <v>244897550.19999999</v>
          </cell>
          <cell r="AS43">
            <v>0</v>
          </cell>
          <cell r="AT43">
            <v>0</v>
          </cell>
          <cell r="AU43">
            <v>0</v>
          </cell>
          <cell r="AV43">
            <v>0</v>
          </cell>
          <cell r="AW43">
            <v>0</v>
          </cell>
          <cell r="AX43">
            <v>0</v>
          </cell>
          <cell r="AY43">
            <v>244897550.19999999</v>
          </cell>
          <cell r="AZ43">
            <v>0</v>
          </cell>
        </row>
        <row r="44">
          <cell r="A44">
            <v>111799</v>
          </cell>
          <cell r="B44" t="str">
            <v>Major FA Cap-2</v>
          </cell>
          <cell r="C44" t="str">
            <v>Costs</v>
          </cell>
          <cell r="D44" t="str">
            <v>Major</v>
          </cell>
          <cell r="E44" t="str">
            <v>Costs - SL</v>
          </cell>
          <cell r="F44" t="str">
            <v>Costs- Major SL</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-2408.33</v>
          </cell>
          <cell r="Y44">
            <v>0</v>
          </cell>
          <cell r="Z44">
            <v>0</v>
          </cell>
          <cell r="AA44">
            <v>2408.33</v>
          </cell>
          <cell r="AB44">
            <v>0</v>
          </cell>
          <cell r="AC44">
            <v>0</v>
          </cell>
          <cell r="AD44">
            <v>0</v>
          </cell>
          <cell r="AE44">
            <v>-2408.33</v>
          </cell>
          <cell r="AF44">
            <v>0</v>
          </cell>
          <cell r="AG44">
            <v>0</v>
          </cell>
          <cell r="AH44">
            <v>0</v>
          </cell>
          <cell r="AI44">
            <v>0</v>
          </cell>
          <cell r="AJ44">
            <v>0</v>
          </cell>
          <cell r="AK44">
            <v>0</v>
          </cell>
          <cell r="AL44">
            <v>0</v>
          </cell>
          <cell r="AM44">
            <v>0</v>
          </cell>
          <cell r="AN44">
            <v>0</v>
          </cell>
          <cell r="AO44">
            <v>0</v>
          </cell>
          <cell r="AP44">
            <v>0</v>
          </cell>
          <cell r="AQ44">
            <v>0</v>
          </cell>
          <cell r="AR44">
            <v>-2408.33</v>
          </cell>
          <cell r="AS44">
            <v>0</v>
          </cell>
          <cell r="AT44">
            <v>0</v>
          </cell>
          <cell r="AU44">
            <v>2408.33</v>
          </cell>
          <cell r="AV44">
            <v>0</v>
          </cell>
          <cell r="AW44">
            <v>0</v>
          </cell>
          <cell r="AX44">
            <v>0</v>
          </cell>
          <cell r="AY44">
            <v>-2408.33</v>
          </cell>
          <cell r="AZ44">
            <v>0</v>
          </cell>
        </row>
        <row r="45">
          <cell r="A45">
            <v>111805</v>
          </cell>
          <cell r="B45" t="str">
            <v>Dx Plt - Land</v>
          </cell>
          <cell r="C45" t="str">
            <v>Costs</v>
          </cell>
          <cell r="D45" t="str">
            <v>Major</v>
          </cell>
          <cell r="E45" t="str">
            <v>Costs - SL</v>
          </cell>
          <cell r="F45" t="str">
            <v>Costs- Major SL</v>
          </cell>
          <cell r="G45">
            <v>0</v>
          </cell>
          <cell r="H45">
            <v>59536425.299999997</v>
          </cell>
          <cell r="I45">
            <v>0</v>
          </cell>
          <cell r="J45">
            <v>0</v>
          </cell>
          <cell r="K45">
            <v>0</v>
          </cell>
          <cell r="L45">
            <v>59536425.299999997</v>
          </cell>
          <cell r="M45">
            <v>35123.339999996126</v>
          </cell>
          <cell r="N45">
            <v>0</v>
          </cell>
          <cell r="O45">
            <v>0</v>
          </cell>
          <cell r="P45">
            <v>0</v>
          </cell>
          <cell r="Q45">
            <v>35123.339999996126</v>
          </cell>
          <cell r="R45">
            <v>59501301.960000001</v>
          </cell>
          <cell r="S45">
            <v>0</v>
          </cell>
          <cell r="T45">
            <v>0</v>
          </cell>
          <cell r="U45">
            <v>0</v>
          </cell>
          <cell r="V45">
            <v>59501301.960000001</v>
          </cell>
          <cell r="W45">
            <v>235467.82</v>
          </cell>
          <cell r="X45">
            <v>0</v>
          </cell>
          <cell r="Y45">
            <v>0</v>
          </cell>
          <cell r="Z45">
            <v>59006501.049999997</v>
          </cell>
          <cell r="AA45">
            <v>0</v>
          </cell>
          <cell r="AB45">
            <v>0</v>
          </cell>
          <cell r="AC45">
            <v>0</v>
          </cell>
          <cell r="AD45">
            <v>294456.43</v>
          </cell>
          <cell r="AE45">
            <v>0</v>
          </cell>
          <cell r="AF45">
            <v>59006501.049999997</v>
          </cell>
          <cell r="AG45">
            <v>0</v>
          </cell>
          <cell r="AH45">
            <v>0</v>
          </cell>
          <cell r="AI45">
            <v>0</v>
          </cell>
          <cell r="AJ45">
            <v>35123.339999996126</v>
          </cell>
          <cell r="AK45">
            <v>0</v>
          </cell>
          <cell r="AL45">
            <v>0</v>
          </cell>
          <cell r="AM45">
            <v>0</v>
          </cell>
          <cell r="AN45">
            <v>0</v>
          </cell>
          <cell r="AO45">
            <v>0</v>
          </cell>
          <cell r="AP45">
            <v>35123.339999996126</v>
          </cell>
          <cell r="AQ45">
            <v>235467.82</v>
          </cell>
          <cell r="AR45">
            <v>0</v>
          </cell>
          <cell r="AS45">
            <v>0</v>
          </cell>
          <cell r="AT45">
            <v>58971377.710000001</v>
          </cell>
          <cell r="AU45">
            <v>0</v>
          </cell>
          <cell r="AV45">
            <v>0</v>
          </cell>
          <cell r="AW45">
            <v>0</v>
          </cell>
          <cell r="AX45">
            <v>294456.43</v>
          </cell>
          <cell r="AY45">
            <v>0</v>
          </cell>
          <cell r="AZ45">
            <v>58971377.710000001</v>
          </cell>
        </row>
        <row r="46">
          <cell r="A46">
            <v>111806</v>
          </cell>
          <cell r="B46" t="str">
            <v>Dx Plt - Land Rights</v>
          </cell>
          <cell r="C46" t="str">
            <v>Costs</v>
          </cell>
          <cell r="D46" t="str">
            <v>Major</v>
          </cell>
          <cell r="E46" t="str">
            <v>Costs - SL</v>
          </cell>
          <cell r="F46" t="str">
            <v>Costs- Major SL</v>
          </cell>
          <cell r="G46">
            <v>0</v>
          </cell>
          <cell r="H46">
            <v>231849657.50999999</v>
          </cell>
          <cell r="I46">
            <v>0</v>
          </cell>
          <cell r="J46">
            <v>0</v>
          </cell>
          <cell r="K46">
            <v>0</v>
          </cell>
          <cell r="L46">
            <v>231849657.50999999</v>
          </cell>
          <cell r="M46">
            <v>104375.6099999845</v>
          </cell>
          <cell r="N46">
            <v>0</v>
          </cell>
          <cell r="O46">
            <v>0</v>
          </cell>
          <cell r="P46">
            <v>0</v>
          </cell>
          <cell r="Q46">
            <v>104375.6099999845</v>
          </cell>
          <cell r="R46">
            <v>231745281.90000001</v>
          </cell>
          <cell r="S46">
            <v>0</v>
          </cell>
          <cell r="T46">
            <v>0</v>
          </cell>
          <cell r="U46">
            <v>0</v>
          </cell>
          <cell r="V46">
            <v>231745281.90000001</v>
          </cell>
          <cell r="W46">
            <v>0</v>
          </cell>
          <cell r="X46">
            <v>0</v>
          </cell>
          <cell r="Y46">
            <v>0</v>
          </cell>
          <cell r="Z46">
            <v>231615531.06999999</v>
          </cell>
          <cell r="AA46">
            <v>0</v>
          </cell>
          <cell r="AB46">
            <v>0</v>
          </cell>
          <cell r="AC46">
            <v>0</v>
          </cell>
          <cell r="AD46">
            <v>234126.44</v>
          </cell>
          <cell r="AE46">
            <v>0</v>
          </cell>
          <cell r="AF46">
            <v>231615531.06999999</v>
          </cell>
          <cell r="AG46">
            <v>0</v>
          </cell>
          <cell r="AH46">
            <v>0</v>
          </cell>
          <cell r="AI46">
            <v>0</v>
          </cell>
          <cell r="AJ46">
            <v>104375.56999999285</v>
          </cell>
          <cell r="AK46">
            <v>0</v>
          </cell>
          <cell r="AL46">
            <v>0</v>
          </cell>
          <cell r="AM46">
            <v>0</v>
          </cell>
          <cell r="AN46">
            <v>0</v>
          </cell>
          <cell r="AO46">
            <v>0</v>
          </cell>
          <cell r="AP46">
            <v>104375.56999999285</v>
          </cell>
          <cell r="AQ46">
            <v>0</v>
          </cell>
          <cell r="AR46">
            <v>0</v>
          </cell>
          <cell r="AS46">
            <v>0</v>
          </cell>
          <cell r="AT46">
            <v>231511155.5</v>
          </cell>
          <cell r="AU46">
            <v>0</v>
          </cell>
          <cell r="AV46">
            <v>0</v>
          </cell>
          <cell r="AW46">
            <v>0</v>
          </cell>
          <cell r="AX46">
            <v>234126.44</v>
          </cell>
          <cell r="AY46">
            <v>0</v>
          </cell>
          <cell r="AZ46">
            <v>231511155.5</v>
          </cell>
        </row>
        <row r="47">
          <cell r="A47">
            <v>111808</v>
          </cell>
          <cell r="B47" t="str">
            <v>Dx-Bldgs &amp; Fixtures</v>
          </cell>
          <cell r="C47" t="str">
            <v>Costs</v>
          </cell>
          <cell r="D47" t="str">
            <v>Major</v>
          </cell>
          <cell r="E47" t="str">
            <v>Costs - SL</v>
          </cell>
          <cell r="F47" t="str">
            <v>Costs- Major SL</v>
          </cell>
          <cell r="G47">
            <v>0</v>
          </cell>
          <cell r="H47">
            <v>7203321.21</v>
          </cell>
          <cell r="I47">
            <v>0</v>
          </cell>
          <cell r="J47">
            <v>0</v>
          </cell>
          <cell r="K47">
            <v>0</v>
          </cell>
          <cell r="L47">
            <v>7203321.21</v>
          </cell>
          <cell r="M47">
            <v>89441.620000000112</v>
          </cell>
          <cell r="N47">
            <v>0</v>
          </cell>
          <cell r="O47">
            <v>0</v>
          </cell>
          <cell r="P47">
            <v>0</v>
          </cell>
          <cell r="Q47">
            <v>89441.620000000112</v>
          </cell>
          <cell r="R47">
            <v>7113879.5899999999</v>
          </cell>
          <cell r="S47">
            <v>0</v>
          </cell>
          <cell r="T47">
            <v>0</v>
          </cell>
          <cell r="U47">
            <v>0</v>
          </cell>
          <cell r="V47">
            <v>7113879.5899999999</v>
          </cell>
          <cell r="W47">
            <v>0</v>
          </cell>
          <cell r="X47">
            <v>0</v>
          </cell>
          <cell r="Y47">
            <v>0</v>
          </cell>
          <cell r="Z47">
            <v>7203321.21</v>
          </cell>
          <cell r="AA47">
            <v>0</v>
          </cell>
          <cell r="AB47">
            <v>0</v>
          </cell>
          <cell r="AC47">
            <v>0</v>
          </cell>
          <cell r="AD47">
            <v>0</v>
          </cell>
          <cell r="AE47">
            <v>0</v>
          </cell>
          <cell r="AF47">
            <v>7203321.21</v>
          </cell>
          <cell r="AG47">
            <v>0</v>
          </cell>
          <cell r="AH47">
            <v>0</v>
          </cell>
          <cell r="AI47">
            <v>0</v>
          </cell>
          <cell r="AJ47">
            <v>89441.620000000112</v>
          </cell>
          <cell r="AK47">
            <v>0</v>
          </cell>
          <cell r="AL47">
            <v>0</v>
          </cell>
          <cell r="AM47">
            <v>0</v>
          </cell>
          <cell r="AN47">
            <v>0</v>
          </cell>
          <cell r="AO47">
            <v>0</v>
          </cell>
          <cell r="AP47">
            <v>89441.620000000112</v>
          </cell>
          <cell r="AQ47">
            <v>0</v>
          </cell>
          <cell r="AR47">
            <v>0</v>
          </cell>
          <cell r="AS47">
            <v>0</v>
          </cell>
          <cell r="AT47">
            <v>7113879.5899999999</v>
          </cell>
          <cell r="AU47">
            <v>0</v>
          </cell>
          <cell r="AV47">
            <v>0</v>
          </cell>
          <cell r="AW47">
            <v>0</v>
          </cell>
          <cell r="AX47">
            <v>0</v>
          </cell>
          <cell r="AY47">
            <v>0</v>
          </cell>
          <cell r="AZ47">
            <v>7113879.5899999999</v>
          </cell>
        </row>
        <row r="48">
          <cell r="A48">
            <v>111815</v>
          </cell>
          <cell r="B48" t="str">
            <v>Dx-Trnsf Stn Eq&gt;50kv</v>
          </cell>
          <cell r="C48" t="str">
            <v>Costs</v>
          </cell>
          <cell r="D48" t="str">
            <v>Major</v>
          </cell>
          <cell r="E48" t="str">
            <v>Costs - SL</v>
          </cell>
          <cell r="F48" t="str">
            <v>Costs- Major SL</v>
          </cell>
          <cell r="G48">
            <v>0</v>
          </cell>
          <cell r="H48">
            <v>160026074.38</v>
          </cell>
          <cell r="I48">
            <v>0</v>
          </cell>
          <cell r="J48">
            <v>0</v>
          </cell>
          <cell r="K48">
            <v>0</v>
          </cell>
          <cell r="L48">
            <v>160026074.38</v>
          </cell>
          <cell r="M48">
            <v>-21033324.520000011</v>
          </cell>
          <cell r="N48">
            <v>0</v>
          </cell>
          <cell r="O48">
            <v>0</v>
          </cell>
          <cell r="P48">
            <v>0</v>
          </cell>
          <cell r="Q48">
            <v>-21033324.520000011</v>
          </cell>
          <cell r="R48">
            <v>181059398.90000001</v>
          </cell>
          <cell r="S48">
            <v>0</v>
          </cell>
          <cell r="T48">
            <v>0</v>
          </cell>
          <cell r="U48">
            <v>0</v>
          </cell>
          <cell r="V48">
            <v>181059398.90000001</v>
          </cell>
          <cell r="W48">
            <v>0</v>
          </cell>
          <cell r="X48">
            <v>0</v>
          </cell>
          <cell r="Y48">
            <v>0</v>
          </cell>
          <cell r="Z48">
            <v>160026074.38</v>
          </cell>
          <cell r="AA48">
            <v>0</v>
          </cell>
          <cell r="AB48">
            <v>0</v>
          </cell>
          <cell r="AC48">
            <v>0</v>
          </cell>
          <cell r="AD48">
            <v>0</v>
          </cell>
          <cell r="AE48">
            <v>0</v>
          </cell>
          <cell r="AF48">
            <v>160026074.38</v>
          </cell>
          <cell r="AG48">
            <v>0</v>
          </cell>
          <cell r="AH48">
            <v>0</v>
          </cell>
          <cell r="AI48">
            <v>0</v>
          </cell>
          <cell r="AJ48">
            <v>-21033324.520000011</v>
          </cell>
          <cell r="AK48">
            <v>0</v>
          </cell>
          <cell r="AL48">
            <v>0</v>
          </cell>
          <cell r="AM48">
            <v>0</v>
          </cell>
          <cell r="AN48">
            <v>0</v>
          </cell>
          <cell r="AO48">
            <v>0</v>
          </cell>
          <cell r="AP48">
            <v>-21033324.520000011</v>
          </cell>
          <cell r="AQ48">
            <v>0</v>
          </cell>
          <cell r="AR48">
            <v>0</v>
          </cell>
          <cell r="AS48">
            <v>0</v>
          </cell>
          <cell r="AT48">
            <v>181059398.90000001</v>
          </cell>
          <cell r="AU48">
            <v>0</v>
          </cell>
          <cell r="AV48">
            <v>0</v>
          </cell>
          <cell r="AW48">
            <v>0</v>
          </cell>
          <cell r="AX48">
            <v>0</v>
          </cell>
          <cell r="AY48">
            <v>0</v>
          </cell>
          <cell r="AZ48">
            <v>181059398.90000001</v>
          </cell>
        </row>
        <row r="49">
          <cell r="A49">
            <v>111820</v>
          </cell>
          <cell r="B49" t="str">
            <v>Dx-Dist Stn Eq &lt;50kv</v>
          </cell>
          <cell r="C49" t="str">
            <v>Costs</v>
          </cell>
          <cell r="D49" t="str">
            <v>Major</v>
          </cell>
          <cell r="E49" t="str">
            <v>Costs - SL</v>
          </cell>
          <cell r="F49" t="str">
            <v>Costs- Major SL</v>
          </cell>
          <cell r="G49">
            <v>0</v>
          </cell>
          <cell r="H49">
            <v>505932384.13</v>
          </cell>
          <cell r="I49">
            <v>0</v>
          </cell>
          <cell r="J49">
            <v>0</v>
          </cell>
          <cell r="K49">
            <v>0</v>
          </cell>
          <cell r="L49">
            <v>505932384.13</v>
          </cell>
          <cell r="M49">
            <v>36397012.529999971</v>
          </cell>
          <cell r="N49">
            <v>0</v>
          </cell>
          <cell r="O49">
            <v>0</v>
          </cell>
          <cell r="P49">
            <v>0</v>
          </cell>
          <cell r="Q49">
            <v>36397012.529999971</v>
          </cell>
          <cell r="R49">
            <v>469535371.60000002</v>
          </cell>
          <cell r="S49">
            <v>0</v>
          </cell>
          <cell r="T49">
            <v>0</v>
          </cell>
          <cell r="U49">
            <v>0</v>
          </cell>
          <cell r="V49">
            <v>469535371.60000002</v>
          </cell>
          <cell r="W49">
            <v>0</v>
          </cell>
          <cell r="X49">
            <v>0</v>
          </cell>
          <cell r="Y49">
            <v>0</v>
          </cell>
          <cell r="Z49">
            <v>505932384.13</v>
          </cell>
          <cell r="AA49">
            <v>0</v>
          </cell>
          <cell r="AB49">
            <v>0</v>
          </cell>
          <cell r="AC49">
            <v>0</v>
          </cell>
          <cell r="AD49">
            <v>0</v>
          </cell>
          <cell r="AE49">
            <v>0</v>
          </cell>
          <cell r="AF49">
            <v>505932384.13</v>
          </cell>
          <cell r="AG49">
            <v>0</v>
          </cell>
          <cell r="AH49">
            <v>0</v>
          </cell>
          <cell r="AI49">
            <v>0</v>
          </cell>
          <cell r="AJ49">
            <v>36397012.529999971</v>
          </cell>
          <cell r="AK49">
            <v>0</v>
          </cell>
          <cell r="AL49">
            <v>0</v>
          </cell>
          <cell r="AM49">
            <v>0</v>
          </cell>
          <cell r="AN49">
            <v>0</v>
          </cell>
          <cell r="AO49">
            <v>0</v>
          </cell>
          <cell r="AP49">
            <v>36397012.529999971</v>
          </cell>
          <cell r="AQ49">
            <v>0</v>
          </cell>
          <cell r="AR49">
            <v>0</v>
          </cell>
          <cell r="AS49">
            <v>0</v>
          </cell>
          <cell r="AT49">
            <v>469535371.60000002</v>
          </cell>
          <cell r="AU49">
            <v>0</v>
          </cell>
          <cell r="AV49">
            <v>0</v>
          </cell>
          <cell r="AW49">
            <v>0</v>
          </cell>
          <cell r="AX49">
            <v>0</v>
          </cell>
          <cell r="AY49">
            <v>0</v>
          </cell>
          <cell r="AZ49">
            <v>469535371.60000002</v>
          </cell>
        </row>
        <row r="50">
          <cell r="A50">
            <v>111830</v>
          </cell>
          <cell r="B50" t="str">
            <v>Dx-Pls,Twer&amp;Fxtures</v>
          </cell>
          <cell r="C50" t="str">
            <v>Costs</v>
          </cell>
          <cell r="D50" t="str">
            <v>Major</v>
          </cell>
          <cell r="E50" t="str">
            <v>Costs - SL</v>
          </cell>
          <cell r="F50" t="str">
            <v>Costs- Major SL</v>
          </cell>
          <cell r="G50">
            <v>0</v>
          </cell>
          <cell r="H50">
            <v>2539547194</v>
          </cell>
          <cell r="I50">
            <v>0</v>
          </cell>
          <cell r="J50">
            <v>0</v>
          </cell>
          <cell r="K50">
            <v>0</v>
          </cell>
          <cell r="L50">
            <v>2539547194</v>
          </cell>
          <cell r="M50">
            <v>74738097</v>
          </cell>
          <cell r="N50">
            <v>0</v>
          </cell>
          <cell r="O50">
            <v>0</v>
          </cell>
          <cell r="P50">
            <v>0</v>
          </cell>
          <cell r="Q50">
            <v>74738097</v>
          </cell>
          <cell r="R50">
            <v>2464809097</v>
          </cell>
          <cell r="S50">
            <v>0</v>
          </cell>
          <cell r="T50">
            <v>0</v>
          </cell>
          <cell r="U50">
            <v>0</v>
          </cell>
          <cell r="V50">
            <v>2464809097</v>
          </cell>
          <cell r="W50">
            <v>0</v>
          </cell>
          <cell r="X50">
            <v>0</v>
          </cell>
          <cell r="Y50">
            <v>0</v>
          </cell>
          <cell r="Z50">
            <v>2536915326.7600002</v>
          </cell>
          <cell r="AA50">
            <v>0</v>
          </cell>
          <cell r="AB50">
            <v>0</v>
          </cell>
          <cell r="AC50">
            <v>0</v>
          </cell>
          <cell r="AD50">
            <v>2631867.2400000002</v>
          </cell>
          <cell r="AE50">
            <v>0</v>
          </cell>
          <cell r="AF50">
            <v>2536915326.7600002</v>
          </cell>
          <cell r="AG50">
            <v>0</v>
          </cell>
          <cell r="AH50">
            <v>-91001.68</v>
          </cell>
          <cell r="AI50">
            <v>0</v>
          </cell>
          <cell r="AJ50">
            <v>74564388.760000229</v>
          </cell>
          <cell r="AK50">
            <v>0</v>
          </cell>
          <cell r="AL50">
            <v>0</v>
          </cell>
          <cell r="AM50">
            <v>0</v>
          </cell>
          <cell r="AN50">
            <v>264709.98000000045</v>
          </cell>
          <cell r="AO50">
            <v>-91001.68</v>
          </cell>
          <cell r="AP50">
            <v>74564388.760000229</v>
          </cell>
          <cell r="AQ50">
            <v>0</v>
          </cell>
          <cell r="AR50">
            <v>91001.68</v>
          </cell>
          <cell r="AS50">
            <v>0</v>
          </cell>
          <cell r="AT50">
            <v>2462350938</v>
          </cell>
          <cell r="AU50">
            <v>0</v>
          </cell>
          <cell r="AV50">
            <v>0</v>
          </cell>
          <cell r="AW50">
            <v>0</v>
          </cell>
          <cell r="AX50">
            <v>2367157.2599999998</v>
          </cell>
          <cell r="AY50">
            <v>91001.68</v>
          </cell>
          <cell r="AZ50">
            <v>2462350938</v>
          </cell>
        </row>
        <row r="51">
          <cell r="A51">
            <v>111835</v>
          </cell>
          <cell r="B51" t="str">
            <v>Dx-Ovhd Cducts&amp;Dev</v>
          </cell>
          <cell r="C51" t="str">
            <v>Costs</v>
          </cell>
          <cell r="D51" t="str">
            <v>Major</v>
          </cell>
          <cell r="E51" t="str">
            <v>Costs - SL</v>
          </cell>
          <cell r="F51" t="str">
            <v>Costs- Major SL</v>
          </cell>
          <cell r="G51">
            <v>0</v>
          </cell>
          <cell r="H51">
            <v>1654440151.8199999</v>
          </cell>
          <cell r="I51">
            <v>0</v>
          </cell>
          <cell r="J51">
            <v>0</v>
          </cell>
          <cell r="K51">
            <v>0</v>
          </cell>
          <cell r="L51">
            <v>1654440151.8199999</v>
          </cell>
          <cell r="M51">
            <v>34683225.819999933</v>
          </cell>
          <cell r="N51">
            <v>0</v>
          </cell>
          <cell r="O51">
            <v>0</v>
          </cell>
          <cell r="P51">
            <v>0</v>
          </cell>
          <cell r="Q51">
            <v>34683225.819999933</v>
          </cell>
          <cell r="R51">
            <v>1619756926</v>
          </cell>
          <cell r="S51">
            <v>0</v>
          </cell>
          <cell r="T51">
            <v>0</v>
          </cell>
          <cell r="U51">
            <v>0</v>
          </cell>
          <cell r="V51">
            <v>1619756926</v>
          </cell>
          <cell r="W51">
            <v>0</v>
          </cell>
          <cell r="X51">
            <v>165322.43</v>
          </cell>
          <cell r="Y51">
            <v>0</v>
          </cell>
          <cell r="Z51">
            <v>1652590112.3</v>
          </cell>
          <cell r="AA51">
            <v>0</v>
          </cell>
          <cell r="AB51">
            <v>0</v>
          </cell>
          <cell r="AC51">
            <v>0</v>
          </cell>
          <cell r="AD51">
            <v>1684717.09</v>
          </cell>
          <cell r="AE51">
            <v>165322.43</v>
          </cell>
          <cell r="AF51">
            <v>1652590112.3</v>
          </cell>
          <cell r="AG51">
            <v>0</v>
          </cell>
          <cell r="AH51">
            <v>141481</v>
          </cell>
          <cell r="AI51">
            <v>0</v>
          </cell>
          <cell r="AJ51">
            <v>34440583.299999952</v>
          </cell>
          <cell r="AK51">
            <v>0</v>
          </cell>
          <cell r="AL51">
            <v>0</v>
          </cell>
          <cell r="AM51">
            <v>0</v>
          </cell>
          <cell r="AN51">
            <v>101162.02000000002</v>
          </cell>
          <cell r="AO51">
            <v>141481</v>
          </cell>
          <cell r="AP51">
            <v>34440583.299999952</v>
          </cell>
          <cell r="AQ51">
            <v>0</v>
          </cell>
          <cell r="AR51">
            <v>23841.43</v>
          </cell>
          <cell r="AS51">
            <v>0</v>
          </cell>
          <cell r="AT51">
            <v>1618149529</v>
          </cell>
          <cell r="AU51">
            <v>0</v>
          </cell>
          <cell r="AV51">
            <v>0</v>
          </cell>
          <cell r="AW51">
            <v>0</v>
          </cell>
          <cell r="AX51">
            <v>1583555.07</v>
          </cell>
          <cell r="AY51">
            <v>23841.43</v>
          </cell>
          <cell r="AZ51">
            <v>1618149529</v>
          </cell>
        </row>
        <row r="52">
          <cell r="A52">
            <v>111840</v>
          </cell>
          <cell r="B52" t="str">
            <v>Dx-Undrgrnd Conduit</v>
          </cell>
          <cell r="C52" t="str">
            <v>Costs</v>
          </cell>
          <cell r="D52" t="str">
            <v>Major</v>
          </cell>
          <cell r="E52" t="str">
            <v>Costs - SL</v>
          </cell>
          <cell r="F52" t="str">
            <v>Costs- Major SL</v>
          </cell>
          <cell r="G52">
            <v>0</v>
          </cell>
          <cell r="H52">
            <v>23549769.66</v>
          </cell>
          <cell r="I52">
            <v>0</v>
          </cell>
          <cell r="J52">
            <v>0</v>
          </cell>
          <cell r="K52">
            <v>0</v>
          </cell>
          <cell r="L52">
            <v>23549769.66</v>
          </cell>
          <cell r="M52">
            <v>129671.21000000089</v>
          </cell>
          <cell r="N52">
            <v>0</v>
          </cell>
          <cell r="O52">
            <v>0</v>
          </cell>
          <cell r="P52">
            <v>0</v>
          </cell>
          <cell r="Q52">
            <v>129671.21000000089</v>
          </cell>
          <cell r="R52">
            <v>23420098.449999999</v>
          </cell>
          <cell r="S52">
            <v>0</v>
          </cell>
          <cell r="T52">
            <v>0</v>
          </cell>
          <cell r="U52">
            <v>0</v>
          </cell>
          <cell r="V52">
            <v>23420098.449999999</v>
          </cell>
          <cell r="W52">
            <v>0</v>
          </cell>
          <cell r="X52">
            <v>0</v>
          </cell>
          <cell r="Y52">
            <v>0</v>
          </cell>
          <cell r="Z52">
            <v>23549769.66</v>
          </cell>
          <cell r="AA52">
            <v>0</v>
          </cell>
          <cell r="AB52">
            <v>0</v>
          </cell>
          <cell r="AC52">
            <v>0</v>
          </cell>
          <cell r="AD52">
            <v>0</v>
          </cell>
          <cell r="AE52">
            <v>0</v>
          </cell>
          <cell r="AF52">
            <v>23549769.66</v>
          </cell>
          <cell r="AG52">
            <v>0</v>
          </cell>
          <cell r="AH52">
            <v>0</v>
          </cell>
          <cell r="AI52">
            <v>0</v>
          </cell>
          <cell r="AJ52">
            <v>129671.21000000089</v>
          </cell>
          <cell r="AK52">
            <v>0</v>
          </cell>
          <cell r="AL52">
            <v>0</v>
          </cell>
          <cell r="AM52">
            <v>0</v>
          </cell>
          <cell r="AN52">
            <v>0</v>
          </cell>
          <cell r="AO52">
            <v>0</v>
          </cell>
          <cell r="AP52">
            <v>129671.21000000089</v>
          </cell>
          <cell r="AQ52">
            <v>0</v>
          </cell>
          <cell r="AR52">
            <v>0</v>
          </cell>
          <cell r="AS52">
            <v>0</v>
          </cell>
          <cell r="AT52">
            <v>23420098.449999999</v>
          </cell>
          <cell r="AU52">
            <v>0</v>
          </cell>
          <cell r="AV52">
            <v>0</v>
          </cell>
          <cell r="AW52">
            <v>0</v>
          </cell>
          <cell r="AX52">
            <v>0</v>
          </cell>
          <cell r="AY52">
            <v>0</v>
          </cell>
          <cell r="AZ52">
            <v>23420098.449999999</v>
          </cell>
        </row>
        <row r="53">
          <cell r="A53">
            <v>111845</v>
          </cell>
          <cell r="B53" t="str">
            <v>Dx-Undrgnd C&amp;Dev</v>
          </cell>
          <cell r="C53" t="str">
            <v>Costs</v>
          </cell>
          <cell r="D53" t="str">
            <v>Major</v>
          </cell>
          <cell r="E53" t="str">
            <v>Costs - SL</v>
          </cell>
          <cell r="F53" t="str">
            <v>Costs- Major SL</v>
          </cell>
          <cell r="G53">
            <v>0</v>
          </cell>
          <cell r="H53">
            <v>758516779</v>
          </cell>
          <cell r="I53">
            <v>0</v>
          </cell>
          <cell r="J53">
            <v>0</v>
          </cell>
          <cell r="K53">
            <v>0</v>
          </cell>
          <cell r="L53">
            <v>758516779</v>
          </cell>
          <cell r="M53">
            <v>13262575.799999952</v>
          </cell>
          <cell r="N53">
            <v>0</v>
          </cell>
          <cell r="O53">
            <v>0</v>
          </cell>
          <cell r="P53">
            <v>0</v>
          </cell>
          <cell r="Q53">
            <v>13262575.799999952</v>
          </cell>
          <cell r="R53">
            <v>745254203.20000005</v>
          </cell>
          <cell r="S53">
            <v>0</v>
          </cell>
          <cell r="T53">
            <v>0</v>
          </cell>
          <cell r="U53">
            <v>0</v>
          </cell>
          <cell r="V53">
            <v>745254203.20000005</v>
          </cell>
          <cell r="W53">
            <v>0</v>
          </cell>
          <cell r="X53">
            <v>0</v>
          </cell>
          <cell r="Y53">
            <v>0</v>
          </cell>
          <cell r="Z53">
            <v>758250945.28999996</v>
          </cell>
          <cell r="AA53">
            <v>0</v>
          </cell>
          <cell r="AB53">
            <v>0</v>
          </cell>
          <cell r="AC53">
            <v>0</v>
          </cell>
          <cell r="AD53">
            <v>265833.71000000002</v>
          </cell>
          <cell r="AE53">
            <v>0</v>
          </cell>
          <cell r="AF53">
            <v>758250945.28999996</v>
          </cell>
          <cell r="AG53">
            <v>0</v>
          </cell>
          <cell r="AH53">
            <v>0</v>
          </cell>
          <cell r="AI53">
            <v>0</v>
          </cell>
          <cell r="AJ53">
            <v>13182919.089999914</v>
          </cell>
          <cell r="AK53">
            <v>0</v>
          </cell>
          <cell r="AL53">
            <v>0</v>
          </cell>
          <cell r="AM53">
            <v>0</v>
          </cell>
          <cell r="AN53">
            <v>79656.74000000002</v>
          </cell>
          <cell r="AO53">
            <v>0</v>
          </cell>
          <cell r="AP53">
            <v>13182919.089999914</v>
          </cell>
          <cell r="AQ53">
            <v>0</v>
          </cell>
          <cell r="AR53">
            <v>0</v>
          </cell>
          <cell r="AS53">
            <v>0</v>
          </cell>
          <cell r="AT53">
            <v>745068026.20000005</v>
          </cell>
          <cell r="AU53">
            <v>0</v>
          </cell>
          <cell r="AV53">
            <v>0</v>
          </cell>
          <cell r="AW53">
            <v>0</v>
          </cell>
          <cell r="AX53">
            <v>186176.97</v>
          </cell>
          <cell r="AY53">
            <v>0</v>
          </cell>
          <cell r="AZ53">
            <v>745068026.20000005</v>
          </cell>
        </row>
        <row r="54">
          <cell r="A54">
            <v>111850</v>
          </cell>
          <cell r="B54" t="str">
            <v>Dx-Line Trsformers</v>
          </cell>
          <cell r="C54" t="str">
            <v>Costs</v>
          </cell>
          <cell r="D54" t="str">
            <v>Major</v>
          </cell>
          <cell r="E54" t="str">
            <v>Costs - SL</v>
          </cell>
          <cell r="F54" t="str">
            <v>Costs- Major SL</v>
          </cell>
          <cell r="G54">
            <v>0</v>
          </cell>
          <cell r="H54">
            <v>1664715187.8499999</v>
          </cell>
          <cell r="I54">
            <v>0</v>
          </cell>
          <cell r="J54">
            <v>0</v>
          </cell>
          <cell r="K54">
            <v>0</v>
          </cell>
          <cell r="L54">
            <v>1664715187.8499999</v>
          </cell>
          <cell r="M54">
            <v>47416124.849999905</v>
          </cell>
          <cell r="N54">
            <v>0</v>
          </cell>
          <cell r="O54">
            <v>0</v>
          </cell>
          <cell r="P54">
            <v>0</v>
          </cell>
          <cell r="Q54">
            <v>47416124.849999905</v>
          </cell>
          <cell r="R54">
            <v>1617299063</v>
          </cell>
          <cell r="S54">
            <v>0</v>
          </cell>
          <cell r="T54">
            <v>0</v>
          </cell>
          <cell r="U54">
            <v>0</v>
          </cell>
          <cell r="V54">
            <v>1617299063</v>
          </cell>
          <cell r="W54">
            <v>0</v>
          </cell>
          <cell r="X54">
            <v>0</v>
          </cell>
          <cell r="Y54">
            <v>0</v>
          </cell>
          <cell r="Z54">
            <v>1662694296.1900001</v>
          </cell>
          <cell r="AA54">
            <v>0</v>
          </cell>
          <cell r="AB54">
            <v>0</v>
          </cell>
          <cell r="AC54">
            <v>0</v>
          </cell>
          <cell r="AD54">
            <v>2020891.66</v>
          </cell>
          <cell r="AE54">
            <v>0</v>
          </cell>
          <cell r="AF54">
            <v>1662694296.1900001</v>
          </cell>
          <cell r="AG54">
            <v>0</v>
          </cell>
          <cell r="AH54">
            <v>0</v>
          </cell>
          <cell r="AI54">
            <v>0</v>
          </cell>
          <cell r="AJ54">
            <v>47314110.190000057</v>
          </cell>
          <cell r="AK54">
            <v>0</v>
          </cell>
          <cell r="AL54">
            <v>0</v>
          </cell>
          <cell r="AM54">
            <v>0</v>
          </cell>
          <cell r="AN54">
            <v>102014.61999999988</v>
          </cell>
          <cell r="AO54">
            <v>0</v>
          </cell>
          <cell r="AP54">
            <v>47314110.190000057</v>
          </cell>
          <cell r="AQ54">
            <v>0</v>
          </cell>
          <cell r="AR54">
            <v>0</v>
          </cell>
          <cell r="AS54">
            <v>0</v>
          </cell>
          <cell r="AT54">
            <v>1615380186</v>
          </cell>
          <cell r="AU54">
            <v>0</v>
          </cell>
          <cell r="AV54">
            <v>0</v>
          </cell>
          <cell r="AW54">
            <v>0</v>
          </cell>
          <cell r="AX54">
            <v>1918877.04</v>
          </cell>
          <cell r="AY54">
            <v>0</v>
          </cell>
          <cell r="AZ54">
            <v>1615380186</v>
          </cell>
        </row>
        <row r="55">
          <cell r="A55">
            <v>111860</v>
          </cell>
          <cell r="B55" t="str">
            <v>Dx Plt - Meters</v>
          </cell>
          <cell r="C55" t="str">
            <v>Costs</v>
          </cell>
          <cell r="D55" t="str">
            <v>Major</v>
          </cell>
          <cell r="E55" t="str">
            <v>Costs - SL</v>
          </cell>
          <cell r="F55" t="str">
            <v>Costs- Major SL</v>
          </cell>
          <cell r="G55">
            <v>0</v>
          </cell>
          <cell r="H55">
            <v>17038654.489999998</v>
          </cell>
          <cell r="I55">
            <v>0</v>
          </cell>
          <cell r="J55">
            <v>0</v>
          </cell>
          <cell r="K55">
            <v>0</v>
          </cell>
          <cell r="L55">
            <v>17038654.489999998</v>
          </cell>
          <cell r="M55">
            <v>666891.37999999896</v>
          </cell>
          <cell r="N55">
            <v>0</v>
          </cell>
          <cell r="O55">
            <v>0</v>
          </cell>
          <cell r="P55">
            <v>0</v>
          </cell>
          <cell r="Q55">
            <v>666891.37999999896</v>
          </cell>
          <cell r="R55">
            <v>16371763.109999999</v>
          </cell>
          <cell r="S55">
            <v>0</v>
          </cell>
          <cell r="T55">
            <v>0</v>
          </cell>
          <cell r="U55">
            <v>0</v>
          </cell>
          <cell r="V55">
            <v>16371763.109999999</v>
          </cell>
          <cell r="W55">
            <v>0</v>
          </cell>
          <cell r="X55">
            <v>0</v>
          </cell>
          <cell r="Y55">
            <v>0</v>
          </cell>
          <cell r="Z55">
            <v>16515213.210000001</v>
          </cell>
          <cell r="AA55">
            <v>0</v>
          </cell>
          <cell r="AB55">
            <v>0</v>
          </cell>
          <cell r="AC55">
            <v>0</v>
          </cell>
          <cell r="AD55">
            <v>523441.28</v>
          </cell>
          <cell r="AE55">
            <v>0</v>
          </cell>
          <cell r="AF55">
            <v>16515213.210000001</v>
          </cell>
          <cell r="AG55">
            <v>0</v>
          </cell>
          <cell r="AH55">
            <v>0</v>
          </cell>
          <cell r="AI55">
            <v>0</v>
          </cell>
          <cell r="AJ55">
            <v>665692.83000000007</v>
          </cell>
          <cell r="AK55">
            <v>0</v>
          </cell>
          <cell r="AL55">
            <v>0</v>
          </cell>
          <cell r="AM55">
            <v>0</v>
          </cell>
          <cell r="AN55">
            <v>1198.5500000000466</v>
          </cell>
          <cell r="AO55">
            <v>0</v>
          </cell>
          <cell r="AP55">
            <v>665692.83000000007</v>
          </cell>
          <cell r="AQ55">
            <v>0</v>
          </cell>
          <cell r="AR55">
            <v>0</v>
          </cell>
          <cell r="AS55">
            <v>0</v>
          </cell>
          <cell r="AT55">
            <v>15849520.380000001</v>
          </cell>
          <cell r="AU55">
            <v>0</v>
          </cell>
          <cell r="AV55">
            <v>0</v>
          </cell>
          <cell r="AW55">
            <v>0</v>
          </cell>
          <cell r="AX55">
            <v>522242.73</v>
          </cell>
          <cell r="AY55">
            <v>0</v>
          </cell>
          <cell r="AZ55">
            <v>15849520.380000001</v>
          </cell>
        </row>
        <row r="56">
          <cell r="A56">
            <v>111899</v>
          </cell>
          <cell r="B56" t="str">
            <v>Major FA Cap-1</v>
          </cell>
          <cell r="C56" t="str">
            <v>Costs</v>
          </cell>
          <cell r="D56" t="str">
            <v>Major</v>
          </cell>
          <cell r="E56" t="str">
            <v>Costs - SL</v>
          </cell>
          <cell r="F56" t="str">
            <v>Costs- Major SL</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row>
        <row r="57">
          <cell r="A57">
            <v>111905</v>
          </cell>
          <cell r="B57" t="str">
            <v>General Plt-Land</v>
          </cell>
          <cell r="C57" t="str">
            <v>Costs</v>
          </cell>
          <cell r="D57" t="str">
            <v>Major</v>
          </cell>
          <cell r="E57" t="str">
            <v>Costs - SL</v>
          </cell>
          <cell r="F57" t="str">
            <v>Costs- Major SL</v>
          </cell>
          <cell r="G57">
            <v>0</v>
          </cell>
          <cell r="H57">
            <v>20825129.52</v>
          </cell>
          <cell r="I57">
            <v>0</v>
          </cell>
          <cell r="J57">
            <v>0</v>
          </cell>
          <cell r="K57">
            <v>0</v>
          </cell>
          <cell r="L57">
            <v>20825129.52</v>
          </cell>
          <cell r="M57">
            <v>86.669999998062849</v>
          </cell>
          <cell r="N57">
            <v>0</v>
          </cell>
          <cell r="O57">
            <v>0</v>
          </cell>
          <cell r="P57">
            <v>0</v>
          </cell>
          <cell r="Q57">
            <v>86.669999998062849</v>
          </cell>
          <cell r="R57">
            <v>20825042.850000001</v>
          </cell>
          <cell r="S57">
            <v>0</v>
          </cell>
          <cell r="T57">
            <v>0</v>
          </cell>
          <cell r="U57">
            <v>0</v>
          </cell>
          <cell r="V57">
            <v>20825042.850000001</v>
          </cell>
          <cell r="W57">
            <v>143102.88</v>
          </cell>
          <cell r="X57">
            <v>4950813</v>
          </cell>
          <cell r="Y57">
            <v>0</v>
          </cell>
          <cell r="Z57">
            <v>6501051.8399999999</v>
          </cell>
          <cell r="AA57">
            <v>9230161.8000000007</v>
          </cell>
          <cell r="AB57">
            <v>0</v>
          </cell>
          <cell r="AC57">
            <v>0</v>
          </cell>
          <cell r="AD57">
            <v>0</v>
          </cell>
          <cell r="AE57">
            <v>4950813</v>
          </cell>
          <cell r="AF57">
            <v>6501051.8399999999</v>
          </cell>
          <cell r="AG57">
            <v>0</v>
          </cell>
          <cell r="AH57">
            <v>86.669999999925494</v>
          </cell>
          <cell r="AI57">
            <v>0</v>
          </cell>
          <cell r="AJ57">
            <v>0</v>
          </cell>
          <cell r="AK57">
            <v>0</v>
          </cell>
          <cell r="AL57">
            <v>0</v>
          </cell>
          <cell r="AM57">
            <v>0</v>
          </cell>
          <cell r="AN57">
            <v>0</v>
          </cell>
          <cell r="AO57">
            <v>86.669999999925494</v>
          </cell>
          <cell r="AP57">
            <v>0</v>
          </cell>
          <cell r="AQ57">
            <v>143102.88</v>
          </cell>
          <cell r="AR57">
            <v>4950726.33</v>
          </cell>
          <cell r="AS57">
            <v>0</v>
          </cell>
          <cell r="AT57">
            <v>6501051.8399999999</v>
          </cell>
          <cell r="AU57">
            <v>9230161.8000000007</v>
          </cell>
          <cell r="AV57">
            <v>0</v>
          </cell>
          <cell r="AW57">
            <v>0</v>
          </cell>
          <cell r="AX57">
            <v>0</v>
          </cell>
          <cell r="AY57">
            <v>4950726.33</v>
          </cell>
          <cell r="AZ57">
            <v>6501051.8399999999</v>
          </cell>
        </row>
        <row r="58">
          <cell r="A58">
            <v>111908</v>
          </cell>
          <cell r="B58" t="str">
            <v>GP-Bldgs&amp;Fixtures</v>
          </cell>
          <cell r="C58" t="str">
            <v>Costs</v>
          </cell>
          <cell r="D58" t="str">
            <v>Major</v>
          </cell>
          <cell r="E58" t="str">
            <v>Costs - SL</v>
          </cell>
          <cell r="F58" t="str">
            <v>Costs- Major SL</v>
          </cell>
          <cell r="G58">
            <v>0</v>
          </cell>
          <cell r="H58">
            <v>314252023.39999998</v>
          </cell>
          <cell r="I58">
            <v>0</v>
          </cell>
          <cell r="J58">
            <v>0</v>
          </cell>
          <cell r="K58">
            <v>0</v>
          </cell>
          <cell r="L58">
            <v>314252023.39999998</v>
          </cell>
          <cell r="M58">
            <v>7145011.3999999762</v>
          </cell>
          <cell r="N58">
            <v>0</v>
          </cell>
          <cell r="O58">
            <v>0</v>
          </cell>
          <cell r="P58">
            <v>0</v>
          </cell>
          <cell r="Q58">
            <v>7145011.3999999762</v>
          </cell>
          <cell r="R58">
            <v>307107012</v>
          </cell>
          <cell r="S58">
            <v>0</v>
          </cell>
          <cell r="T58">
            <v>0</v>
          </cell>
          <cell r="U58">
            <v>0</v>
          </cell>
          <cell r="V58">
            <v>307107012</v>
          </cell>
          <cell r="W58">
            <v>0</v>
          </cell>
          <cell r="X58">
            <v>113306338.27</v>
          </cell>
          <cell r="Y58">
            <v>0</v>
          </cell>
          <cell r="Z58">
            <v>105101226.23999999</v>
          </cell>
          <cell r="AA58">
            <v>81407937.790000007</v>
          </cell>
          <cell r="AB58">
            <v>4931774.97</v>
          </cell>
          <cell r="AC58">
            <v>20094.560000000001</v>
          </cell>
          <cell r="AD58">
            <v>9484651.5700000003</v>
          </cell>
          <cell r="AE58">
            <v>113306338.27</v>
          </cell>
          <cell r="AF58">
            <v>105101226.23999999</v>
          </cell>
          <cell r="AG58">
            <v>0</v>
          </cell>
          <cell r="AH58">
            <v>2149047.3699999899</v>
          </cell>
          <cell r="AI58">
            <v>0</v>
          </cell>
          <cell r="AJ58">
            <v>3510993.0399999917</v>
          </cell>
          <cell r="AK58">
            <v>1314526.8200000077</v>
          </cell>
          <cell r="AL58">
            <v>167149.71999999974</v>
          </cell>
          <cell r="AM58">
            <v>0</v>
          </cell>
          <cell r="AN58">
            <v>3294.4000000003725</v>
          </cell>
          <cell r="AO58">
            <v>2149047.3699999899</v>
          </cell>
          <cell r="AP58">
            <v>3510993.0399999917</v>
          </cell>
          <cell r="AQ58">
            <v>0</v>
          </cell>
          <cell r="AR58">
            <v>111157290.90000001</v>
          </cell>
          <cell r="AS58">
            <v>0</v>
          </cell>
          <cell r="AT58">
            <v>101590233.2</v>
          </cell>
          <cell r="AU58">
            <v>80093410.969999999</v>
          </cell>
          <cell r="AV58">
            <v>4764625.25</v>
          </cell>
          <cell r="AW58">
            <v>20094.560000000001</v>
          </cell>
          <cell r="AX58">
            <v>9481357.1699999999</v>
          </cell>
          <cell r="AY58">
            <v>111157290.90000001</v>
          </cell>
          <cell r="AZ58">
            <v>101590233.2</v>
          </cell>
        </row>
        <row r="59">
          <cell r="A59">
            <v>111910</v>
          </cell>
          <cell r="B59" t="str">
            <v>GP-Lshold Imprvmt</v>
          </cell>
          <cell r="C59" t="str">
            <v>Costs</v>
          </cell>
          <cell r="D59" t="str">
            <v>Major</v>
          </cell>
          <cell r="E59" t="str">
            <v>Costs - SL</v>
          </cell>
          <cell r="F59" t="str">
            <v>Costs- Major SL</v>
          </cell>
          <cell r="G59">
            <v>0</v>
          </cell>
          <cell r="H59">
            <v>18488679.170000002</v>
          </cell>
          <cell r="I59">
            <v>0</v>
          </cell>
          <cell r="J59">
            <v>0</v>
          </cell>
          <cell r="K59">
            <v>0</v>
          </cell>
          <cell r="L59">
            <v>18488679.170000002</v>
          </cell>
          <cell r="M59">
            <v>15295.170000001788</v>
          </cell>
          <cell r="N59">
            <v>0</v>
          </cell>
          <cell r="O59">
            <v>0</v>
          </cell>
          <cell r="P59">
            <v>0</v>
          </cell>
          <cell r="Q59">
            <v>15295.170000001788</v>
          </cell>
          <cell r="R59">
            <v>18473384</v>
          </cell>
          <cell r="S59">
            <v>0</v>
          </cell>
          <cell r="T59">
            <v>0</v>
          </cell>
          <cell r="U59">
            <v>0</v>
          </cell>
          <cell r="V59">
            <v>18473384</v>
          </cell>
          <cell r="W59">
            <v>0</v>
          </cell>
          <cell r="X59">
            <v>100228</v>
          </cell>
          <cell r="Y59">
            <v>0</v>
          </cell>
          <cell r="Z59">
            <v>4494380.05</v>
          </cell>
          <cell r="AA59">
            <v>13826009.560000001</v>
          </cell>
          <cell r="AB59">
            <v>0</v>
          </cell>
          <cell r="AC59">
            <v>0</v>
          </cell>
          <cell r="AD59">
            <v>68061.56</v>
          </cell>
          <cell r="AE59">
            <v>100228</v>
          </cell>
          <cell r="AF59">
            <v>4494380.05</v>
          </cell>
          <cell r="AG59">
            <v>0</v>
          </cell>
          <cell r="AH59">
            <v>0</v>
          </cell>
          <cell r="AI59">
            <v>0</v>
          </cell>
          <cell r="AJ59">
            <v>11184.790000000037</v>
          </cell>
          <cell r="AK59">
            <v>4110.3800000008196</v>
          </cell>
          <cell r="AL59">
            <v>0</v>
          </cell>
          <cell r="AM59">
            <v>0</v>
          </cell>
          <cell r="AN59">
            <v>0</v>
          </cell>
          <cell r="AO59">
            <v>0</v>
          </cell>
          <cell r="AP59">
            <v>11184.790000000037</v>
          </cell>
          <cell r="AQ59">
            <v>0</v>
          </cell>
          <cell r="AR59">
            <v>100228</v>
          </cell>
          <cell r="AS59">
            <v>0</v>
          </cell>
          <cell r="AT59">
            <v>4483195.26</v>
          </cell>
          <cell r="AU59">
            <v>13821899.18</v>
          </cell>
          <cell r="AV59">
            <v>0</v>
          </cell>
          <cell r="AW59">
            <v>0</v>
          </cell>
          <cell r="AX59">
            <v>68061.56</v>
          </cell>
          <cell r="AY59">
            <v>100228</v>
          </cell>
          <cell r="AZ59">
            <v>4483195.26</v>
          </cell>
        </row>
        <row r="60">
          <cell r="A60">
            <v>111915</v>
          </cell>
          <cell r="B60" t="str">
            <v>GP-Offic Furn&amp;Eqp</v>
          </cell>
          <cell r="C60" t="str">
            <v>Costs</v>
          </cell>
          <cell r="D60" t="str">
            <v>MFA</v>
          </cell>
          <cell r="E60" t="str">
            <v>Costs - SL</v>
          </cell>
          <cell r="F60" t="str">
            <v>Costs - MFA - Office Equip SL</v>
          </cell>
          <cell r="G60">
            <v>0</v>
          </cell>
          <cell r="H60">
            <v>10953008.189999999</v>
          </cell>
          <cell r="I60">
            <v>0</v>
          </cell>
          <cell r="J60">
            <v>0</v>
          </cell>
          <cell r="K60">
            <v>0</v>
          </cell>
          <cell r="L60">
            <v>10953008.189999999</v>
          </cell>
          <cell r="M60">
            <v>1342912.3699999992</v>
          </cell>
          <cell r="N60">
            <v>0</v>
          </cell>
          <cell r="O60">
            <v>0</v>
          </cell>
          <cell r="P60">
            <v>0</v>
          </cell>
          <cell r="Q60">
            <v>1342912.3699999992</v>
          </cell>
          <cell r="R60">
            <v>9610095.8200000003</v>
          </cell>
          <cell r="S60">
            <v>0</v>
          </cell>
          <cell r="T60">
            <v>0</v>
          </cell>
          <cell r="U60">
            <v>0</v>
          </cell>
          <cell r="V60">
            <v>9610095.8200000003</v>
          </cell>
          <cell r="W60">
            <v>0</v>
          </cell>
          <cell r="X60">
            <v>0</v>
          </cell>
          <cell r="Y60">
            <v>0</v>
          </cell>
          <cell r="Z60">
            <v>0</v>
          </cell>
          <cell r="AA60">
            <v>10866682.939999999</v>
          </cell>
          <cell r="AB60">
            <v>0</v>
          </cell>
          <cell r="AC60">
            <v>0</v>
          </cell>
          <cell r="AD60">
            <v>86325.25</v>
          </cell>
          <cell r="AE60">
            <v>0</v>
          </cell>
          <cell r="AF60">
            <v>0</v>
          </cell>
          <cell r="AG60">
            <v>0</v>
          </cell>
          <cell r="AH60">
            <v>0</v>
          </cell>
          <cell r="AI60">
            <v>0</v>
          </cell>
          <cell r="AJ60">
            <v>0</v>
          </cell>
          <cell r="AK60">
            <v>1321212.3699999992</v>
          </cell>
          <cell r="AL60">
            <v>0</v>
          </cell>
          <cell r="AM60">
            <v>0</v>
          </cell>
          <cell r="AN60">
            <v>21700</v>
          </cell>
          <cell r="AO60">
            <v>0</v>
          </cell>
          <cell r="AP60">
            <v>0</v>
          </cell>
          <cell r="AQ60">
            <v>0</v>
          </cell>
          <cell r="AR60">
            <v>0</v>
          </cell>
          <cell r="AS60">
            <v>0</v>
          </cell>
          <cell r="AT60">
            <v>0</v>
          </cell>
          <cell r="AU60">
            <v>9545470.5700000003</v>
          </cell>
          <cell r="AV60">
            <v>0</v>
          </cell>
          <cell r="AW60">
            <v>0</v>
          </cell>
          <cell r="AX60">
            <v>64625.25</v>
          </cell>
          <cell r="AY60">
            <v>0</v>
          </cell>
          <cell r="AZ60">
            <v>0</v>
          </cell>
        </row>
        <row r="61">
          <cell r="A61">
            <v>111920</v>
          </cell>
          <cell r="B61" t="str">
            <v>GP-Comp Equip-HW</v>
          </cell>
          <cell r="C61" t="str">
            <v>Costs</v>
          </cell>
          <cell r="D61" t="str">
            <v>MFA</v>
          </cell>
          <cell r="E61" t="str">
            <v>Costs - SL</v>
          </cell>
          <cell r="F61" t="str">
            <v>Costs - MFA - Computers SL</v>
          </cell>
          <cell r="G61">
            <v>0</v>
          </cell>
          <cell r="H61">
            <v>89533352.969999999</v>
          </cell>
          <cell r="I61">
            <v>0</v>
          </cell>
          <cell r="J61">
            <v>0</v>
          </cell>
          <cell r="K61">
            <v>0</v>
          </cell>
          <cell r="L61">
            <v>89533352.969999999</v>
          </cell>
          <cell r="M61">
            <v>4413419.700000003</v>
          </cell>
          <cell r="N61">
            <v>0</v>
          </cell>
          <cell r="O61">
            <v>0</v>
          </cell>
          <cell r="P61">
            <v>0</v>
          </cell>
          <cell r="Q61">
            <v>4413419.700000003</v>
          </cell>
          <cell r="R61">
            <v>85119933.269999996</v>
          </cell>
          <cell r="S61">
            <v>0</v>
          </cell>
          <cell r="T61">
            <v>0</v>
          </cell>
          <cell r="U61">
            <v>0</v>
          </cell>
          <cell r="V61">
            <v>85119933.269999996</v>
          </cell>
          <cell r="W61">
            <v>0</v>
          </cell>
          <cell r="X61">
            <v>0</v>
          </cell>
          <cell r="Y61">
            <v>0</v>
          </cell>
          <cell r="Z61">
            <v>57798.75</v>
          </cell>
          <cell r="AA61">
            <v>89061361.950000003</v>
          </cell>
          <cell r="AB61">
            <v>353008.84</v>
          </cell>
          <cell r="AC61">
            <v>0</v>
          </cell>
          <cell r="AD61">
            <v>61183.43</v>
          </cell>
          <cell r="AE61">
            <v>0</v>
          </cell>
          <cell r="AF61">
            <v>57798.75</v>
          </cell>
          <cell r="AG61">
            <v>0</v>
          </cell>
          <cell r="AH61">
            <v>0</v>
          </cell>
          <cell r="AI61">
            <v>0</v>
          </cell>
          <cell r="AJ61">
            <v>0</v>
          </cell>
          <cell r="AK61">
            <v>4413419.700000003</v>
          </cell>
          <cell r="AL61">
            <v>0</v>
          </cell>
          <cell r="AM61">
            <v>0</v>
          </cell>
          <cell r="AN61">
            <v>0</v>
          </cell>
          <cell r="AO61">
            <v>0</v>
          </cell>
          <cell r="AP61">
            <v>0</v>
          </cell>
          <cell r="AQ61">
            <v>0</v>
          </cell>
          <cell r="AR61">
            <v>0</v>
          </cell>
          <cell r="AS61">
            <v>0</v>
          </cell>
          <cell r="AT61">
            <v>57798.75</v>
          </cell>
          <cell r="AU61">
            <v>84647942.25</v>
          </cell>
          <cell r="AV61">
            <v>353008.84</v>
          </cell>
          <cell r="AW61">
            <v>0</v>
          </cell>
          <cell r="AX61">
            <v>61183.43</v>
          </cell>
          <cell r="AY61">
            <v>0</v>
          </cell>
          <cell r="AZ61">
            <v>57798.75</v>
          </cell>
        </row>
        <row r="62">
          <cell r="A62">
            <v>111922</v>
          </cell>
          <cell r="B62" t="str">
            <v>GP-Comp Equip Maj</v>
          </cell>
          <cell r="C62" t="str">
            <v>Costs</v>
          </cell>
          <cell r="D62" t="str">
            <v>Major</v>
          </cell>
          <cell r="E62" t="str">
            <v>Costs - SL</v>
          </cell>
          <cell r="F62" t="str">
            <v>Costs- Major SL</v>
          </cell>
          <cell r="G62">
            <v>0</v>
          </cell>
          <cell r="H62">
            <v>23739083.920000002</v>
          </cell>
          <cell r="I62">
            <v>0</v>
          </cell>
          <cell r="J62">
            <v>0</v>
          </cell>
          <cell r="K62">
            <v>0</v>
          </cell>
          <cell r="L62">
            <v>23739083.920000002</v>
          </cell>
          <cell r="M62">
            <v>6597223.1400000006</v>
          </cell>
          <cell r="N62">
            <v>0</v>
          </cell>
          <cell r="O62">
            <v>0</v>
          </cell>
          <cell r="P62">
            <v>0</v>
          </cell>
          <cell r="Q62">
            <v>6597223.1400000006</v>
          </cell>
          <cell r="R62">
            <v>17141860.780000001</v>
          </cell>
          <cell r="S62">
            <v>0</v>
          </cell>
          <cell r="T62">
            <v>0</v>
          </cell>
          <cell r="U62">
            <v>0</v>
          </cell>
          <cell r="V62">
            <v>17141860.780000001</v>
          </cell>
          <cell r="W62">
            <v>0</v>
          </cell>
          <cell r="X62">
            <v>7428258.7400000002</v>
          </cell>
          <cell r="Y62">
            <v>0</v>
          </cell>
          <cell r="Z62">
            <v>4733131.1100000003</v>
          </cell>
          <cell r="AA62">
            <v>11577694.07</v>
          </cell>
          <cell r="AB62">
            <v>0</v>
          </cell>
          <cell r="AC62">
            <v>0</v>
          </cell>
          <cell r="AD62">
            <v>0</v>
          </cell>
          <cell r="AE62">
            <v>7428258.7400000002</v>
          </cell>
          <cell r="AF62">
            <v>4733131.1100000003</v>
          </cell>
          <cell r="AG62">
            <v>0</v>
          </cell>
          <cell r="AH62">
            <v>-15699.779999999329</v>
          </cell>
          <cell r="AI62">
            <v>0</v>
          </cell>
          <cell r="AJ62">
            <v>0</v>
          </cell>
          <cell r="AK62">
            <v>6612922.9199999999</v>
          </cell>
          <cell r="AL62">
            <v>0</v>
          </cell>
          <cell r="AM62">
            <v>0</v>
          </cell>
          <cell r="AN62">
            <v>0</v>
          </cell>
          <cell r="AO62">
            <v>-15699.779999999329</v>
          </cell>
          <cell r="AP62">
            <v>0</v>
          </cell>
          <cell r="AQ62">
            <v>0</v>
          </cell>
          <cell r="AR62">
            <v>7443958.5199999996</v>
          </cell>
          <cell r="AS62">
            <v>0</v>
          </cell>
          <cell r="AT62">
            <v>4733131.1100000003</v>
          </cell>
          <cell r="AU62">
            <v>4964771.1500000004</v>
          </cell>
          <cell r="AV62">
            <v>0</v>
          </cell>
          <cell r="AW62">
            <v>0</v>
          </cell>
          <cell r="AX62">
            <v>0</v>
          </cell>
          <cell r="AY62">
            <v>7443958.5199999996</v>
          </cell>
          <cell r="AZ62">
            <v>4733131.1100000003</v>
          </cell>
        </row>
        <row r="63">
          <cell r="A63">
            <v>111925</v>
          </cell>
          <cell r="B63" t="str">
            <v>GP-Comp Software</v>
          </cell>
          <cell r="C63" t="str">
            <v>Costs</v>
          </cell>
          <cell r="D63" t="str">
            <v>Major</v>
          </cell>
          <cell r="E63" t="str">
            <v>Costs - SL</v>
          </cell>
          <cell r="F63" t="str">
            <v>Costs- Major SL</v>
          </cell>
          <cell r="G63">
            <v>0</v>
          </cell>
          <cell r="H63">
            <v>195958246.47</v>
          </cell>
          <cell r="I63">
            <v>0</v>
          </cell>
          <cell r="J63">
            <v>0</v>
          </cell>
          <cell r="K63">
            <v>0</v>
          </cell>
          <cell r="L63">
            <v>195958246.47</v>
          </cell>
          <cell r="M63">
            <v>1827447.4699999988</v>
          </cell>
          <cell r="N63">
            <v>0</v>
          </cell>
          <cell r="O63">
            <v>0</v>
          </cell>
          <cell r="P63">
            <v>0</v>
          </cell>
          <cell r="Q63">
            <v>1827447.4699999988</v>
          </cell>
          <cell r="R63">
            <v>194130799</v>
          </cell>
          <cell r="S63">
            <v>0</v>
          </cell>
          <cell r="T63">
            <v>0</v>
          </cell>
          <cell r="U63">
            <v>0</v>
          </cell>
          <cell r="V63">
            <v>194130799</v>
          </cell>
          <cell r="W63">
            <v>0</v>
          </cell>
          <cell r="X63">
            <v>9293454.0800000001</v>
          </cell>
          <cell r="Y63">
            <v>0</v>
          </cell>
          <cell r="Z63">
            <v>101061511.8</v>
          </cell>
          <cell r="AA63">
            <v>85603280.590000004</v>
          </cell>
          <cell r="AB63">
            <v>0</v>
          </cell>
          <cell r="AC63">
            <v>0</v>
          </cell>
          <cell r="AD63">
            <v>0</v>
          </cell>
          <cell r="AE63">
            <v>9293454.0800000001</v>
          </cell>
          <cell r="AF63">
            <v>101061511.8</v>
          </cell>
          <cell r="AG63">
            <v>0</v>
          </cell>
          <cell r="AH63">
            <v>0</v>
          </cell>
          <cell r="AI63">
            <v>0</v>
          </cell>
          <cell r="AJ63">
            <v>-9388.1000000089407</v>
          </cell>
          <cell r="AK63">
            <v>1836835.6000000089</v>
          </cell>
          <cell r="AL63">
            <v>0</v>
          </cell>
          <cell r="AM63">
            <v>0</v>
          </cell>
          <cell r="AN63">
            <v>0</v>
          </cell>
          <cell r="AO63">
            <v>0</v>
          </cell>
          <cell r="AP63">
            <v>-9388.1000000089407</v>
          </cell>
          <cell r="AQ63">
            <v>0</v>
          </cell>
          <cell r="AR63">
            <v>9293454.0800000001</v>
          </cell>
          <cell r="AS63">
            <v>0</v>
          </cell>
          <cell r="AT63">
            <v>101070899.90000001</v>
          </cell>
          <cell r="AU63">
            <v>83766444.989999995</v>
          </cell>
          <cell r="AV63">
            <v>0</v>
          </cell>
          <cell r="AW63">
            <v>0</v>
          </cell>
          <cell r="AX63">
            <v>0</v>
          </cell>
          <cell r="AY63">
            <v>9293454.0800000001</v>
          </cell>
          <cell r="AZ63">
            <v>101070899.90000001</v>
          </cell>
        </row>
        <row r="64">
          <cell r="A64">
            <v>111930</v>
          </cell>
          <cell r="B64" t="str">
            <v>GP-Trsport Equip</v>
          </cell>
          <cell r="C64" t="str">
            <v>Costs</v>
          </cell>
          <cell r="D64" t="str">
            <v>TWE</v>
          </cell>
          <cell r="E64" t="str">
            <v>Costs - SL</v>
          </cell>
          <cell r="F64" t="str">
            <v>Costs - TWE SL</v>
          </cell>
          <cell r="G64">
            <v>0</v>
          </cell>
          <cell r="H64">
            <v>305564006.24000001</v>
          </cell>
          <cell r="I64">
            <v>0</v>
          </cell>
          <cell r="J64">
            <v>0</v>
          </cell>
          <cell r="K64">
            <v>0</v>
          </cell>
          <cell r="L64">
            <v>305564006.24000001</v>
          </cell>
          <cell r="M64">
            <v>2060684.4399999976</v>
          </cell>
          <cell r="N64">
            <v>0</v>
          </cell>
          <cell r="O64">
            <v>0</v>
          </cell>
          <cell r="P64">
            <v>0</v>
          </cell>
          <cell r="Q64">
            <v>2060684.4399999976</v>
          </cell>
          <cell r="R64">
            <v>303503321.80000001</v>
          </cell>
          <cell r="S64">
            <v>0</v>
          </cell>
          <cell r="T64">
            <v>0</v>
          </cell>
          <cell r="U64">
            <v>0</v>
          </cell>
          <cell r="V64">
            <v>303503321.80000001</v>
          </cell>
          <cell r="W64">
            <v>0</v>
          </cell>
          <cell r="X64">
            <v>0</v>
          </cell>
          <cell r="Y64">
            <v>0</v>
          </cell>
          <cell r="Z64">
            <v>0</v>
          </cell>
          <cell r="AA64">
            <v>305564006.24000001</v>
          </cell>
          <cell r="AB64">
            <v>0</v>
          </cell>
          <cell r="AC64">
            <v>0</v>
          </cell>
          <cell r="AD64">
            <v>0</v>
          </cell>
          <cell r="AE64">
            <v>0</v>
          </cell>
          <cell r="AF64">
            <v>0</v>
          </cell>
          <cell r="AG64">
            <v>0</v>
          </cell>
          <cell r="AH64">
            <v>0</v>
          </cell>
          <cell r="AI64">
            <v>0</v>
          </cell>
          <cell r="AJ64">
            <v>0</v>
          </cell>
          <cell r="AK64">
            <v>2060684.4399999976</v>
          </cell>
          <cell r="AL64">
            <v>0</v>
          </cell>
          <cell r="AM64">
            <v>0</v>
          </cell>
          <cell r="AN64">
            <v>0</v>
          </cell>
          <cell r="AO64">
            <v>0</v>
          </cell>
          <cell r="AP64">
            <v>0</v>
          </cell>
          <cell r="AQ64">
            <v>0</v>
          </cell>
          <cell r="AR64">
            <v>0</v>
          </cell>
          <cell r="AS64">
            <v>0</v>
          </cell>
          <cell r="AT64">
            <v>0</v>
          </cell>
          <cell r="AU64">
            <v>303503321.80000001</v>
          </cell>
          <cell r="AV64">
            <v>0</v>
          </cell>
          <cell r="AW64">
            <v>0</v>
          </cell>
          <cell r="AX64">
            <v>0</v>
          </cell>
          <cell r="AY64">
            <v>0</v>
          </cell>
          <cell r="AZ64">
            <v>0</v>
          </cell>
        </row>
        <row r="65">
          <cell r="A65">
            <v>111935</v>
          </cell>
          <cell r="B65" t="str">
            <v>GP-Stores Equip</v>
          </cell>
          <cell r="C65" t="str">
            <v>Costs</v>
          </cell>
          <cell r="D65" t="str">
            <v>MFA</v>
          </cell>
          <cell r="E65" t="str">
            <v>Costs - SL</v>
          </cell>
          <cell r="F65" t="str">
            <v>Costs - MFA - Stores Eq SL</v>
          </cell>
          <cell r="G65">
            <v>0</v>
          </cell>
          <cell r="H65">
            <v>3254878.22</v>
          </cell>
          <cell r="I65">
            <v>0</v>
          </cell>
          <cell r="J65">
            <v>0</v>
          </cell>
          <cell r="K65">
            <v>0</v>
          </cell>
          <cell r="L65">
            <v>3254878.22</v>
          </cell>
          <cell r="M65">
            <v>0</v>
          </cell>
          <cell r="N65">
            <v>0</v>
          </cell>
          <cell r="O65">
            <v>0</v>
          </cell>
          <cell r="P65">
            <v>0</v>
          </cell>
          <cell r="Q65">
            <v>0</v>
          </cell>
          <cell r="R65">
            <v>3254878.22</v>
          </cell>
          <cell r="S65">
            <v>0</v>
          </cell>
          <cell r="T65">
            <v>0</v>
          </cell>
          <cell r="U65">
            <v>0</v>
          </cell>
          <cell r="V65">
            <v>3254878.22</v>
          </cell>
          <cell r="W65">
            <v>0</v>
          </cell>
          <cell r="X65">
            <v>0</v>
          </cell>
          <cell r="Y65">
            <v>0</v>
          </cell>
          <cell r="Z65">
            <v>0</v>
          </cell>
          <cell r="AA65">
            <v>2992608.97</v>
          </cell>
          <cell r="AB65">
            <v>0</v>
          </cell>
          <cell r="AC65">
            <v>0</v>
          </cell>
          <cell r="AD65">
            <v>262269.25</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2992608.97</v>
          </cell>
          <cell r="AV65">
            <v>0</v>
          </cell>
          <cell r="AW65">
            <v>0</v>
          </cell>
          <cell r="AX65">
            <v>262269.25</v>
          </cell>
          <cell r="AY65">
            <v>0</v>
          </cell>
          <cell r="AZ65">
            <v>0</v>
          </cell>
        </row>
        <row r="66">
          <cell r="A66">
            <v>111940</v>
          </cell>
          <cell r="B66" t="str">
            <v>GP-Tools</v>
          </cell>
          <cell r="C66" t="str">
            <v>Costs</v>
          </cell>
          <cell r="D66" t="str">
            <v>MFA</v>
          </cell>
          <cell r="E66" t="str">
            <v>Costs - SL</v>
          </cell>
          <cell r="F66" t="str">
            <v>Costs - MFA - Tools SL</v>
          </cell>
          <cell r="G66">
            <v>0</v>
          </cell>
          <cell r="H66">
            <v>9989589.8599999994</v>
          </cell>
          <cell r="I66">
            <v>0</v>
          </cell>
          <cell r="J66">
            <v>0</v>
          </cell>
          <cell r="K66">
            <v>0</v>
          </cell>
          <cell r="L66">
            <v>9989589.8599999994</v>
          </cell>
          <cell r="M66">
            <v>1239596.0399999991</v>
          </cell>
          <cell r="N66">
            <v>0</v>
          </cell>
          <cell r="O66">
            <v>0</v>
          </cell>
          <cell r="P66">
            <v>0</v>
          </cell>
          <cell r="Q66">
            <v>1239596.0399999991</v>
          </cell>
          <cell r="R66">
            <v>8749993.8200000003</v>
          </cell>
          <cell r="S66">
            <v>0</v>
          </cell>
          <cell r="T66">
            <v>0</v>
          </cell>
          <cell r="U66">
            <v>0</v>
          </cell>
          <cell r="V66">
            <v>8749993.8200000003</v>
          </cell>
          <cell r="W66">
            <v>0</v>
          </cell>
          <cell r="X66">
            <v>0</v>
          </cell>
          <cell r="Y66">
            <v>0</v>
          </cell>
          <cell r="Z66">
            <v>0</v>
          </cell>
          <cell r="AA66">
            <v>9912668</v>
          </cell>
          <cell r="AB66">
            <v>0</v>
          </cell>
          <cell r="AC66">
            <v>0</v>
          </cell>
          <cell r="AD66">
            <v>76921.86</v>
          </cell>
          <cell r="AE66">
            <v>0</v>
          </cell>
          <cell r="AF66">
            <v>0</v>
          </cell>
          <cell r="AG66">
            <v>0</v>
          </cell>
          <cell r="AH66">
            <v>0</v>
          </cell>
          <cell r="AI66">
            <v>0</v>
          </cell>
          <cell r="AJ66">
            <v>0</v>
          </cell>
          <cell r="AK66">
            <v>1223439.1799999997</v>
          </cell>
          <cell r="AL66">
            <v>0</v>
          </cell>
          <cell r="AM66">
            <v>0</v>
          </cell>
          <cell r="AN66">
            <v>16156.86</v>
          </cell>
          <cell r="AO66">
            <v>0</v>
          </cell>
          <cell r="AP66">
            <v>0</v>
          </cell>
          <cell r="AQ66">
            <v>0</v>
          </cell>
          <cell r="AR66">
            <v>0</v>
          </cell>
          <cell r="AS66">
            <v>0</v>
          </cell>
          <cell r="AT66">
            <v>0</v>
          </cell>
          <cell r="AU66">
            <v>8689228.8200000003</v>
          </cell>
          <cell r="AV66">
            <v>0</v>
          </cell>
          <cell r="AW66">
            <v>0</v>
          </cell>
          <cell r="AX66">
            <v>60765</v>
          </cell>
          <cell r="AY66">
            <v>0</v>
          </cell>
          <cell r="AZ66">
            <v>0</v>
          </cell>
        </row>
        <row r="67">
          <cell r="A67">
            <v>111945</v>
          </cell>
          <cell r="B67" t="str">
            <v>GP-Msrmt&amp;Test Eq</v>
          </cell>
          <cell r="C67" t="str">
            <v>Costs</v>
          </cell>
          <cell r="D67" t="str">
            <v>MFA</v>
          </cell>
          <cell r="E67" t="str">
            <v>Costs - SL</v>
          </cell>
          <cell r="F67" t="str">
            <v>Costs - MFA - Serv Eq SL</v>
          </cell>
          <cell r="G67">
            <v>0</v>
          </cell>
          <cell r="H67">
            <v>14985944.539999999</v>
          </cell>
          <cell r="I67">
            <v>0</v>
          </cell>
          <cell r="J67">
            <v>0</v>
          </cell>
          <cell r="K67">
            <v>0</v>
          </cell>
          <cell r="L67">
            <v>14985944.539999999</v>
          </cell>
          <cell r="M67">
            <v>1541217.5099999998</v>
          </cell>
          <cell r="N67">
            <v>0</v>
          </cell>
          <cell r="O67">
            <v>0</v>
          </cell>
          <cell r="P67">
            <v>0</v>
          </cell>
          <cell r="Q67">
            <v>1541217.5099999998</v>
          </cell>
          <cell r="R67">
            <v>13444727.029999999</v>
          </cell>
          <cell r="S67">
            <v>0</v>
          </cell>
          <cell r="T67">
            <v>0</v>
          </cell>
          <cell r="U67">
            <v>0</v>
          </cell>
          <cell r="V67">
            <v>13444727.029999999</v>
          </cell>
          <cell r="W67">
            <v>0</v>
          </cell>
          <cell r="X67">
            <v>0</v>
          </cell>
          <cell r="Y67">
            <v>0</v>
          </cell>
          <cell r="Z67">
            <v>0</v>
          </cell>
          <cell r="AA67">
            <v>14854310.25</v>
          </cell>
          <cell r="AB67">
            <v>3774.78</v>
          </cell>
          <cell r="AC67">
            <v>0</v>
          </cell>
          <cell r="AD67">
            <v>127859.51</v>
          </cell>
          <cell r="AE67">
            <v>0</v>
          </cell>
          <cell r="AF67">
            <v>0</v>
          </cell>
          <cell r="AG67">
            <v>0</v>
          </cell>
          <cell r="AH67">
            <v>0</v>
          </cell>
          <cell r="AI67">
            <v>0</v>
          </cell>
          <cell r="AJ67">
            <v>0</v>
          </cell>
          <cell r="AK67">
            <v>1524117.5099999998</v>
          </cell>
          <cell r="AL67">
            <v>0</v>
          </cell>
          <cell r="AM67">
            <v>0</v>
          </cell>
          <cell r="AN67">
            <v>17100</v>
          </cell>
          <cell r="AO67">
            <v>0</v>
          </cell>
          <cell r="AP67">
            <v>0</v>
          </cell>
          <cell r="AQ67">
            <v>0</v>
          </cell>
          <cell r="AR67">
            <v>0</v>
          </cell>
          <cell r="AS67">
            <v>0</v>
          </cell>
          <cell r="AT67">
            <v>0</v>
          </cell>
          <cell r="AU67">
            <v>13330192.74</v>
          </cell>
          <cell r="AV67">
            <v>3774.78</v>
          </cell>
          <cell r="AW67">
            <v>0</v>
          </cell>
          <cell r="AX67">
            <v>110759.51</v>
          </cell>
          <cell r="AY67">
            <v>0</v>
          </cell>
          <cell r="AZ67">
            <v>0</v>
          </cell>
        </row>
        <row r="68">
          <cell r="A68">
            <v>111950</v>
          </cell>
          <cell r="B68" t="str">
            <v>GP-Pwr Oprtd Equip</v>
          </cell>
          <cell r="C68" t="str">
            <v>Costs</v>
          </cell>
          <cell r="D68" t="str">
            <v>TWE</v>
          </cell>
          <cell r="E68" t="str">
            <v>Costs - SL</v>
          </cell>
          <cell r="F68" t="str">
            <v>Costs - TWE SL</v>
          </cell>
          <cell r="G68">
            <v>0</v>
          </cell>
          <cell r="H68">
            <v>261842950.38</v>
          </cell>
          <cell r="I68">
            <v>0</v>
          </cell>
          <cell r="J68">
            <v>0</v>
          </cell>
          <cell r="K68">
            <v>0</v>
          </cell>
          <cell r="L68">
            <v>261842950.38</v>
          </cell>
          <cell r="M68">
            <v>9621254.8799999952</v>
          </cell>
          <cell r="N68">
            <v>0</v>
          </cell>
          <cell r="O68">
            <v>0</v>
          </cell>
          <cell r="P68">
            <v>0</v>
          </cell>
          <cell r="Q68">
            <v>9621254.8799999952</v>
          </cell>
          <cell r="R68">
            <v>252221695.5</v>
          </cell>
          <cell r="S68">
            <v>0</v>
          </cell>
          <cell r="T68">
            <v>0</v>
          </cell>
          <cell r="U68">
            <v>0</v>
          </cell>
          <cell r="V68">
            <v>252221695.5</v>
          </cell>
          <cell r="W68">
            <v>0</v>
          </cell>
          <cell r="X68">
            <v>0</v>
          </cell>
          <cell r="Y68">
            <v>0</v>
          </cell>
          <cell r="Z68">
            <v>0</v>
          </cell>
          <cell r="AA68">
            <v>261842950.38</v>
          </cell>
          <cell r="AB68">
            <v>0</v>
          </cell>
          <cell r="AC68">
            <v>0</v>
          </cell>
          <cell r="AD68">
            <v>0</v>
          </cell>
          <cell r="AE68">
            <v>0</v>
          </cell>
          <cell r="AF68">
            <v>0</v>
          </cell>
          <cell r="AG68">
            <v>0</v>
          </cell>
          <cell r="AH68">
            <v>0</v>
          </cell>
          <cell r="AI68">
            <v>0</v>
          </cell>
          <cell r="AJ68">
            <v>0</v>
          </cell>
          <cell r="AK68">
            <v>9621254.8799999952</v>
          </cell>
          <cell r="AL68">
            <v>0</v>
          </cell>
          <cell r="AM68">
            <v>0</v>
          </cell>
          <cell r="AN68">
            <v>0</v>
          </cell>
          <cell r="AO68">
            <v>0</v>
          </cell>
          <cell r="AP68">
            <v>0</v>
          </cell>
          <cell r="AQ68">
            <v>0</v>
          </cell>
          <cell r="AR68">
            <v>0</v>
          </cell>
          <cell r="AS68">
            <v>0</v>
          </cell>
          <cell r="AT68">
            <v>0</v>
          </cell>
          <cell r="AU68">
            <v>252221695.5</v>
          </cell>
          <cell r="AV68">
            <v>0</v>
          </cell>
          <cell r="AW68">
            <v>0</v>
          </cell>
          <cell r="AX68">
            <v>0</v>
          </cell>
          <cell r="AY68">
            <v>0</v>
          </cell>
          <cell r="AZ68">
            <v>0</v>
          </cell>
        </row>
        <row r="69">
          <cell r="A69">
            <v>111955</v>
          </cell>
          <cell r="B69" t="str">
            <v>GP-Cmmun Equip</v>
          </cell>
          <cell r="C69" t="str">
            <v>Costs</v>
          </cell>
          <cell r="D69" t="str">
            <v>Major</v>
          </cell>
          <cell r="E69" t="str">
            <v>Costs - SL</v>
          </cell>
          <cell r="F69" t="str">
            <v>Costs- Major SL</v>
          </cell>
          <cell r="G69">
            <v>0</v>
          </cell>
          <cell r="H69">
            <v>560592763.69000006</v>
          </cell>
          <cell r="I69">
            <v>0</v>
          </cell>
          <cell r="J69">
            <v>0</v>
          </cell>
          <cell r="K69">
            <v>0</v>
          </cell>
          <cell r="L69">
            <v>560592763.69000006</v>
          </cell>
          <cell r="M69">
            <v>11869715.290000081</v>
          </cell>
          <cell r="N69">
            <v>0</v>
          </cell>
          <cell r="O69">
            <v>0</v>
          </cell>
          <cell r="P69">
            <v>0</v>
          </cell>
          <cell r="Q69">
            <v>11869715.290000081</v>
          </cell>
          <cell r="R69">
            <v>548723048.39999998</v>
          </cell>
          <cell r="S69">
            <v>0</v>
          </cell>
          <cell r="T69">
            <v>0</v>
          </cell>
          <cell r="U69">
            <v>0</v>
          </cell>
          <cell r="V69">
            <v>548723048.39999998</v>
          </cell>
          <cell r="W69">
            <v>0</v>
          </cell>
          <cell r="X69">
            <v>400748824.92000002</v>
          </cell>
          <cell r="Y69">
            <v>0</v>
          </cell>
          <cell r="Z69">
            <v>23657904.600000001</v>
          </cell>
          <cell r="AA69">
            <v>8554759.7899999991</v>
          </cell>
          <cell r="AB69">
            <v>125377418.26000001</v>
          </cell>
          <cell r="AC69">
            <v>2233523.75</v>
          </cell>
          <cell r="AD69">
            <v>20332.37</v>
          </cell>
          <cell r="AE69">
            <v>400748824.92000002</v>
          </cell>
          <cell r="AF69">
            <v>23657904.600000001</v>
          </cell>
          <cell r="AG69">
            <v>0</v>
          </cell>
          <cell r="AH69">
            <v>8431350.1200000048</v>
          </cell>
          <cell r="AI69">
            <v>0</v>
          </cell>
          <cell r="AJ69">
            <v>698671.52000000328</v>
          </cell>
          <cell r="AK69">
            <v>0</v>
          </cell>
          <cell r="AL69">
            <v>2739693.6600000113</v>
          </cell>
          <cell r="AM69">
            <v>0</v>
          </cell>
          <cell r="AN69">
            <v>0</v>
          </cell>
          <cell r="AO69">
            <v>8431350.1200000048</v>
          </cell>
          <cell r="AP69">
            <v>698671.52000000328</v>
          </cell>
          <cell r="AQ69">
            <v>0</v>
          </cell>
          <cell r="AR69">
            <v>392317474.80000001</v>
          </cell>
          <cell r="AS69">
            <v>0</v>
          </cell>
          <cell r="AT69">
            <v>22959233.079999998</v>
          </cell>
          <cell r="AU69">
            <v>8554759.7899999991</v>
          </cell>
          <cell r="AV69">
            <v>122637724.59999999</v>
          </cell>
          <cell r="AW69">
            <v>2233523.75</v>
          </cell>
          <cell r="AX69">
            <v>20332.37</v>
          </cell>
          <cell r="AY69">
            <v>392317474.80000001</v>
          </cell>
          <cell r="AZ69">
            <v>22959233.079999998</v>
          </cell>
        </row>
        <row r="70">
          <cell r="A70">
            <v>111960</v>
          </cell>
          <cell r="B70" t="str">
            <v>GP-Misc Equip</v>
          </cell>
          <cell r="C70" t="str">
            <v>Costs</v>
          </cell>
          <cell r="D70" t="str">
            <v>MFA</v>
          </cell>
          <cell r="E70" t="str">
            <v>Costs - SL</v>
          </cell>
          <cell r="F70" t="str">
            <v>Costs - MFA - Serv Eq SL</v>
          </cell>
          <cell r="G70">
            <v>0</v>
          </cell>
          <cell r="H70">
            <v>8784784.9299999997</v>
          </cell>
          <cell r="I70">
            <v>0</v>
          </cell>
          <cell r="J70">
            <v>0</v>
          </cell>
          <cell r="K70">
            <v>0</v>
          </cell>
          <cell r="L70">
            <v>8784784.9299999997</v>
          </cell>
          <cell r="M70">
            <v>291125.62999999896</v>
          </cell>
          <cell r="N70">
            <v>0</v>
          </cell>
          <cell r="O70">
            <v>0</v>
          </cell>
          <cell r="P70">
            <v>0</v>
          </cell>
          <cell r="Q70">
            <v>291125.62999999896</v>
          </cell>
          <cell r="R70">
            <v>8493659.3000000007</v>
          </cell>
          <cell r="S70">
            <v>0</v>
          </cell>
          <cell r="T70">
            <v>0</v>
          </cell>
          <cell r="U70">
            <v>0</v>
          </cell>
          <cell r="V70">
            <v>8493659.3000000007</v>
          </cell>
          <cell r="W70">
            <v>0</v>
          </cell>
          <cell r="X70">
            <v>0</v>
          </cell>
          <cell r="Y70">
            <v>0</v>
          </cell>
          <cell r="Z70">
            <v>0</v>
          </cell>
          <cell r="AA70">
            <v>8298906.6500000004</v>
          </cell>
          <cell r="AB70">
            <v>13549.3</v>
          </cell>
          <cell r="AC70">
            <v>0</v>
          </cell>
          <cell r="AD70">
            <v>472328.98</v>
          </cell>
          <cell r="AE70">
            <v>0</v>
          </cell>
          <cell r="AF70">
            <v>0</v>
          </cell>
          <cell r="AG70">
            <v>0</v>
          </cell>
          <cell r="AH70">
            <v>0</v>
          </cell>
          <cell r="AI70">
            <v>0</v>
          </cell>
          <cell r="AJ70">
            <v>0</v>
          </cell>
          <cell r="AK70">
            <v>219026.63000000082</v>
          </cell>
          <cell r="AL70">
            <v>0</v>
          </cell>
          <cell r="AM70">
            <v>0</v>
          </cell>
          <cell r="AN70">
            <v>72099</v>
          </cell>
          <cell r="AO70">
            <v>0</v>
          </cell>
          <cell r="AP70">
            <v>0</v>
          </cell>
          <cell r="AQ70">
            <v>0</v>
          </cell>
          <cell r="AR70">
            <v>0</v>
          </cell>
          <cell r="AS70">
            <v>0</v>
          </cell>
          <cell r="AT70">
            <v>0</v>
          </cell>
          <cell r="AU70">
            <v>8079880.0199999996</v>
          </cell>
          <cell r="AV70">
            <v>13549.3</v>
          </cell>
          <cell r="AW70">
            <v>0</v>
          </cell>
          <cell r="AX70">
            <v>400229.98</v>
          </cell>
          <cell r="AY70">
            <v>0</v>
          </cell>
          <cell r="AZ70">
            <v>0</v>
          </cell>
        </row>
        <row r="71">
          <cell r="A71">
            <v>111980</v>
          </cell>
          <cell r="B71" t="str">
            <v>GP-Syst Suprv Equip</v>
          </cell>
          <cell r="C71" t="str">
            <v>Costs</v>
          </cell>
          <cell r="D71" t="str">
            <v>Major</v>
          </cell>
          <cell r="E71" t="str">
            <v>Costs - SL</v>
          </cell>
          <cell r="F71" t="str">
            <v>Costs- Major SL</v>
          </cell>
          <cell r="G71">
            <v>0</v>
          </cell>
          <cell r="H71">
            <v>484093073.23000002</v>
          </cell>
          <cell r="I71">
            <v>0</v>
          </cell>
          <cell r="J71">
            <v>0</v>
          </cell>
          <cell r="K71">
            <v>0</v>
          </cell>
          <cell r="L71">
            <v>484093073.23000002</v>
          </cell>
          <cell r="M71">
            <v>5919546.2300000191</v>
          </cell>
          <cell r="N71">
            <v>0</v>
          </cell>
          <cell r="O71">
            <v>0</v>
          </cell>
          <cell r="P71">
            <v>0</v>
          </cell>
          <cell r="Q71">
            <v>5919546.2300000191</v>
          </cell>
          <cell r="R71">
            <v>478173527</v>
          </cell>
          <cell r="S71">
            <v>0</v>
          </cell>
          <cell r="T71">
            <v>0</v>
          </cell>
          <cell r="U71">
            <v>0</v>
          </cell>
          <cell r="V71">
            <v>478173527</v>
          </cell>
          <cell r="W71">
            <v>0</v>
          </cell>
          <cell r="X71">
            <v>366151795.43000001</v>
          </cell>
          <cell r="Y71">
            <v>0</v>
          </cell>
          <cell r="Z71">
            <v>96529451.590000004</v>
          </cell>
          <cell r="AA71">
            <v>3366770.8</v>
          </cell>
          <cell r="AB71">
            <v>18045055.41</v>
          </cell>
          <cell r="AC71">
            <v>0</v>
          </cell>
          <cell r="AD71">
            <v>0</v>
          </cell>
          <cell r="AE71">
            <v>366151795.43000001</v>
          </cell>
          <cell r="AF71">
            <v>96529451.590000004</v>
          </cell>
          <cell r="AG71">
            <v>0</v>
          </cell>
          <cell r="AH71">
            <v>4985692.4300000072</v>
          </cell>
          <cell r="AI71">
            <v>0</v>
          </cell>
          <cell r="AJ71">
            <v>714260.34000000358</v>
          </cell>
          <cell r="AK71">
            <v>0</v>
          </cell>
          <cell r="AL71">
            <v>219593.37000000104</v>
          </cell>
          <cell r="AM71">
            <v>0</v>
          </cell>
          <cell r="AN71">
            <v>0</v>
          </cell>
          <cell r="AO71">
            <v>4985692.4300000072</v>
          </cell>
          <cell r="AP71">
            <v>714260.34000000358</v>
          </cell>
          <cell r="AQ71">
            <v>0</v>
          </cell>
          <cell r="AR71">
            <v>361166103</v>
          </cell>
          <cell r="AS71">
            <v>0</v>
          </cell>
          <cell r="AT71">
            <v>95815191.25</v>
          </cell>
          <cell r="AU71">
            <v>3366770.8</v>
          </cell>
          <cell r="AV71">
            <v>17825462.039999999</v>
          </cell>
          <cell r="AW71">
            <v>0</v>
          </cell>
          <cell r="AX71">
            <v>0</v>
          </cell>
          <cell r="AY71">
            <v>361166103</v>
          </cell>
          <cell r="AZ71">
            <v>95815191.25</v>
          </cell>
        </row>
        <row r="72">
          <cell r="A72">
            <v>111985</v>
          </cell>
          <cell r="B72" t="str">
            <v>GP-SntlLts RntlUnit</v>
          </cell>
          <cell r="C72" t="str">
            <v>Costs</v>
          </cell>
          <cell r="D72" t="str">
            <v>Major</v>
          </cell>
          <cell r="E72" t="str">
            <v>Costs - SL</v>
          </cell>
          <cell r="F72" t="str">
            <v>Costs- Major SL</v>
          </cell>
          <cell r="G72">
            <v>0</v>
          </cell>
          <cell r="H72">
            <v>13613228.27</v>
          </cell>
          <cell r="I72">
            <v>0</v>
          </cell>
          <cell r="J72">
            <v>0</v>
          </cell>
          <cell r="K72">
            <v>0</v>
          </cell>
          <cell r="L72">
            <v>13613228.27</v>
          </cell>
          <cell r="M72">
            <v>55935.389999998733</v>
          </cell>
          <cell r="N72">
            <v>0</v>
          </cell>
          <cell r="O72">
            <v>0</v>
          </cell>
          <cell r="P72">
            <v>0</v>
          </cell>
          <cell r="Q72">
            <v>55935.389999998733</v>
          </cell>
          <cell r="R72">
            <v>13557292.880000001</v>
          </cell>
          <cell r="S72">
            <v>0</v>
          </cell>
          <cell r="T72">
            <v>0</v>
          </cell>
          <cell r="U72">
            <v>0</v>
          </cell>
          <cell r="V72">
            <v>13557292.880000001</v>
          </cell>
          <cell r="W72">
            <v>0</v>
          </cell>
          <cell r="X72">
            <v>0</v>
          </cell>
          <cell r="Y72">
            <v>0</v>
          </cell>
          <cell r="Z72">
            <v>13613228.27</v>
          </cell>
          <cell r="AA72">
            <v>0</v>
          </cell>
          <cell r="AB72">
            <v>0</v>
          </cell>
          <cell r="AC72">
            <v>0</v>
          </cell>
          <cell r="AD72">
            <v>0</v>
          </cell>
          <cell r="AE72">
            <v>0</v>
          </cell>
          <cell r="AF72">
            <v>13613228.27</v>
          </cell>
          <cell r="AG72">
            <v>0</v>
          </cell>
          <cell r="AH72">
            <v>0</v>
          </cell>
          <cell r="AI72">
            <v>0</v>
          </cell>
          <cell r="AJ72">
            <v>55935.389999998733</v>
          </cell>
          <cell r="AK72">
            <v>0</v>
          </cell>
          <cell r="AL72">
            <v>0</v>
          </cell>
          <cell r="AM72">
            <v>0</v>
          </cell>
          <cell r="AN72">
            <v>0</v>
          </cell>
          <cell r="AO72">
            <v>0</v>
          </cell>
          <cell r="AP72">
            <v>55935.389999998733</v>
          </cell>
          <cell r="AQ72">
            <v>0</v>
          </cell>
          <cell r="AR72">
            <v>0</v>
          </cell>
          <cell r="AS72">
            <v>0</v>
          </cell>
          <cell r="AT72">
            <v>13557292.880000001</v>
          </cell>
          <cell r="AU72">
            <v>0</v>
          </cell>
          <cell r="AV72">
            <v>0</v>
          </cell>
          <cell r="AW72">
            <v>0</v>
          </cell>
          <cell r="AX72">
            <v>0</v>
          </cell>
          <cell r="AY72">
            <v>0</v>
          </cell>
          <cell r="AZ72">
            <v>13557292.880000001</v>
          </cell>
        </row>
        <row r="73">
          <cell r="A73">
            <v>111990</v>
          </cell>
          <cell r="B73" t="str">
            <v>GP-Othr Tngbl Prop</v>
          </cell>
          <cell r="C73" t="str">
            <v>Costs</v>
          </cell>
          <cell r="D73" t="str">
            <v>MFA</v>
          </cell>
          <cell r="E73" t="str">
            <v>Costs - SL</v>
          </cell>
          <cell r="F73" t="str">
            <v>Costs - MFA - Aircrafts SL</v>
          </cell>
          <cell r="G73">
            <v>0</v>
          </cell>
          <cell r="H73">
            <v>21512548.710000001</v>
          </cell>
          <cell r="I73">
            <v>0</v>
          </cell>
          <cell r="J73">
            <v>0</v>
          </cell>
          <cell r="K73">
            <v>0</v>
          </cell>
          <cell r="L73">
            <v>21512548.710000001</v>
          </cell>
          <cell r="M73">
            <v>2348461.5</v>
          </cell>
          <cell r="N73">
            <v>0</v>
          </cell>
          <cell r="O73">
            <v>0</v>
          </cell>
          <cell r="P73">
            <v>0</v>
          </cell>
          <cell r="Q73">
            <v>2348461.5</v>
          </cell>
          <cell r="R73">
            <v>19164087.210000001</v>
          </cell>
          <cell r="S73">
            <v>0</v>
          </cell>
          <cell r="T73">
            <v>0</v>
          </cell>
          <cell r="U73">
            <v>0</v>
          </cell>
          <cell r="V73">
            <v>19164087.210000001</v>
          </cell>
          <cell r="W73">
            <v>0</v>
          </cell>
          <cell r="X73">
            <v>0</v>
          </cell>
          <cell r="Y73">
            <v>0</v>
          </cell>
          <cell r="Z73">
            <v>0</v>
          </cell>
          <cell r="AA73">
            <v>21512548.710000001</v>
          </cell>
          <cell r="AB73">
            <v>0</v>
          </cell>
          <cell r="AC73">
            <v>0</v>
          </cell>
          <cell r="AD73">
            <v>0</v>
          </cell>
          <cell r="AE73">
            <v>0</v>
          </cell>
          <cell r="AF73">
            <v>0</v>
          </cell>
          <cell r="AG73">
            <v>0</v>
          </cell>
          <cell r="AH73">
            <v>0</v>
          </cell>
          <cell r="AI73">
            <v>0</v>
          </cell>
          <cell r="AJ73">
            <v>0</v>
          </cell>
          <cell r="AK73">
            <v>2348461.5</v>
          </cell>
          <cell r="AL73">
            <v>0</v>
          </cell>
          <cell r="AM73">
            <v>0</v>
          </cell>
          <cell r="AN73">
            <v>0</v>
          </cell>
          <cell r="AO73">
            <v>0</v>
          </cell>
          <cell r="AP73">
            <v>0</v>
          </cell>
          <cell r="AQ73">
            <v>0</v>
          </cell>
          <cell r="AR73">
            <v>0</v>
          </cell>
          <cell r="AS73">
            <v>0</v>
          </cell>
          <cell r="AT73">
            <v>0</v>
          </cell>
          <cell r="AU73">
            <v>19164087.210000001</v>
          </cell>
          <cell r="AV73">
            <v>0</v>
          </cell>
          <cell r="AW73">
            <v>0</v>
          </cell>
          <cell r="AX73">
            <v>0</v>
          </cell>
          <cell r="AY73">
            <v>0</v>
          </cell>
          <cell r="AZ73">
            <v>0</v>
          </cell>
        </row>
        <row r="74">
          <cell r="A74">
            <v>111999</v>
          </cell>
          <cell r="B74" t="str">
            <v>FA In Serv Conv Acct</v>
          </cell>
          <cell r="C74" t="str">
            <v>Costs</v>
          </cell>
          <cell r="D74" t="str">
            <v>Major</v>
          </cell>
          <cell r="E74" t="str">
            <v>Costs - susp</v>
          </cell>
          <cell r="F74" t="str">
            <v>Costs - major susp</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row>
        <row r="75">
          <cell r="A75">
            <v>0</v>
          </cell>
          <cell r="B75">
            <v>0</v>
          </cell>
          <cell r="C75">
            <v>0</v>
          </cell>
          <cell r="D75">
            <v>0</v>
          </cell>
          <cell r="E75" t="str">
            <v>Fixed Assets in service</v>
          </cell>
          <cell r="F75">
            <v>0</v>
          </cell>
          <cell r="G75">
            <v>0</v>
          </cell>
          <cell r="H75">
            <v>23763692290.630001</v>
          </cell>
          <cell r="I75">
            <v>577694981.55999994</v>
          </cell>
          <cell r="J75">
            <v>0</v>
          </cell>
          <cell r="K75">
            <v>27789652.34</v>
          </cell>
          <cell r="L75">
            <v>24369176924.530003</v>
          </cell>
          <cell r="M75">
            <v>505341078.48999965</v>
          </cell>
          <cell r="N75">
            <v>2257070.6199999815</v>
          </cell>
          <cell r="O75">
            <v>0</v>
          </cell>
          <cell r="P75">
            <v>4213296</v>
          </cell>
          <cell r="Q75">
            <v>511811445.10999966</v>
          </cell>
          <cell r="R75">
            <v>23258351212.139999</v>
          </cell>
          <cell r="S75">
            <v>575437910.94000006</v>
          </cell>
          <cell r="T75">
            <v>0</v>
          </cell>
          <cell r="U75">
            <v>23576356.34</v>
          </cell>
          <cell r="V75">
            <v>23857365479.419998</v>
          </cell>
          <cell r="W75">
            <v>1098198.9300000002</v>
          </cell>
          <cell r="X75">
            <v>14451602439.880003</v>
          </cell>
          <cell r="Y75">
            <v>11290700.58</v>
          </cell>
          <cell r="Z75">
            <v>9090066036.8099995</v>
          </cell>
          <cell r="AA75">
            <v>-9.9999196827411652E-3</v>
          </cell>
          <cell r="AB75">
            <v>147138676.56</v>
          </cell>
          <cell r="AC75">
            <v>2253618.31</v>
          </cell>
          <cell r="AD75">
            <v>60242619.569999993</v>
          </cell>
          <cell r="AE75">
            <v>14462893140.460001</v>
          </cell>
          <cell r="AF75">
            <v>9090066036.8099995</v>
          </cell>
          <cell r="AG75">
            <v>0</v>
          </cell>
          <cell r="AH75">
            <v>274944745.68999952</v>
          </cell>
          <cell r="AI75">
            <v>0</v>
          </cell>
          <cell r="AJ75">
            <v>225932587.84000009</v>
          </cell>
          <cell r="AK75">
            <v>-1.0000072419643402E-2</v>
          </cell>
          <cell r="AL75">
            <v>3126436.7500000121</v>
          </cell>
          <cell r="AM75">
            <v>0</v>
          </cell>
          <cell r="AN75">
            <v>1337308.67</v>
          </cell>
          <cell r="AO75">
            <v>274944746.76999992</v>
          </cell>
          <cell r="AP75">
            <v>225932587.84000009</v>
          </cell>
          <cell r="AQ75">
            <v>1098198.9300000002</v>
          </cell>
          <cell r="AR75">
            <v>14176657694.190001</v>
          </cell>
          <cell r="AS75">
            <v>11290700.58</v>
          </cell>
          <cell r="AT75">
            <v>8864133448.9699993</v>
          </cell>
          <cell r="AU75">
            <v>6.7055225372314453E-8</v>
          </cell>
          <cell r="AV75">
            <v>144012239.81</v>
          </cell>
          <cell r="AW75">
            <v>2253618.31</v>
          </cell>
          <cell r="AX75">
            <v>58905310.899999984</v>
          </cell>
          <cell r="AY75">
            <v>14187948393.690001</v>
          </cell>
          <cell r="AZ75">
            <v>8864133448.9699993</v>
          </cell>
        </row>
        <row r="76">
          <cell r="A76">
            <v>140100</v>
          </cell>
          <cell r="B76" t="str">
            <v>Maj Fix Assets Acc D</v>
          </cell>
          <cell r="C76" t="str">
            <v>AccDep</v>
          </cell>
          <cell r="D76" t="str">
            <v>Major</v>
          </cell>
          <cell r="E76" t="str">
            <v>AccDep- MAJOR</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-68233175.900000006</v>
          </cell>
          <cell r="Y76">
            <v>0</v>
          </cell>
          <cell r="Z76">
            <v>-53498098.789999999</v>
          </cell>
          <cell r="AA76">
            <v>121731274.69</v>
          </cell>
          <cell r="AB76">
            <v>0</v>
          </cell>
          <cell r="AC76">
            <v>0</v>
          </cell>
          <cell r="AD76">
            <v>0</v>
          </cell>
          <cell r="AE76">
            <v>-68233175.900000006</v>
          </cell>
          <cell r="AF76">
            <v>-53498098.789999999</v>
          </cell>
          <cell r="AG76">
            <v>0</v>
          </cell>
          <cell r="AH76">
            <v>-318668.52000001073</v>
          </cell>
          <cell r="AI76">
            <v>0</v>
          </cell>
          <cell r="AJ76">
            <v>-274755.11999999732</v>
          </cell>
          <cell r="AK76">
            <v>593423.59000000358</v>
          </cell>
          <cell r="AL76">
            <v>0</v>
          </cell>
          <cell r="AM76">
            <v>0</v>
          </cell>
          <cell r="AN76">
            <v>0</v>
          </cell>
          <cell r="AO76">
            <v>-318668.52000001073</v>
          </cell>
          <cell r="AP76">
            <v>-274755.11999999732</v>
          </cell>
          <cell r="AQ76">
            <v>0</v>
          </cell>
          <cell r="AR76">
            <v>-67914507.379999995</v>
          </cell>
          <cell r="AS76">
            <v>0</v>
          </cell>
          <cell r="AT76">
            <v>-53223343.670000002</v>
          </cell>
          <cell r="AU76">
            <v>121137851.09999999</v>
          </cell>
          <cell r="AV76">
            <v>0</v>
          </cell>
          <cell r="AW76">
            <v>0</v>
          </cell>
          <cell r="AX76">
            <v>0</v>
          </cell>
          <cell r="AY76">
            <v>-67914507.379999995</v>
          </cell>
          <cell r="AZ76">
            <v>-53223343.670000002</v>
          </cell>
        </row>
        <row r="77">
          <cell r="A77">
            <v>140200</v>
          </cell>
          <cell r="B77" t="str">
            <v>Minor Fixed Asst Acc</v>
          </cell>
          <cell r="C77" t="str">
            <v>AccDep</v>
          </cell>
          <cell r="D77" t="str">
            <v>MFA</v>
          </cell>
          <cell r="E77" t="str">
            <v>AccDep- MFA</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-42345174.32</v>
          </cell>
          <cell r="Y77">
            <v>0</v>
          </cell>
          <cell r="Z77">
            <v>-50886788.600000001</v>
          </cell>
          <cell r="AA77">
            <v>93231962.920000002</v>
          </cell>
          <cell r="AB77">
            <v>0</v>
          </cell>
          <cell r="AC77">
            <v>0</v>
          </cell>
          <cell r="AD77">
            <v>0</v>
          </cell>
          <cell r="AE77">
            <v>-42345174.32</v>
          </cell>
          <cell r="AF77">
            <v>-50886788.600000001</v>
          </cell>
          <cell r="AG77">
            <v>0</v>
          </cell>
          <cell r="AH77">
            <v>-6714282.3100000024</v>
          </cell>
          <cell r="AI77">
            <v>0</v>
          </cell>
          <cell r="AJ77">
            <v>-5742642.3200000003</v>
          </cell>
          <cell r="AK77">
            <v>12456924.629999995</v>
          </cell>
          <cell r="AL77">
            <v>0</v>
          </cell>
          <cell r="AM77">
            <v>0</v>
          </cell>
          <cell r="AN77">
            <v>0</v>
          </cell>
          <cell r="AO77">
            <v>-6714282.3100000024</v>
          </cell>
          <cell r="AP77">
            <v>-5742642.3200000003</v>
          </cell>
          <cell r="AQ77">
            <v>0</v>
          </cell>
          <cell r="AR77">
            <v>-35630892.009999998</v>
          </cell>
          <cell r="AS77">
            <v>0</v>
          </cell>
          <cell r="AT77">
            <v>-45144146.280000001</v>
          </cell>
          <cell r="AU77">
            <v>80775038.290000007</v>
          </cell>
          <cell r="AV77">
            <v>0</v>
          </cell>
          <cell r="AW77">
            <v>0</v>
          </cell>
          <cell r="AX77">
            <v>0</v>
          </cell>
          <cell r="AY77">
            <v>-35630892.009999998</v>
          </cell>
          <cell r="AZ77">
            <v>-45144146.280000001</v>
          </cell>
        </row>
        <row r="78">
          <cell r="A78">
            <v>140300</v>
          </cell>
          <cell r="B78" t="str">
            <v>T&amp;We Acc Dep(Bus Mod</v>
          </cell>
          <cell r="C78" t="str">
            <v>AccDep</v>
          </cell>
          <cell r="D78" t="str">
            <v>TWE</v>
          </cell>
          <cell r="E78" t="str">
            <v>AccDep- TWE</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-84385666.739999995</v>
          </cell>
          <cell r="Y78">
            <v>0</v>
          </cell>
          <cell r="Z78">
            <v>-263484123.62</v>
          </cell>
          <cell r="AA78">
            <v>347869790.36000001</v>
          </cell>
          <cell r="AB78">
            <v>0</v>
          </cell>
          <cell r="AC78">
            <v>0</v>
          </cell>
          <cell r="AD78">
            <v>0</v>
          </cell>
          <cell r="AE78">
            <v>-84385666.739999995</v>
          </cell>
          <cell r="AF78">
            <v>-263484123.62</v>
          </cell>
          <cell r="AG78">
            <v>0</v>
          </cell>
          <cell r="AH78">
            <v>-3842387.349999994</v>
          </cell>
          <cell r="AI78">
            <v>0</v>
          </cell>
          <cell r="AJ78">
            <v>-10232291.020000011</v>
          </cell>
          <cell r="AK78">
            <v>14074678.360000014</v>
          </cell>
          <cell r="AL78">
            <v>0</v>
          </cell>
          <cell r="AM78">
            <v>0</v>
          </cell>
          <cell r="AN78">
            <v>0</v>
          </cell>
          <cell r="AO78">
            <v>-3842387.349999994</v>
          </cell>
          <cell r="AP78">
            <v>-10232291.020000011</v>
          </cell>
          <cell r="AQ78">
            <v>0</v>
          </cell>
          <cell r="AR78">
            <v>-80543279.390000001</v>
          </cell>
          <cell r="AS78">
            <v>0</v>
          </cell>
          <cell r="AT78">
            <v>-253251832.59999999</v>
          </cell>
          <cell r="AU78">
            <v>333795112</v>
          </cell>
          <cell r="AV78">
            <v>0</v>
          </cell>
          <cell r="AW78">
            <v>0</v>
          </cell>
          <cell r="AX78">
            <v>0</v>
          </cell>
          <cell r="AY78">
            <v>-80543279.390000001</v>
          </cell>
          <cell r="AZ78">
            <v>-253251832.59999999</v>
          </cell>
        </row>
        <row r="79">
          <cell r="A79">
            <v>140900</v>
          </cell>
          <cell r="B79" t="str">
            <v>Mj Rlup Acc Dep Res</v>
          </cell>
          <cell r="C79" t="str">
            <v>AccDep</v>
          </cell>
          <cell r="D79" t="str">
            <v>Major</v>
          </cell>
          <cell r="E79" t="str">
            <v>AccDep- MAJOR</v>
          </cell>
          <cell r="F79">
            <v>0</v>
          </cell>
          <cell r="G79">
            <v>0</v>
          </cell>
          <cell r="H79">
            <v>20850182.76000002</v>
          </cell>
          <cell r="I79">
            <v>-283161212.66000003</v>
          </cell>
          <cell r="J79">
            <v>0</v>
          </cell>
          <cell r="K79">
            <v>-1560617.38</v>
          </cell>
          <cell r="L79">
            <v>-263871647.28</v>
          </cell>
          <cell r="M79">
            <v>-2.9999971389770508E-2</v>
          </cell>
          <cell r="N79">
            <v>-5598575.7600000501</v>
          </cell>
          <cell r="O79">
            <v>0</v>
          </cell>
          <cell r="P79">
            <v>-184973.3899999999</v>
          </cell>
          <cell r="Q79">
            <v>-5783549.1800000072</v>
          </cell>
          <cell r="R79">
            <v>20850182.789999992</v>
          </cell>
          <cell r="S79">
            <v>-277562636.89999998</v>
          </cell>
          <cell r="T79">
            <v>0</v>
          </cell>
          <cell r="U79">
            <v>-1375643.99</v>
          </cell>
          <cell r="V79">
            <v>-258088098.09999999</v>
          </cell>
          <cell r="W79">
            <v>0</v>
          </cell>
          <cell r="X79">
            <v>0</v>
          </cell>
          <cell r="Y79">
            <v>0</v>
          </cell>
          <cell r="Z79">
            <v>18935317.66</v>
          </cell>
          <cell r="AA79">
            <v>2217905.71</v>
          </cell>
          <cell r="AB79">
            <v>-62724.97</v>
          </cell>
          <cell r="AC79">
            <v>0</v>
          </cell>
          <cell r="AD79">
            <v>-240315.64</v>
          </cell>
          <cell r="AE79">
            <v>0</v>
          </cell>
          <cell r="AF79">
            <v>18935317.66</v>
          </cell>
          <cell r="AG79">
            <v>0</v>
          </cell>
          <cell r="AH79">
            <v>0</v>
          </cell>
          <cell r="AI79">
            <v>0</v>
          </cell>
          <cell r="AJ79">
            <v>0</v>
          </cell>
          <cell r="AK79">
            <v>0</v>
          </cell>
          <cell r="AL79">
            <v>0</v>
          </cell>
          <cell r="AM79">
            <v>0</v>
          </cell>
          <cell r="AN79">
            <v>0</v>
          </cell>
          <cell r="AO79">
            <v>0</v>
          </cell>
          <cell r="AP79">
            <v>0</v>
          </cell>
          <cell r="AQ79">
            <v>0</v>
          </cell>
          <cell r="AR79">
            <v>0</v>
          </cell>
          <cell r="AS79">
            <v>0</v>
          </cell>
          <cell r="AT79">
            <v>18935317.66</v>
          </cell>
          <cell r="AU79">
            <v>2217905.71</v>
          </cell>
          <cell r="AV79">
            <v>-62724.97</v>
          </cell>
          <cell r="AW79">
            <v>0</v>
          </cell>
          <cell r="AX79">
            <v>-240315.64</v>
          </cell>
          <cell r="AY79">
            <v>0</v>
          </cell>
          <cell r="AZ79">
            <v>18935317.66</v>
          </cell>
        </row>
        <row r="80">
          <cell r="A80">
            <v>140910</v>
          </cell>
          <cell r="B80" t="str">
            <v>Mj Amt Mtr Acc Dep</v>
          </cell>
          <cell r="C80" t="str">
            <v>AccDep</v>
          </cell>
          <cell r="D80" t="str">
            <v>Major</v>
          </cell>
          <cell r="E80" t="str">
            <v>AccDep- MAJOR</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row>
        <row r="81">
          <cell r="A81">
            <v>140920</v>
          </cell>
          <cell r="B81" t="str">
            <v>MFA Amtd Acc Dep</v>
          </cell>
          <cell r="C81" t="str">
            <v>AccDep</v>
          </cell>
          <cell r="D81" t="str">
            <v>MFA</v>
          </cell>
          <cell r="E81" t="str">
            <v>AccDep- MFA</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row>
        <row r="82">
          <cell r="A82">
            <v>140940</v>
          </cell>
          <cell r="B82" t="str">
            <v>Acc Dep-Contra Gr</v>
          </cell>
          <cell r="C82" t="str">
            <v>AccDep</v>
          </cell>
          <cell r="D82" t="str">
            <v>Major &amp; MFA</v>
          </cell>
          <cell r="E82" t="str">
            <v>AccDep- IFRS Clrg</v>
          </cell>
          <cell r="F82">
            <v>0</v>
          </cell>
          <cell r="G82">
            <v>0</v>
          </cell>
          <cell r="H82">
            <v>3935872.08</v>
          </cell>
          <cell r="I82">
            <v>0</v>
          </cell>
          <cell r="J82">
            <v>0</v>
          </cell>
          <cell r="K82">
            <v>0</v>
          </cell>
          <cell r="L82">
            <v>3935872.08</v>
          </cell>
          <cell r="M82">
            <v>0</v>
          </cell>
          <cell r="N82">
            <v>0</v>
          </cell>
          <cell r="O82">
            <v>0</v>
          </cell>
          <cell r="P82">
            <v>0</v>
          </cell>
          <cell r="Q82">
            <v>0</v>
          </cell>
          <cell r="R82">
            <v>3935872.08</v>
          </cell>
          <cell r="S82">
            <v>0</v>
          </cell>
          <cell r="T82">
            <v>0</v>
          </cell>
          <cell r="U82">
            <v>0</v>
          </cell>
          <cell r="V82">
            <v>3935872.08</v>
          </cell>
          <cell r="W82">
            <v>0</v>
          </cell>
          <cell r="X82">
            <v>2342014.9</v>
          </cell>
          <cell r="Y82">
            <v>0</v>
          </cell>
          <cell r="Z82">
            <v>1421795.9</v>
          </cell>
          <cell r="AA82">
            <v>0</v>
          </cell>
          <cell r="AB82">
            <v>0</v>
          </cell>
          <cell r="AC82">
            <v>0</v>
          </cell>
          <cell r="AD82">
            <v>172061.28</v>
          </cell>
          <cell r="AE82">
            <v>2342014.9</v>
          </cell>
          <cell r="AF82">
            <v>1421795.9</v>
          </cell>
          <cell r="AG82">
            <v>0</v>
          </cell>
          <cell r="AH82">
            <v>0</v>
          </cell>
          <cell r="AI82">
            <v>0</v>
          </cell>
          <cell r="AJ82">
            <v>0</v>
          </cell>
          <cell r="AK82">
            <v>0</v>
          </cell>
          <cell r="AL82">
            <v>0</v>
          </cell>
          <cell r="AM82">
            <v>0</v>
          </cell>
          <cell r="AN82">
            <v>0</v>
          </cell>
          <cell r="AO82">
            <v>0</v>
          </cell>
          <cell r="AP82">
            <v>0</v>
          </cell>
          <cell r="AQ82">
            <v>0</v>
          </cell>
          <cell r="AR82">
            <v>2342014.9</v>
          </cell>
          <cell r="AS82">
            <v>0</v>
          </cell>
          <cell r="AT82">
            <v>1421795.9</v>
          </cell>
          <cell r="AU82">
            <v>0</v>
          </cell>
          <cell r="AV82">
            <v>0</v>
          </cell>
          <cell r="AW82">
            <v>0</v>
          </cell>
          <cell r="AX82">
            <v>172061.28</v>
          </cell>
          <cell r="AY82">
            <v>2342014.9</v>
          </cell>
          <cell r="AZ82">
            <v>1421795.9</v>
          </cell>
        </row>
        <row r="83">
          <cell r="A83">
            <v>140950</v>
          </cell>
          <cell r="B83" t="str">
            <v>Acc Dep Reg Adj</v>
          </cell>
          <cell r="C83" t="str">
            <v>AccDep</v>
          </cell>
          <cell r="D83" t="str">
            <v>Major</v>
          </cell>
          <cell r="E83" t="str">
            <v>AccDep- Reg tsfr</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row>
        <row r="84">
          <cell r="A84">
            <v>142100</v>
          </cell>
          <cell r="B84" t="str">
            <v>Acc Dep - Gnrtn Plt</v>
          </cell>
          <cell r="C84" t="str">
            <v>AccDep</v>
          </cell>
          <cell r="D84" t="str">
            <v>Major</v>
          </cell>
          <cell r="E84" t="str">
            <v>AccDep- MAJOR</v>
          </cell>
          <cell r="F84">
            <v>0</v>
          </cell>
          <cell r="G84">
            <v>0</v>
          </cell>
          <cell r="H84">
            <v>-20775505.640000001</v>
          </cell>
          <cell r="I84">
            <v>0</v>
          </cell>
          <cell r="J84">
            <v>0</v>
          </cell>
          <cell r="K84">
            <v>0</v>
          </cell>
          <cell r="L84">
            <v>-20775505.640000001</v>
          </cell>
          <cell r="M84">
            <v>-650531.94000000134</v>
          </cell>
          <cell r="N84">
            <v>0</v>
          </cell>
          <cell r="O84">
            <v>0</v>
          </cell>
          <cell r="P84">
            <v>0</v>
          </cell>
          <cell r="Q84">
            <v>-650531.94000000134</v>
          </cell>
          <cell r="R84">
            <v>-20124973.699999999</v>
          </cell>
          <cell r="S84">
            <v>0</v>
          </cell>
          <cell r="T84">
            <v>0</v>
          </cell>
          <cell r="U84">
            <v>0</v>
          </cell>
          <cell r="V84">
            <v>-20124973.699999999</v>
          </cell>
          <cell r="W84">
            <v>0</v>
          </cell>
          <cell r="X84">
            <v>0</v>
          </cell>
          <cell r="Y84">
            <v>0</v>
          </cell>
          <cell r="Z84">
            <v>-611794.73</v>
          </cell>
          <cell r="AA84">
            <v>0</v>
          </cell>
          <cell r="AB84">
            <v>0</v>
          </cell>
          <cell r="AC84">
            <v>0</v>
          </cell>
          <cell r="AD84">
            <v>-20163710.91</v>
          </cell>
          <cell r="AE84">
            <v>0</v>
          </cell>
          <cell r="AF84">
            <v>-611794.73</v>
          </cell>
          <cell r="AG84">
            <v>0</v>
          </cell>
          <cell r="AH84">
            <v>0</v>
          </cell>
          <cell r="AI84">
            <v>0</v>
          </cell>
          <cell r="AJ84">
            <v>-4112.1999999999534</v>
          </cell>
          <cell r="AK84">
            <v>0</v>
          </cell>
          <cell r="AL84">
            <v>0</v>
          </cell>
          <cell r="AM84">
            <v>0</v>
          </cell>
          <cell r="AN84">
            <v>-646419.73999999836</v>
          </cell>
          <cell r="AO84">
            <v>0</v>
          </cell>
          <cell r="AP84">
            <v>-4112.1999999999534</v>
          </cell>
          <cell r="AQ84">
            <v>0</v>
          </cell>
          <cell r="AR84">
            <v>0</v>
          </cell>
          <cell r="AS84">
            <v>0</v>
          </cell>
          <cell r="AT84">
            <v>-607682.53</v>
          </cell>
          <cell r="AU84">
            <v>0</v>
          </cell>
          <cell r="AV84">
            <v>0</v>
          </cell>
          <cell r="AW84">
            <v>0</v>
          </cell>
          <cell r="AX84">
            <v>-19517291.170000002</v>
          </cell>
          <cell r="AY84">
            <v>0</v>
          </cell>
          <cell r="AZ84">
            <v>-607682.53</v>
          </cell>
        </row>
        <row r="85">
          <cell r="A85">
            <v>142101</v>
          </cell>
          <cell r="B85" t="str">
            <v>Acc Dep - Tx Plant</v>
          </cell>
          <cell r="C85" t="str">
            <v>AccDep</v>
          </cell>
          <cell r="D85" t="str">
            <v>Major</v>
          </cell>
          <cell r="E85" t="str">
            <v>AccDep- MAJOR</v>
          </cell>
          <cell r="F85">
            <v>0</v>
          </cell>
          <cell r="G85">
            <v>0</v>
          </cell>
          <cell r="H85">
            <v>-4433373202.7299995</v>
          </cell>
          <cell r="I85">
            <v>0</v>
          </cell>
          <cell r="J85">
            <v>0</v>
          </cell>
          <cell r="K85">
            <v>0</v>
          </cell>
          <cell r="L85">
            <v>-4433373202.7299995</v>
          </cell>
          <cell r="M85">
            <v>-105172109.72999954</v>
          </cell>
          <cell r="N85">
            <v>0</v>
          </cell>
          <cell r="O85">
            <v>0</v>
          </cell>
          <cell r="P85">
            <v>0</v>
          </cell>
          <cell r="Q85">
            <v>-105172109.72999954</v>
          </cell>
          <cell r="R85">
            <v>-4328201093</v>
          </cell>
          <cell r="S85">
            <v>0</v>
          </cell>
          <cell r="T85">
            <v>0</v>
          </cell>
          <cell r="U85">
            <v>0</v>
          </cell>
          <cell r="V85">
            <v>-4328201093</v>
          </cell>
          <cell r="W85">
            <v>-12860.53</v>
          </cell>
          <cell r="X85">
            <v>-4429538549.8699999</v>
          </cell>
          <cell r="Y85">
            <v>-3872790.59</v>
          </cell>
          <cell r="Z85">
            <v>50998.26</v>
          </cell>
          <cell r="AA85">
            <v>0</v>
          </cell>
          <cell r="AB85">
            <v>0</v>
          </cell>
          <cell r="AC85">
            <v>0</v>
          </cell>
          <cell r="AD85">
            <v>0</v>
          </cell>
          <cell r="AE85">
            <v>-4433411340.46</v>
          </cell>
          <cell r="AF85">
            <v>50998.26</v>
          </cell>
          <cell r="AG85">
            <v>0</v>
          </cell>
          <cell r="AH85">
            <v>-105011800.86999989</v>
          </cell>
          <cell r="AI85">
            <v>-160308.19999999972</v>
          </cell>
          <cell r="AJ85">
            <v>0</v>
          </cell>
          <cell r="AK85">
            <v>0</v>
          </cell>
          <cell r="AL85">
            <v>0</v>
          </cell>
          <cell r="AM85">
            <v>0</v>
          </cell>
          <cell r="AN85">
            <v>0</v>
          </cell>
          <cell r="AO85">
            <v>-105172109.46000004</v>
          </cell>
          <cell r="AP85">
            <v>0</v>
          </cell>
          <cell r="AQ85">
            <v>-12860.53</v>
          </cell>
          <cell r="AR85">
            <v>-4324526749</v>
          </cell>
          <cell r="AS85">
            <v>-3712482.39</v>
          </cell>
          <cell r="AT85">
            <v>50998.26</v>
          </cell>
          <cell r="AU85">
            <v>0</v>
          </cell>
          <cell r="AV85">
            <v>0</v>
          </cell>
          <cell r="AW85">
            <v>0</v>
          </cell>
          <cell r="AX85">
            <v>0</v>
          </cell>
          <cell r="AY85">
            <v>-4328239231</v>
          </cell>
          <cell r="AZ85">
            <v>50998.26</v>
          </cell>
        </row>
        <row r="86">
          <cell r="A86">
            <v>142102</v>
          </cell>
          <cell r="B86" t="str">
            <v>Acc Dep - Dx Plant</v>
          </cell>
          <cell r="C86" t="str">
            <v>AccDep</v>
          </cell>
          <cell r="D86" t="str">
            <v>Major</v>
          </cell>
          <cell r="E86" t="str">
            <v>AccDep- MAJOR</v>
          </cell>
          <cell r="F86">
            <v>0</v>
          </cell>
          <cell r="G86">
            <v>0</v>
          </cell>
          <cell r="H86">
            <v>-2869181839.8800001</v>
          </cell>
          <cell r="I86">
            <v>0</v>
          </cell>
          <cell r="J86">
            <v>0</v>
          </cell>
          <cell r="K86">
            <v>0</v>
          </cell>
          <cell r="L86">
            <v>-2869181839.8800001</v>
          </cell>
          <cell r="M86">
            <v>-85954730.880000114</v>
          </cell>
          <cell r="N86">
            <v>0</v>
          </cell>
          <cell r="O86">
            <v>0</v>
          </cell>
          <cell r="P86">
            <v>0</v>
          </cell>
          <cell r="Q86">
            <v>-85954730.880000114</v>
          </cell>
          <cell r="R86">
            <v>-2783227109</v>
          </cell>
          <cell r="S86">
            <v>0</v>
          </cell>
          <cell r="T86">
            <v>0</v>
          </cell>
          <cell r="U86">
            <v>0</v>
          </cell>
          <cell r="V86">
            <v>-2783227109</v>
          </cell>
          <cell r="W86">
            <v>-4397.8999999999996</v>
          </cell>
          <cell r="X86">
            <v>0</v>
          </cell>
          <cell r="Y86">
            <v>0</v>
          </cell>
          <cell r="Z86">
            <v>-2867358003.6599998</v>
          </cell>
          <cell r="AA86">
            <v>0</v>
          </cell>
          <cell r="AB86">
            <v>0</v>
          </cell>
          <cell r="AC86">
            <v>0</v>
          </cell>
          <cell r="AD86">
            <v>-1819438.32</v>
          </cell>
          <cell r="AE86">
            <v>0</v>
          </cell>
          <cell r="AF86">
            <v>-2867358003.6599998</v>
          </cell>
          <cell r="AG86">
            <v>0</v>
          </cell>
          <cell r="AH86">
            <v>0</v>
          </cell>
          <cell r="AI86">
            <v>0</v>
          </cell>
          <cell r="AJ86">
            <v>-85883231.659999847</v>
          </cell>
          <cell r="AK86">
            <v>0</v>
          </cell>
          <cell r="AL86">
            <v>0</v>
          </cell>
          <cell r="AM86">
            <v>0</v>
          </cell>
          <cell r="AN86">
            <v>-71498.790000000037</v>
          </cell>
          <cell r="AO86">
            <v>0</v>
          </cell>
          <cell r="AP86">
            <v>-85883231.659999847</v>
          </cell>
          <cell r="AQ86">
            <v>-4397.8999999999996</v>
          </cell>
          <cell r="AR86">
            <v>0</v>
          </cell>
          <cell r="AS86">
            <v>0</v>
          </cell>
          <cell r="AT86">
            <v>-2781474772</v>
          </cell>
          <cell r="AU86">
            <v>0</v>
          </cell>
          <cell r="AV86">
            <v>0</v>
          </cell>
          <cell r="AW86">
            <v>0</v>
          </cell>
          <cell r="AX86">
            <v>-1747939.53</v>
          </cell>
          <cell r="AY86">
            <v>0</v>
          </cell>
          <cell r="AZ86">
            <v>-2781474772</v>
          </cell>
        </row>
        <row r="87">
          <cell r="A87">
            <v>142103</v>
          </cell>
          <cell r="B87" t="str">
            <v>Acc Dep - GP Maj</v>
          </cell>
          <cell r="C87" t="str">
            <v>AccDep</v>
          </cell>
          <cell r="D87" t="str">
            <v>Major</v>
          </cell>
          <cell r="E87" t="str">
            <v>AccDep- MAJOR</v>
          </cell>
          <cell r="F87">
            <v>0</v>
          </cell>
          <cell r="G87">
            <v>0</v>
          </cell>
          <cell r="H87">
            <v>-892296261.94000006</v>
          </cell>
          <cell r="I87">
            <v>0</v>
          </cell>
          <cell r="J87">
            <v>0</v>
          </cell>
          <cell r="K87">
            <v>0</v>
          </cell>
          <cell r="L87">
            <v>-892296261.94000006</v>
          </cell>
          <cell r="M87">
            <v>-37132141.640000105</v>
          </cell>
          <cell r="N87">
            <v>0</v>
          </cell>
          <cell r="O87">
            <v>0</v>
          </cell>
          <cell r="P87">
            <v>0</v>
          </cell>
          <cell r="Q87">
            <v>-37132141.640000105</v>
          </cell>
          <cell r="R87">
            <v>-855164120.29999995</v>
          </cell>
          <cell r="S87">
            <v>0</v>
          </cell>
          <cell r="T87">
            <v>0</v>
          </cell>
          <cell r="U87">
            <v>0</v>
          </cell>
          <cell r="V87">
            <v>-855164120.29999995</v>
          </cell>
          <cell r="W87">
            <v>-40.81</v>
          </cell>
          <cell r="X87">
            <v>-503132885.32999998</v>
          </cell>
          <cell r="Y87">
            <v>0</v>
          </cell>
          <cell r="Z87">
            <v>-177556133.09</v>
          </cell>
          <cell r="AA87">
            <v>-125541512.84</v>
          </cell>
          <cell r="AB87">
            <v>-83280933.060000002</v>
          </cell>
          <cell r="AC87">
            <v>-1165693.96</v>
          </cell>
          <cell r="AD87">
            <v>-1619062.85</v>
          </cell>
          <cell r="AE87">
            <v>-503132885.32999998</v>
          </cell>
          <cell r="AF87">
            <v>-177556133.09</v>
          </cell>
          <cell r="AG87">
            <v>0</v>
          </cell>
          <cell r="AH87">
            <v>-20281605.329999983</v>
          </cell>
          <cell r="AI87">
            <v>0</v>
          </cell>
          <cell r="AJ87">
            <v>-11381919.99000001</v>
          </cell>
          <cell r="AK87">
            <v>-593423.6400000006</v>
          </cell>
          <cell r="AL87">
            <v>-4727627.950000003</v>
          </cell>
          <cell r="AM87">
            <v>-50432.820000000065</v>
          </cell>
          <cell r="AN87">
            <v>-97131.870000000112</v>
          </cell>
          <cell r="AO87">
            <v>-20281605.329999983</v>
          </cell>
          <cell r="AP87">
            <v>-11381919.99000001</v>
          </cell>
          <cell r="AQ87">
            <v>-40.81</v>
          </cell>
          <cell r="AR87">
            <v>-482851280</v>
          </cell>
          <cell r="AS87">
            <v>0</v>
          </cell>
          <cell r="AT87">
            <v>-166174213.09999999</v>
          </cell>
          <cell r="AU87">
            <v>-124948089.2</v>
          </cell>
          <cell r="AV87">
            <v>-78553305.109999999</v>
          </cell>
          <cell r="AW87">
            <v>-1115261.1399999999</v>
          </cell>
          <cell r="AX87">
            <v>-1521930.98</v>
          </cell>
          <cell r="AY87">
            <v>-482851280</v>
          </cell>
          <cell r="AZ87">
            <v>-166174213.09999999</v>
          </cell>
        </row>
        <row r="88">
          <cell r="A88">
            <v>142104</v>
          </cell>
          <cell r="B88" t="str">
            <v>Acc Dep - GP MFA</v>
          </cell>
          <cell r="C88" t="str">
            <v>AccDep</v>
          </cell>
          <cell r="D88" t="str">
            <v>MFA</v>
          </cell>
          <cell r="E88" t="str">
            <v>AccDep- MFA</v>
          </cell>
          <cell r="F88">
            <v>0</v>
          </cell>
          <cell r="G88">
            <v>0</v>
          </cell>
          <cell r="H88">
            <v>-82348526</v>
          </cell>
          <cell r="I88">
            <v>0</v>
          </cell>
          <cell r="J88">
            <v>0</v>
          </cell>
          <cell r="K88">
            <v>0</v>
          </cell>
          <cell r="L88">
            <v>-82348526</v>
          </cell>
          <cell r="M88">
            <v>-11847795.200000003</v>
          </cell>
          <cell r="N88">
            <v>0</v>
          </cell>
          <cell r="O88">
            <v>0</v>
          </cell>
          <cell r="P88">
            <v>0</v>
          </cell>
          <cell r="Q88">
            <v>-11847795.200000003</v>
          </cell>
          <cell r="R88">
            <v>-70500730.799999997</v>
          </cell>
          <cell r="S88">
            <v>0</v>
          </cell>
          <cell r="T88">
            <v>0</v>
          </cell>
          <cell r="U88">
            <v>0</v>
          </cell>
          <cell r="V88">
            <v>-70500730.799999997</v>
          </cell>
          <cell r="W88">
            <v>0</v>
          </cell>
          <cell r="X88">
            <v>0</v>
          </cell>
          <cell r="Y88">
            <v>0</v>
          </cell>
          <cell r="Z88">
            <v>0</v>
          </cell>
          <cell r="AA88">
            <v>-81528104.079999998</v>
          </cell>
          <cell r="AB88">
            <v>-359338.51</v>
          </cell>
          <cell r="AC88">
            <v>0</v>
          </cell>
          <cell r="AD88">
            <v>-461083.41</v>
          </cell>
          <cell r="AE88">
            <v>0</v>
          </cell>
          <cell r="AF88">
            <v>0</v>
          </cell>
          <cell r="AG88">
            <v>0</v>
          </cell>
          <cell r="AH88">
            <v>0</v>
          </cell>
          <cell r="AI88">
            <v>0</v>
          </cell>
          <cell r="AJ88">
            <v>0</v>
          </cell>
          <cell r="AK88">
            <v>-11731954.769999996</v>
          </cell>
          <cell r="AL88">
            <v>-37033.290000000037</v>
          </cell>
          <cell r="AM88">
            <v>0</v>
          </cell>
          <cell r="AN88">
            <v>-78807.139999999956</v>
          </cell>
          <cell r="AO88">
            <v>0</v>
          </cell>
          <cell r="AP88">
            <v>0</v>
          </cell>
          <cell r="AQ88">
            <v>0</v>
          </cell>
          <cell r="AR88">
            <v>0</v>
          </cell>
          <cell r="AS88">
            <v>0</v>
          </cell>
          <cell r="AT88">
            <v>0</v>
          </cell>
          <cell r="AU88">
            <v>-69796149.310000002</v>
          </cell>
          <cell r="AV88">
            <v>-322305.21999999997</v>
          </cell>
          <cell r="AW88">
            <v>0</v>
          </cell>
          <cell r="AX88">
            <v>-382276.27</v>
          </cell>
          <cell r="AY88">
            <v>0</v>
          </cell>
          <cell r="AZ88">
            <v>0</v>
          </cell>
        </row>
        <row r="89">
          <cell r="A89">
            <v>142105</v>
          </cell>
          <cell r="B89" t="str">
            <v>Acc Dep - GP -Tools</v>
          </cell>
          <cell r="C89" t="str">
            <v>AccDep</v>
          </cell>
          <cell r="D89" t="str">
            <v>MFA</v>
          </cell>
          <cell r="E89" t="str">
            <v>AccDep- MFA</v>
          </cell>
          <cell r="F89">
            <v>0</v>
          </cell>
          <cell r="G89">
            <v>0</v>
          </cell>
          <cell r="H89">
            <v>-4435006.9400000004</v>
          </cell>
          <cell r="I89">
            <v>0</v>
          </cell>
          <cell r="J89">
            <v>0</v>
          </cell>
          <cell r="K89">
            <v>0</v>
          </cell>
          <cell r="L89">
            <v>-4435006.9400000004</v>
          </cell>
          <cell r="M89">
            <v>-730033.62000000058</v>
          </cell>
          <cell r="N89">
            <v>0</v>
          </cell>
          <cell r="O89">
            <v>0</v>
          </cell>
          <cell r="P89">
            <v>0</v>
          </cell>
          <cell r="Q89">
            <v>-730033.62000000058</v>
          </cell>
          <cell r="R89">
            <v>-3704973.32</v>
          </cell>
          <cell r="S89">
            <v>0</v>
          </cell>
          <cell r="T89">
            <v>0</v>
          </cell>
          <cell r="U89">
            <v>0</v>
          </cell>
          <cell r="V89">
            <v>-3704973.32</v>
          </cell>
          <cell r="W89">
            <v>0</v>
          </cell>
          <cell r="X89">
            <v>0</v>
          </cell>
          <cell r="Y89">
            <v>0</v>
          </cell>
          <cell r="Z89">
            <v>0</v>
          </cell>
          <cell r="AA89">
            <v>-4411020.5999999996</v>
          </cell>
          <cell r="AB89">
            <v>0</v>
          </cell>
          <cell r="AC89">
            <v>0</v>
          </cell>
          <cell r="AD89">
            <v>-23986.34</v>
          </cell>
          <cell r="AE89">
            <v>0</v>
          </cell>
          <cell r="AF89">
            <v>0</v>
          </cell>
          <cell r="AG89">
            <v>0</v>
          </cell>
          <cell r="AH89">
            <v>0</v>
          </cell>
          <cell r="AI89">
            <v>0</v>
          </cell>
          <cell r="AJ89">
            <v>0</v>
          </cell>
          <cell r="AK89">
            <v>-724969.8599999994</v>
          </cell>
          <cell r="AL89">
            <v>0</v>
          </cell>
          <cell r="AM89">
            <v>0</v>
          </cell>
          <cell r="AN89">
            <v>-5063.7599999999984</v>
          </cell>
          <cell r="AO89">
            <v>0</v>
          </cell>
          <cell r="AP89">
            <v>0</v>
          </cell>
          <cell r="AQ89">
            <v>0</v>
          </cell>
          <cell r="AR89">
            <v>0</v>
          </cell>
          <cell r="AS89">
            <v>0</v>
          </cell>
          <cell r="AT89">
            <v>0</v>
          </cell>
          <cell r="AU89">
            <v>-3686050.74</v>
          </cell>
          <cell r="AV89">
            <v>0</v>
          </cell>
          <cell r="AW89">
            <v>0</v>
          </cell>
          <cell r="AX89">
            <v>-18922.580000000002</v>
          </cell>
          <cell r="AY89">
            <v>0</v>
          </cell>
          <cell r="AZ89">
            <v>0</v>
          </cell>
        </row>
        <row r="90">
          <cell r="A90">
            <v>142106</v>
          </cell>
          <cell r="B90" t="str">
            <v>Acc Dep-GP TWE</v>
          </cell>
          <cell r="C90" t="str">
            <v>AccDep</v>
          </cell>
          <cell r="D90" t="str">
            <v>TWE</v>
          </cell>
          <cell r="E90" t="str">
            <v>AccDep- TWE</v>
          </cell>
          <cell r="F90">
            <v>0</v>
          </cell>
          <cell r="G90">
            <v>0</v>
          </cell>
          <cell r="H90">
            <v>-353570228.22000003</v>
          </cell>
          <cell r="I90">
            <v>0</v>
          </cell>
          <cell r="J90">
            <v>0</v>
          </cell>
          <cell r="K90">
            <v>0</v>
          </cell>
          <cell r="L90">
            <v>-353570228.22000003</v>
          </cell>
          <cell r="M90">
            <v>-14074678.420000017</v>
          </cell>
          <cell r="N90">
            <v>0</v>
          </cell>
          <cell r="O90">
            <v>0</v>
          </cell>
          <cell r="P90">
            <v>0</v>
          </cell>
          <cell r="Q90">
            <v>-14074678.420000017</v>
          </cell>
          <cell r="R90">
            <v>-339495549.80000001</v>
          </cell>
          <cell r="S90">
            <v>0</v>
          </cell>
          <cell r="T90">
            <v>0</v>
          </cell>
          <cell r="U90">
            <v>0</v>
          </cell>
          <cell r="V90">
            <v>-339495549.80000001</v>
          </cell>
          <cell r="W90">
            <v>0</v>
          </cell>
          <cell r="X90">
            <v>0</v>
          </cell>
          <cell r="Y90">
            <v>0</v>
          </cell>
          <cell r="Z90">
            <v>0</v>
          </cell>
          <cell r="AA90">
            <v>-353570228.22000003</v>
          </cell>
          <cell r="AB90">
            <v>0</v>
          </cell>
          <cell r="AC90">
            <v>0</v>
          </cell>
          <cell r="AD90">
            <v>0</v>
          </cell>
          <cell r="AE90">
            <v>0</v>
          </cell>
          <cell r="AF90">
            <v>0</v>
          </cell>
          <cell r="AG90">
            <v>0</v>
          </cell>
          <cell r="AH90">
            <v>0</v>
          </cell>
          <cell r="AI90">
            <v>0</v>
          </cell>
          <cell r="AJ90">
            <v>0</v>
          </cell>
          <cell r="AK90">
            <v>-14074678.420000017</v>
          </cell>
          <cell r="AL90">
            <v>0</v>
          </cell>
          <cell r="AM90">
            <v>0</v>
          </cell>
          <cell r="AN90">
            <v>0</v>
          </cell>
          <cell r="AO90">
            <v>0</v>
          </cell>
          <cell r="AP90">
            <v>0</v>
          </cell>
          <cell r="AQ90">
            <v>0</v>
          </cell>
          <cell r="AR90">
            <v>0</v>
          </cell>
          <cell r="AS90">
            <v>0</v>
          </cell>
          <cell r="AT90">
            <v>0</v>
          </cell>
          <cell r="AU90">
            <v>-339495549.80000001</v>
          </cell>
          <cell r="AV90">
            <v>0</v>
          </cell>
          <cell r="AW90">
            <v>0</v>
          </cell>
          <cell r="AX90">
            <v>0</v>
          </cell>
          <cell r="AY90">
            <v>0</v>
          </cell>
          <cell r="AZ90">
            <v>0</v>
          </cell>
        </row>
        <row r="91">
          <cell r="A91">
            <v>142196</v>
          </cell>
          <cell r="B91" t="str">
            <v>Major FA Acc Dep-1</v>
          </cell>
          <cell r="C91" t="str">
            <v>AccDep</v>
          </cell>
          <cell r="D91" t="str">
            <v>MFA</v>
          </cell>
          <cell r="E91" t="str">
            <v>AccDep- MFA</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row>
        <row r="92">
          <cell r="A92">
            <v>142197</v>
          </cell>
          <cell r="B92" t="str">
            <v>Major FA Acc Dep-2</v>
          </cell>
          <cell r="C92" t="str">
            <v>AccDep</v>
          </cell>
          <cell r="D92" t="str">
            <v>MFA</v>
          </cell>
          <cell r="E92" t="str">
            <v>AccDep- MFA</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67.92</v>
          </cell>
          <cell r="Y92">
            <v>0</v>
          </cell>
          <cell r="Z92">
            <v>0</v>
          </cell>
          <cell r="AA92">
            <v>-67.92</v>
          </cell>
          <cell r="AB92">
            <v>0</v>
          </cell>
          <cell r="AC92">
            <v>0</v>
          </cell>
          <cell r="AD92">
            <v>0</v>
          </cell>
          <cell r="AE92">
            <v>67.92</v>
          </cell>
          <cell r="AF92">
            <v>0</v>
          </cell>
          <cell r="AG92">
            <v>0</v>
          </cell>
          <cell r="AH92">
            <v>0</v>
          </cell>
          <cell r="AI92">
            <v>0</v>
          </cell>
          <cell r="AJ92">
            <v>0</v>
          </cell>
          <cell r="AK92">
            <v>0</v>
          </cell>
          <cell r="AL92">
            <v>0</v>
          </cell>
          <cell r="AM92">
            <v>0</v>
          </cell>
          <cell r="AN92">
            <v>0</v>
          </cell>
          <cell r="AO92">
            <v>0</v>
          </cell>
          <cell r="AP92">
            <v>0</v>
          </cell>
          <cell r="AQ92">
            <v>0</v>
          </cell>
          <cell r="AR92">
            <v>67.92</v>
          </cell>
          <cell r="AS92">
            <v>0</v>
          </cell>
          <cell r="AT92">
            <v>0</v>
          </cell>
          <cell r="AU92">
            <v>-67.92</v>
          </cell>
          <cell r="AV92">
            <v>0</v>
          </cell>
          <cell r="AW92">
            <v>0</v>
          </cell>
          <cell r="AX92">
            <v>0</v>
          </cell>
          <cell r="AY92">
            <v>67.92</v>
          </cell>
          <cell r="AZ92">
            <v>0</v>
          </cell>
        </row>
        <row r="93">
          <cell r="A93">
            <v>142199</v>
          </cell>
          <cell r="B93" t="str">
            <v>AccDep Conv Acct</v>
          </cell>
          <cell r="C93" t="str">
            <v>AccDep</v>
          </cell>
          <cell r="D93" t="str">
            <v>Major</v>
          </cell>
          <cell r="E93" t="str">
            <v>AccDep- MAJOR</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row>
        <row r="94">
          <cell r="A94">
            <v>142201</v>
          </cell>
          <cell r="B94" t="str">
            <v>Acc Dep Sus - Trf</v>
          </cell>
          <cell r="C94" t="str">
            <v>AccDep</v>
          </cell>
          <cell r="D94" t="str">
            <v>Major &amp; MFA</v>
          </cell>
          <cell r="E94" t="str">
            <v>AccDep- transfer</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row>
        <row r="95">
          <cell r="A95">
            <v>142202</v>
          </cell>
          <cell r="B95" t="str">
            <v>Acc Dep Sus - Sale</v>
          </cell>
          <cell r="C95" t="str">
            <v>AccDep</v>
          </cell>
          <cell r="D95" t="str">
            <v>Major &amp; MFA</v>
          </cell>
          <cell r="E95" t="str">
            <v>AccDep-Sale</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row>
        <row r="96">
          <cell r="A96">
            <v>142203</v>
          </cell>
          <cell r="B96" t="str">
            <v>Acc Dep Sus - Ret</v>
          </cell>
          <cell r="C96" t="str">
            <v>AccDep</v>
          </cell>
          <cell r="D96" t="str">
            <v>Major &amp; MFA</v>
          </cell>
          <cell r="E96" t="str">
            <v>AccDep- Ret</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row>
        <row r="97">
          <cell r="A97">
            <v>142204</v>
          </cell>
          <cell r="B97" t="str">
            <v>Acc Dep Sus - Addn</v>
          </cell>
          <cell r="C97" t="str">
            <v>AccDep</v>
          </cell>
          <cell r="D97" t="str">
            <v>Major &amp; MFA</v>
          </cell>
          <cell r="E97" t="str">
            <v>AccDep- depn</v>
          </cell>
          <cell r="F97">
            <v>0</v>
          </cell>
          <cell r="G97">
            <v>0</v>
          </cell>
          <cell r="H97">
            <v>2316150</v>
          </cell>
          <cell r="I97">
            <v>0</v>
          </cell>
          <cell r="J97">
            <v>0</v>
          </cell>
          <cell r="K97">
            <v>-149830.56</v>
          </cell>
          <cell r="L97">
            <v>2166319.44</v>
          </cell>
          <cell r="M97">
            <v>0</v>
          </cell>
          <cell r="N97">
            <v>0</v>
          </cell>
          <cell r="O97">
            <v>0</v>
          </cell>
          <cell r="P97">
            <v>-36643.929999999993</v>
          </cell>
          <cell r="Q97">
            <v>-36643.930000000168</v>
          </cell>
          <cell r="R97">
            <v>2316150</v>
          </cell>
          <cell r="S97">
            <v>0</v>
          </cell>
          <cell r="T97">
            <v>0</v>
          </cell>
          <cell r="U97">
            <v>-113186.63</v>
          </cell>
          <cell r="V97">
            <v>2202963.37</v>
          </cell>
          <cell r="W97">
            <v>0</v>
          </cell>
          <cell r="X97">
            <v>414048.92</v>
          </cell>
          <cell r="Y97">
            <v>0</v>
          </cell>
          <cell r="Z97">
            <v>316196.08</v>
          </cell>
          <cell r="AA97">
            <v>0</v>
          </cell>
          <cell r="AB97">
            <v>1585905</v>
          </cell>
          <cell r="AC97">
            <v>0</v>
          </cell>
          <cell r="AD97">
            <v>0</v>
          </cell>
          <cell r="AE97">
            <v>414048.92</v>
          </cell>
          <cell r="AF97">
            <v>316196.08</v>
          </cell>
          <cell r="AG97">
            <v>0</v>
          </cell>
          <cell r="AH97">
            <v>0</v>
          </cell>
          <cell r="AI97">
            <v>0</v>
          </cell>
          <cell r="AJ97">
            <v>0</v>
          </cell>
          <cell r="AK97">
            <v>0</v>
          </cell>
          <cell r="AL97">
            <v>0</v>
          </cell>
          <cell r="AM97">
            <v>0</v>
          </cell>
          <cell r="AN97">
            <v>0</v>
          </cell>
          <cell r="AO97">
            <v>0</v>
          </cell>
          <cell r="AP97">
            <v>0</v>
          </cell>
          <cell r="AQ97">
            <v>0</v>
          </cell>
          <cell r="AR97">
            <v>414048.92</v>
          </cell>
          <cell r="AS97">
            <v>0</v>
          </cell>
          <cell r="AT97">
            <v>316196.08</v>
          </cell>
          <cell r="AU97">
            <v>0</v>
          </cell>
          <cell r="AV97">
            <v>1585905</v>
          </cell>
          <cell r="AW97">
            <v>0</v>
          </cell>
          <cell r="AX97">
            <v>0</v>
          </cell>
          <cell r="AY97">
            <v>414048.92</v>
          </cell>
          <cell r="AZ97">
            <v>316196.08</v>
          </cell>
        </row>
        <row r="98">
          <cell r="A98">
            <v>142999</v>
          </cell>
          <cell r="B98" t="str">
            <v>Acc Dep Conv Acct</v>
          </cell>
          <cell r="C98" t="str">
            <v>AccDep</v>
          </cell>
          <cell r="D98" t="str">
            <v>Major &amp; MFA</v>
          </cell>
          <cell r="E98" t="str">
            <v>AccDep- MAJOR</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row>
        <row r="99">
          <cell r="A99">
            <v>0</v>
          </cell>
          <cell r="B99">
            <v>0</v>
          </cell>
          <cell r="C99">
            <v>0</v>
          </cell>
          <cell r="D99">
            <v>0</v>
          </cell>
          <cell r="E99" t="str">
            <v>AccDep</v>
          </cell>
          <cell r="F99">
            <v>0</v>
          </cell>
          <cell r="G99">
            <v>0</v>
          </cell>
          <cell r="H99">
            <v>-8628878366.5100002</v>
          </cell>
          <cell r="I99">
            <v>-283161212.66000003</v>
          </cell>
          <cell r="J99">
            <v>0</v>
          </cell>
          <cell r="K99">
            <v>-1710447.94</v>
          </cell>
          <cell r="L99">
            <v>-8913750027.1099987</v>
          </cell>
          <cell r="M99">
            <v>-255562021.45999974</v>
          </cell>
          <cell r="N99">
            <v>-5598575.7600000501</v>
          </cell>
          <cell r="O99">
            <v>0</v>
          </cell>
          <cell r="P99">
            <v>-221617.31999999989</v>
          </cell>
          <cell r="Q99">
            <v>-261382214.53999978</v>
          </cell>
          <cell r="R99">
            <v>-8373316345.0500002</v>
          </cell>
          <cell r="S99">
            <v>-277562636.89999998</v>
          </cell>
          <cell r="T99">
            <v>0</v>
          </cell>
          <cell r="U99">
            <v>-1488830.62</v>
          </cell>
          <cell r="V99">
            <v>-8652367812.5699997</v>
          </cell>
          <cell r="W99">
            <v>-17299.240000000002</v>
          </cell>
          <cell r="X99">
            <v>-5124879320.4200001</v>
          </cell>
          <cell r="Y99">
            <v>-3872790.59</v>
          </cell>
          <cell r="Z99">
            <v>-3392670634.5900002</v>
          </cell>
          <cell r="AA99">
            <v>1.9999997615812504E-2</v>
          </cell>
          <cell r="AB99">
            <v>-82117091.540000007</v>
          </cell>
          <cell r="AC99">
            <v>-1165693.96</v>
          </cell>
          <cell r="AD99">
            <v>-24155536.190000001</v>
          </cell>
          <cell r="AE99">
            <v>-5128752111.0100002</v>
          </cell>
          <cell r="AF99">
            <v>-3392670634.5900002</v>
          </cell>
          <cell r="AG99">
            <v>0</v>
          </cell>
          <cell r="AH99">
            <v>-136168744.37999988</v>
          </cell>
          <cell r="AI99">
            <v>-160308.19999999972</v>
          </cell>
          <cell r="AJ99">
            <v>-113518952.30999987</v>
          </cell>
          <cell r="AK99">
            <v>-0.10999999940395355</v>
          </cell>
          <cell r="AL99">
            <v>-4764661.240000003</v>
          </cell>
          <cell r="AM99">
            <v>-50432.820000000065</v>
          </cell>
          <cell r="AN99">
            <v>-898921.29999999842</v>
          </cell>
          <cell r="AO99">
            <v>-136329052.97000003</v>
          </cell>
          <cell r="AP99">
            <v>-113518952.30999987</v>
          </cell>
          <cell r="AQ99">
            <v>-17299.240000000002</v>
          </cell>
          <cell r="AR99">
            <v>-4988710576.04</v>
          </cell>
          <cell r="AS99">
            <v>-3712482.39</v>
          </cell>
          <cell r="AT99">
            <v>-3279151682.2800002</v>
          </cell>
          <cell r="AU99">
            <v>0.13000001192092725</v>
          </cell>
          <cell r="AV99">
            <v>-77352430.299999997</v>
          </cell>
          <cell r="AW99">
            <v>-1115261.1399999999</v>
          </cell>
          <cell r="AX99">
            <v>-23256614.890000001</v>
          </cell>
          <cell r="AY99">
            <v>-4992423058.04</v>
          </cell>
          <cell r="AZ99">
            <v>-3279151682.2800002</v>
          </cell>
        </row>
        <row r="100">
          <cell r="A100">
            <v>174000</v>
          </cell>
          <cell r="B100" t="str">
            <v>WIP Susp</v>
          </cell>
          <cell r="C100" t="str">
            <v>CIP</v>
          </cell>
          <cell r="D100" t="str">
            <v>CIP - Susp</v>
          </cell>
          <cell r="E100" t="str">
            <v>CIP - Susp</v>
          </cell>
          <cell r="F100" t="str">
            <v>CAPEX - SUSP</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0.59</v>
          </cell>
          <cell r="Y100">
            <v>0</v>
          </cell>
          <cell r="Z100">
            <v>-0.59</v>
          </cell>
          <cell r="AA100">
            <v>0</v>
          </cell>
          <cell r="AB100">
            <v>0</v>
          </cell>
          <cell r="AC100">
            <v>0</v>
          </cell>
          <cell r="AD100">
            <v>0</v>
          </cell>
          <cell r="AE100">
            <v>0.59</v>
          </cell>
          <cell r="AF100">
            <v>-0.59</v>
          </cell>
          <cell r="AG100">
            <v>0</v>
          </cell>
          <cell r="AH100">
            <v>0</v>
          </cell>
          <cell r="AI100">
            <v>0</v>
          </cell>
          <cell r="AJ100">
            <v>0</v>
          </cell>
          <cell r="AK100">
            <v>0</v>
          </cell>
          <cell r="AL100">
            <v>0</v>
          </cell>
          <cell r="AM100">
            <v>0</v>
          </cell>
          <cell r="AN100">
            <v>0</v>
          </cell>
          <cell r="AO100">
            <v>0</v>
          </cell>
          <cell r="AP100">
            <v>0</v>
          </cell>
          <cell r="AQ100">
            <v>0</v>
          </cell>
          <cell r="AR100">
            <v>0.59</v>
          </cell>
          <cell r="AS100">
            <v>0</v>
          </cell>
          <cell r="AT100">
            <v>-0.59</v>
          </cell>
          <cell r="AU100">
            <v>0</v>
          </cell>
          <cell r="AV100">
            <v>0</v>
          </cell>
          <cell r="AW100">
            <v>0</v>
          </cell>
          <cell r="AX100">
            <v>0</v>
          </cell>
          <cell r="AY100">
            <v>0.59</v>
          </cell>
          <cell r="AZ100">
            <v>-0.59</v>
          </cell>
        </row>
        <row r="101">
          <cell r="A101">
            <v>174020</v>
          </cell>
          <cell r="B101" t="str">
            <v>WIP(PC)-to be billed</v>
          </cell>
          <cell r="C101" t="str">
            <v>CIP</v>
          </cell>
          <cell r="D101" t="str">
            <v>CIP - Susp</v>
          </cell>
          <cell r="E101" t="str">
            <v>CIP - Susp</v>
          </cell>
          <cell r="F101" t="str">
            <v>CIP - TO BE BILLED</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0.02</v>
          </cell>
          <cell r="Y101">
            <v>0</v>
          </cell>
          <cell r="Z101">
            <v>-0.02</v>
          </cell>
          <cell r="AA101">
            <v>0</v>
          </cell>
          <cell r="AB101">
            <v>0</v>
          </cell>
          <cell r="AC101">
            <v>0</v>
          </cell>
          <cell r="AD101">
            <v>0</v>
          </cell>
          <cell r="AE101">
            <v>0.02</v>
          </cell>
          <cell r="AF101">
            <v>-0.02</v>
          </cell>
          <cell r="AG101">
            <v>0</v>
          </cell>
          <cell r="AH101">
            <v>0</v>
          </cell>
          <cell r="AI101">
            <v>0</v>
          </cell>
          <cell r="AJ101">
            <v>0</v>
          </cell>
          <cell r="AK101">
            <v>0</v>
          </cell>
          <cell r="AL101">
            <v>0</v>
          </cell>
          <cell r="AM101">
            <v>0</v>
          </cell>
          <cell r="AN101">
            <v>0</v>
          </cell>
          <cell r="AO101">
            <v>0</v>
          </cell>
          <cell r="AP101">
            <v>0</v>
          </cell>
          <cell r="AQ101">
            <v>0</v>
          </cell>
          <cell r="AR101">
            <v>0.02</v>
          </cell>
          <cell r="AS101">
            <v>0</v>
          </cell>
          <cell r="AT101">
            <v>-0.02</v>
          </cell>
          <cell r="AU101">
            <v>0</v>
          </cell>
          <cell r="AV101">
            <v>0</v>
          </cell>
          <cell r="AW101">
            <v>0</v>
          </cell>
          <cell r="AX101">
            <v>0</v>
          </cell>
          <cell r="AY101">
            <v>0.02</v>
          </cell>
          <cell r="AZ101">
            <v>-0.02</v>
          </cell>
        </row>
        <row r="102">
          <cell r="A102">
            <v>174050</v>
          </cell>
          <cell r="B102" t="str">
            <v>CIP(PC)-to be cptlzd</v>
          </cell>
          <cell r="C102" t="str">
            <v>CIP</v>
          </cell>
          <cell r="D102" t="str">
            <v>CIP - Susp</v>
          </cell>
          <cell r="E102" t="str">
            <v>CIP - Susp</v>
          </cell>
          <cell r="F102" t="str">
            <v>CAPEX - SUSP</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row>
        <row r="103">
          <cell r="A103">
            <v>174051</v>
          </cell>
          <cell r="B103" t="str">
            <v>AUC(PC)-to be cptlzd</v>
          </cell>
          <cell r="C103" t="str">
            <v>CIP</v>
          </cell>
          <cell r="D103" t="str">
            <v>CIP - SL</v>
          </cell>
          <cell r="E103" t="str">
            <v>CIP - SL</v>
          </cell>
          <cell r="F103" t="str">
            <v>CIP - SL</v>
          </cell>
          <cell r="G103">
            <v>0</v>
          </cell>
          <cell r="H103">
            <v>1218667180.6099999</v>
          </cell>
          <cell r="I103">
            <v>0</v>
          </cell>
          <cell r="J103">
            <v>0</v>
          </cell>
          <cell r="K103">
            <v>0</v>
          </cell>
          <cell r="L103">
            <v>1218667180.6099999</v>
          </cell>
          <cell r="M103">
            <v>132621518.6099999</v>
          </cell>
          <cell r="N103">
            <v>0</v>
          </cell>
          <cell r="O103">
            <v>0</v>
          </cell>
          <cell r="P103">
            <v>0</v>
          </cell>
          <cell r="Q103">
            <v>132621518.6099999</v>
          </cell>
          <cell r="R103">
            <v>1086045662</v>
          </cell>
          <cell r="S103">
            <v>0</v>
          </cell>
          <cell r="T103">
            <v>0</v>
          </cell>
          <cell r="U103">
            <v>0</v>
          </cell>
          <cell r="V103">
            <v>1086045662</v>
          </cell>
          <cell r="W103">
            <v>0</v>
          </cell>
          <cell r="X103">
            <v>809456872.26999998</v>
          </cell>
          <cell r="Y103">
            <v>0</v>
          </cell>
          <cell r="Z103">
            <v>345408730.35000002</v>
          </cell>
          <cell r="AA103">
            <v>51439351.57</v>
          </cell>
          <cell r="AB103">
            <v>7423426.8099999996</v>
          </cell>
          <cell r="AC103">
            <v>0</v>
          </cell>
          <cell r="AD103">
            <v>3815097.14</v>
          </cell>
          <cell r="AE103">
            <v>809456872.26999998</v>
          </cell>
          <cell r="AF103">
            <v>346532432.81999999</v>
          </cell>
          <cell r="AG103">
            <v>0</v>
          </cell>
          <cell r="AH103">
            <v>91297057.169999957</v>
          </cell>
          <cell r="AI103">
            <v>0</v>
          </cell>
          <cell r="AJ103">
            <v>33293777.050000012</v>
          </cell>
          <cell r="AK103">
            <v>8690151.7700000033</v>
          </cell>
          <cell r="AL103">
            <v>-1048100.0200000005</v>
          </cell>
          <cell r="AM103">
            <v>0</v>
          </cell>
          <cell r="AN103">
            <v>341842.31000000006</v>
          </cell>
          <cell r="AO103">
            <v>91297057.169999957</v>
          </cell>
          <cell r="AP103">
            <v>33340566.920000017</v>
          </cell>
          <cell r="AQ103">
            <v>0</v>
          </cell>
          <cell r="AR103">
            <v>718159815.10000002</v>
          </cell>
          <cell r="AS103">
            <v>0</v>
          </cell>
          <cell r="AT103">
            <v>312114953.30000001</v>
          </cell>
          <cell r="AU103">
            <v>42749199.799999997</v>
          </cell>
          <cell r="AV103">
            <v>8471526.8300000001</v>
          </cell>
          <cell r="AW103">
            <v>0</v>
          </cell>
          <cell r="AX103">
            <v>3473254.83</v>
          </cell>
          <cell r="AY103">
            <v>718159815.10000002</v>
          </cell>
          <cell r="AZ103">
            <v>313191865.89999998</v>
          </cell>
        </row>
        <row r="104">
          <cell r="A104">
            <v>174090</v>
          </cell>
          <cell r="B104" t="str">
            <v>WIP MISC-not in PC</v>
          </cell>
          <cell r="C104" t="str">
            <v>CIP</v>
          </cell>
          <cell r="D104" t="str">
            <v>CIP - Susp - Brampton</v>
          </cell>
          <cell r="E104" t="str">
            <v>CIP - Susp - Brampton</v>
          </cell>
          <cell r="F104" t="str">
            <v>CIP- Brampton</v>
          </cell>
          <cell r="G104">
            <v>0</v>
          </cell>
          <cell r="H104">
            <v>0</v>
          </cell>
          <cell r="I104">
            <v>14514958.41</v>
          </cell>
          <cell r="J104">
            <v>0</v>
          </cell>
          <cell r="K104">
            <v>0</v>
          </cell>
          <cell r="L104">
            <v>14514958.41</v>
          </cell>
          <cell r="M104">
            <v>0</v>
          </cell>
          <cell r="N104">
            <v>8376158.5700000003</v>
          </cell>
          <cell r="O104">
            <v>0</v>
          </cell>
          <cell r="P104">
            <v>0</v>
          </cell>
          <cell r="Q104">
            <v>8376158.5700000003</v>
          </cell>
          <cell r="R104">
            <v>0</v>
          </cell>
          <cell r="S104">
            <v>6138799.8399999999</v>
          </cell>
          <cell r="T104">
            <v>0</v>
          </cell>
          <cell r="U104">
            <v>0</v>
          </cell>
          <cell r="V104">
            <v>6138799.8399999999</v>
          </cell>
          <cell r="W104">
            <v>0</v>
          </cell>
          <cell r="X104">
            <v>2383595.75</v>
          </cell>
          <cell r="Y104">
            <v>0</v>
          </cell>
          <cell r="Z104">
            <v>1872825.25</v>
          </cell>
          <cell r="AA104">
            <v>-4256421</v>
          </cell>
          <cell r="AB104">
            <v>0</v>
          </cell>
          <cell r="AC104">
            <v>0</v>
          </cell>
          <cell r="AD104">
            <v>0</v>
          </cell>
          <cell r="AE104">
            <v>2383595.75</v>
          </cell>
          <cell r="AF104">
            <v>1872825.25</v>
          </cell>
          <cell r="AG104">
            <v>0</v>
          </cell>
          <cell r="AH104">
            <v>0</v>
          </cell>
          <cell r="AI104">
            <v>0</v>
          </cell>
          <cell r="AJ104">
            <v>0</v>
          </cell>
          <cell r="AK104">
            <v>0</v>
          </cell>
          <cell r="AL104">
            <v>0</v>
          </cell>
          <cell r="AM104">
            <v>0</v>
          </cell>
          <cell r="AN104">
            <v>0</v>
          </cell>
          <cell r="AO104">
            <v>0</v>
          </cell>
          <cell r="AP104">
            <v>0</v>
          </cell>
          <cell r="AQ104">
            <v>0</v>
          </cell>
          <cell r="AR104">
            <v>2383595.75</v>
          </cell>
          <cell r="AS104">
            <v>0</v>
          </cell>
          <cell r="AT104">
            <v>1872825.25</v>
          </cell>
          <cell r="AU104">
            <v>-4256421</v>
          </cell>
          <cell r="AV104">
            <v>0</v>
          </cell>
          <cell r="AW104">
            <v>0</v>
          </cell>
          <cell r="AX104">
            <v>0</v>
          </cell>
          <cell r="AY104">
            <v>2383595.75</v>
          </cell>
          <cell r="AZ104">
            <v>1872825.25</v>
          </cell>
        </row>
        <row r="105">
          <cell r="A105">
            <v>174091</v>
          </cell>
          <cell r="B105" t="str">
            <v>CWIP Cntra Dist Limt</v>
          </cell>
          <cell r="C105" t="str">
            <v>CIP</v>
          </cell>
          <cell r="D105" t="str">
            <v>CIP - Susp</v>
          </cell>
          <cell r="E105" t="str">
            <v>CIP - Susp</v>
          </cell>
          <cell r="F105" t="str">
            <v>CIP REG TSFR GL174091</v>
          </cell>
          <cell r="G105">
            <v>0</v>
          </cell>
          <cell r="H105">
            <v>-7641747.4199999999</v>
          </cell>
          <cell r="I105">
            <v>0</v>
          </cell>
          <cell r="J105">
            <v>0</v>
          </cell>
          <cell r="K105">
            <v>0</v>
          </cell>
          <cell r="L105">
            <v>-7641747.4199999999</v>
          </cell>
          <cell r="M105">
            <v>-2330853.5300000003</v>
          </cell>
          <cell r="N105">
            <v>0</v>
          </cell>
          <cell r="O105">
            <v>0</v>
          </cell>
          <cell r="P105">
            <v>0</v>
          </cell>
          <cell r="Q105">
            <v>-2330853.5300000003</v>
          </cell>
          <cell r="R105">
            <v>-5310893.8899999997</v>
          </cell>
          <cell r="S105">
            <v>0</v>
          </cell>
          <cell r="T105">
            <v>0</v>
          </cell>
          <cell r="U105">
            <v>0</v>
          </cell>
          <cell r="V105">
            <v>-5310893.8899999997</v>
          </cell>
          <cell r="W105">
            <v>0</v>
          </cell>
          <cell r="X105">
            <v>0</v>
          </cell>
          <cell r="Y105">
            <v>0</v>
          </cell>
          <cell r="Z105">
            <v>-7641747.4199999999</v>
          </cell>
          <cell r="AA105">
            <v>0</v>
          </cell>
          <cell r="AB105">
            <v>0</v>
          </cell>
          <cell r="AC105">
            <v>0</v>
          </cell>
          <cell r="AD105">
            <v>0</v>
          </cell>
          <cell r="AE105">
            <v>0</v>
          </cell>
          <cell r="AF105">
            <v>-7641747.4199999999</v>
          </cell>
          <cell r="AG105">
            <v>0</v>
          </cell>
          <cell r="AH105">
            <v>0</v>
          </cell>
          <cell r="AI105">
            <v>0</v>
          </cell>
          <cell r="AJ105">
            <v>-2330853.5300000003</v>
          </cell>
          <cell r="AK105">
            <v>0</v>
          </cell>
          <cell r="AL105">
            <v>0</v>
          </cell>
          <cell r="AM105">
            <v>0</v>
          </cell>
          <cell r="AN105">
            <v>0</v>
          </cell>
          <cell r="AO105">
            <v>0</v>
          </cell>
          <cell r="AP105">
            <v>-2330853.5300000003</v>
          </cell>
          <cell r="AQ105">
            <v>0</v>
          </cell>
          <cell r="AR105">
            <v>0</v>
          </cell>
          <cell r="AS105">
            <v>0</v>
          </cell>
          <cell r="AT105">
            <v>-5310893.8899999997</v>
          </cell>
          <cell r="AU105">
            <v>0</v>
          </cell>
          <cell r="AV105">
            <v>0</v>
          </cell>
          <cell r="AW105">
            <v>0</v>
          </cell>
          <cell r="AX105">
            <v>0</v>
          </cell>
          <cell r="AY105">
            <v>0</v>
          </cell>
          <cell r="AZ105">
            <v>-5310893.8899999997</v>
          </cell>
        </row>
        <row r="106">
          <cell r="A106">
            <v>174092</v>
          </cell>
          <cell r="B106" t="str">
            <v>CWIP Cntra Grndg Trn</v>
          </cell>
          <cell r="C106" t="str">
            <v>CIP</v>
          </cell>
          <cell r="D106" t="str">
            <v>CIP - Susp</v>
          </cell>
          <cell r="E106" t="str">
            <v>CIP - Susp</v>
          </cell>
          <cell r="F106" t="str">
            <v>CIP REG TSFR GL174092</v>
          </cell>
          <cell r="G106">
            <v>0</v>
          </cell>
          <cell r="H106">
            <v>-275994.59999999998</v>
          </cell>
          <cell r="I106">
            <v>0</v>
          </cell>
          <cell r="J106">
            <v>0</v>
          </cell>
          <cell r="K106">
            <v>0</v>
          </cell>
          <cell r="L106">
            <v>-275994.59999999998</v>
          </cell>
          <cell r="M106">
            <v>-15979.969999999972</v>
          </cell>
          <cell r="N106">
            <v>0</v>
          </cell>
          <cell r="O106">
            <v>0</v>
          </cell>
          <cell r="P106">
            <v>0</v>
          </cell>
          <cell r="Q106">
            <v>-15979.969999999972</v>
          </cell>
          <cell r="R106">
            <v>-260014.63</v>
          </cell>
          <cell r="S106">
            <v>0</v>
          </cell>
          <cell r="T106">
            <v>0</v>
          </cell>
          <cell r="U106">
            <v>0</v>
          </cell>
          <cell r="V106">
            <v>-260014.63</v>
          </cell>
          <cell r="W106">
            <v>0</v>
          </cell>
          <cell r="X106">
            <v>0</v>
          </cell>
          <cell r="Y106">
            <v>0</v>
          </cell>
          <cell r="Z106">
            <v>-275994.59999999998</v>
          </cell>
          <cell r="AA106">
            <v>0</v>
          </cell>
          <cell r="AB106">
            <v>0</v>
          </cell>
          <cell r="AC106">
            <v>0</v>
          </cell>
          <cell r="AD106">
            <v>0</v>
          </cell>
          <cell r="AE106">
            <v>0</v>
          </cell>
          <cell r="AF106">
            <v>-275994.59999999998</v>
          </cell>
          <cell r="AG106">
            <v>0</v>
          </cell>
          <cell r="AH106">
            <v>0</v>
          </cell>
          <cell r="AI106">
            <v>0</v>
          </cell>
          <cell r="AJ106">
            <v>-15979.969999999972</v>
          </cell>
          <cell r="AK106">
            <v>0</v>
          </cell>
          <cell r="AL106">
            <v>0</v>
          </cell>
          <cell r="AM106">
            <v>0</v>
          </cell>
          <cell r="AN106">
            <v>0</v>
          </cell>
          <cell r="AO106">
            <v>0</v>
          </cell>
          <cell r="AP106">
            <v>-15979.969999999972</v>
          </cell>
          <cell r="AQ106">
            <v>0</v>
          </cell>
          <cell r="AR106">
            <v>0</v>
          </cell>
          <cell r="AS106">
            <v>0</v>
          </cell>
          <cell r="AT106">
            <v>-260014.63</v>
          </cell>
          <cell r="AU106">
            <v>0</v>
          </cell>
          <cell r="AV106">
            <v>0</v>
          </cell>
          <cell r="AW106">
            <v>0</v>
          </cell>
          <cell r="AX106">
            <v>0</v>
          </cell>
          <cell r="AY106">
            <v>0</v>
          </cell>
          <cell r="AZ106">
            <v>-260014.63</v>
          </cell>
        </row>
        <row r="107">
          <cell r="A107">
            <v>174093</v>
          </cell>
          <cell r="B107" t="str">
            <v>CWIP Cntra Dual Sec</v>
          </cell>
          <cell r="C107" t="str">
            <v>CIP</v>
          </cell>
          <cell r="D107" t="str">
            <v>CIP - Susp</v>
          </cell>
          <cell r="E107" t="str">
            <v>CIP - Susp</v>
          </cell>
          <cell r="F107" t="str">
            <v>CIP REG TSFR</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row>
        <row r="108">
          <cell r="A108">
            <v>174201</v>
          </cell>
          <cell r="B108" t="str">
            <v>CIP Sus - Capex</v>
          </cell>
          <cell r="C108" t="str">
            <v>CIP</v>
          </cell>
          <cell r="D108" t="str">
            <v>CIP - Susp</v>
          </cell>
          <cell r="E108" t="str">
            <v>CIP - Susp</v>
          </cell>
          <cell r="F108" t="str">
            <v>CAPEX- GL 174201</v>
          </cell>
          <cell r="G108">
            <v>0</v>
          </cell>
          <cell r="H108">
            <v>-13035218.9</v>
          </cell>
          <cell r="I108">
            <v>0</v>
          </cell>
          <cell r="J108">
            <v>0</v>
          </cell>
          <cell r="K108">
            <v>0</v>
          </cell>
          <cell r="L108">
            <v>-13035218.9</v>
          </cell>
          <cell r="M108">
            <v>-7180380.7600000007</v>
          </cell>
          <cell r="N108">
            <v>0</v>
          </cell>
          <cell r="O108">
            <v>0</v>
          </cell>
          <cell r="P108">
            <v>0</v>
          </cell>
          <cell r="Q108">
            <v>-7180380.7600000007</v>
          </cell>
          <cell r="R108">
            <v>-5854838.1399999997</v>
          </cell>
          <cell r="S108">
            <v>0</v>
          </cell>
          <cell r="T108">
            <v>0</v>
          </cell>
          <cell r="U108">
            <v>0</v>
          </cell>
          <cell r="V108">
            <v>-5854838.1399999997</v>
          </cell>
          <cell r="W108">
            <v>0</v>
          </cell>
          <cell r="X108">
            <v>-6610301.2300000004</v>
          </cell>
          <cell r="Y108">
            <v>0</v>
          </cell>
          <cell r="Z108">
            <v>-6424917.6699999999</v>
          </cell>
          <cell r="AA108">
            <v>0</v>
          </cell>
          <cell r="AB108">
            <v>0</v>
          </cell>
          <cell r="AC108">
            <v>0</v>
          </cell>
          <cell r="AD108">
            <v>0</v>
          </cell>
          <cell r="AE108">
            <v>-6610301.2300000004</v>
          </cell>
          <cell r="AF108">
            <v>-6424917.6699999999</v>
          </cell>
          <cell r="AG108">
            <v>0</v>
          </cell>
          <cell r="AH108">
            <v>-3530873.0600000005</v>
          </cell>
          <cell r="AI108">
            <v>0</v>
          </cell>
          <cell r="AJ108">
            <v>-3649507.6999999997</v>
          </cell>
          <cell r="AK108">
            <v>0</v>
          </cell>
          <cell r="AL108">
            <v>0</v>
          </cell>
          <cell r="AM108">
            <v>0</v>
          </cell>
          <cell r="AN108">
            <v>0</v>
          </cell>
          <cell r="AO108">
            <v>-3530873.0600000005</v>
          </cell>
          <cell r="AP108">
            <v>-3649507.6999999997</v>
          </cell>
          <cell r="AQ108">
            <v>0</v>
          </cell>
          <cell r="AR108">
            <v>-3079428.17</v>
          </cell>
          <cell r="AS108">
            <v>0</v>
          </cell>
          <cell r="AT108">
            <v>-2775409.97</v>
          </cell>
          <cell r="AU108">
            <v>0</v>
          </cell>
          <cell r="AV108">
            <v>0</v>
          </cell>
          <cell r="AW108">
            <v>0</v>
          </cell>
          <cell r="AX108">
            <v>0</v>
          </cell>
          <cell r="AY108">
            <v>-3079428.17</v>
          </cell>
          <cell r="AZ108">
            <v>-2775409.97</v>
          </cell>
        </row>
        <row r="109">
          <cell r="A109">
            <v>174202</v>
          </cell>
          <cell r="B109" t="str">
            <v>CIP Sus - In Serv</v>
          </cell>
          <cell r="C109" t="str">
            <v>CIP</v>
          </cell>
          <cell r="D109" t="str">
            <v>CIP - Susp</v>
          </cell>
          <cell r="E109" t="str">
            <v>CIP - Susp</v>
          </cell>
          <cell r="F109" t="str">
            <v>CIP- INSERV 174202</v>
          </cell>
          <cell r="G109">
            <v>0</v>
          </cell>
          <cell r="H109">
            <v>0</v>
          </cell>
          <cell r="I109">
            <v>0</v>
          </cell>
          <cell r="J109">
            <v>0</v>
          </cell>
          <cell r="K109">
            <v>0</v>
          </cell>
          <cell r="L109">
            <v>0</v>
          </cell>
          <cell r="M109">
            <v>259699.78</v>
          </cell>
          <cell r="N109">
            <v>0</v>
          </cell>
          <cell r="O109">
            <v>0</v>
          </cell>
          <cell r="P109">
            <v>0</v>
          </cell>
          <cell r="Q109">
            <v>259699.78</v>
          </cell>
          <cell r="R109">
            <v>-259699.78</v>
          </cell>
          <cell r="S109">
            <v>0</v>
          </cell>
          <cell r="T109">
            <v>0</v>
          </cell>
          <cell r="U109">
            <v>0</v>
          </cell>
          <cell r="V109">
            <v>-259699.78</v>
          </cell>
          <cell r="W109">
            <v>0</v>
          </cell>
          <cell r="X109">
            <v>-2383595.7599999998</v>
          </cell>
          <cell r="Y109">
            <v>0</v>
          </cell>
          <cell r="Z109">
            <v>-1872825.24</v>
          </cell>
          <cell r="AA109">
            <v>4256421</v>
          </cell>
          <cell r="AB109">
            <v>0</v>
          </cell>
          <cell r="AC109">
            <v>0</v>
          </cell>
          <cell r="AD109">
            <v>0</v>
          </cell>
          <cell r="AE109">
            <v>-2383595.7599999998</v>
          </cell>
          <cell r="AF109">
            <v>-1872825.24</v>
          </cell>
          <cell r="AG109">
            <v>0</v>
          </cell>
          <cell r="AH109">
            <v>259699.78000000026</v>
          </cell>
          <cell r="AI109">
            <v>0</v>
          </cell>
          <cell r="AJ109">
            <v>0</v>
          </cell>
          <cell r="AK109">
            <v>0</v>
          </cell>
          <cell r="AL109">
            <v>0</v>
          </cell>
          <cell r="AM109">
            <v>0</v>
          </cell>
          <cell r="AN109">
            <v>0</v>
          </cell>
          <cell r="AO109">
            <v>259699.78000000026</v>
          </cell>
          <cell r="AP109">
            <v>0</v>
          </cell>
          <cell r="AQ109">
            <v>0</v>
          </cell>
          <cell r="AR109">
            <v>-2643295.54</v>
          </cell>
          <cell r="AS109">
            <v>0</v>
          </cell>
          <cell r="AT109">
            <v>-1872825.24</v>
          </cell>
          <cell r="AU109">
            <v>4256421</v>
          </cell>
          <cell r="AV109">
            <v>0</v>
          </cell>
          <cell r="AW109">
            <v>0</v>
          </cell>
          <cell r="AX109">
            <v>0</v>
          </cell>
          <cell r="AY109">
            <v>-2643295.54</v>
          </cell>
          <cell r="AZ109">
            <v>-1872825.24</v>
          </cell>
        </row>
        <row r="110">
          <cell r="A110">
            <v>174203</v>
          </cell>
          <cell r="B110" t="str">
            <v>CIP Sus - Cap Cont</v>
          </cell>
          <cell r="C110" t="str">
            <v>CIP</v>
          </cell>
          <cell r="D110" t="str">
            <v>CIP - Susp</v>
          </cell>
          <cell r="E110" t="str">
            <v>CIP - Susp</v>
          </cell>
          <cell r="F110" t="str">
            <v>CAPEX - CC 174203</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row>
        <row r="111">
          <cell r="A111">
            <v>174204</v>
          </cell>
          <cell r="B111" t="str">
            <v>CIP Sus - Removal</v>
          </cell>
          <cell r="C111" t="str">
            <v>CIP</v>
          </cell>
          <cell r="D111" t="str">
            <v>CIP - Susp</v>
          </cell>
          <cell r="E111" t="str">
            <v>CIP - Susp</v>
          </cell>
          <cell r="F111" t="str">
            <v>CIP- REMOVAL 174204</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row>
        <row r="112">
          <cell r="A112">
            <v>174205</v>
          </cell>
          <cell r="B112" t="str">
            <v>CIP Sus - Cancellat</v>
          </cell>
          <cell r="C112" t="str">
            <v>CIP</v>
          </cell>
          <cell r="D112" t="str">
            <v>CIP - Susp</v>
          </cell>
          <cell r="E112" t="str">
            <v>CIP - Susp</v>
          </cell>
          <cell r="F112" t="str">
            <v>CIP CXL 174205</v>
          </cell>
          <cell r="G112">
            <v>0</v>
          </cell>
          <cell r="H112">
            <v>-1060076.94</v>
          </cell>
          <cell r="I112">
            <v>0</v>
          </cell>
          <cell r="J112">
            <v>0</v>
          </cell>
          <cell r="K112">
            <v>0</v>
          </cell>
          <cell r="L112">
            <v>-1060076.94</v>
          </cell>
          <cell r="M112">
            <v>13089.300000000047</v>
          </cell>
          <cell r="N112">
            <v>0</v>
          </cell>
          <cell r="O112">
            <v>0</v>
          </cell>
          <cell r="P112">
            <v>0</v>
          </cell>
          <cell r="Q112">
            <v>13089.300000000047</v>
          </cell>
          <cell r="R112">
            <v>-1073166.24</v>
          </cell>
          <cell r="S112">
            <v>0</v>
          </cell>
          <cell r="T112">
            <v>0</v>
          </cell>
          <cell r="U112">
            <v>0</v>
          </cell>
          <cell r="V112">
            <v>-1073166.24</v>
          </cell>
          <cell r="W112">
            <v>0</v>
          </cell>
          <cell r="X112">
            <v>-746889.97</v>
          </cell>
          <cell r="Y112">
            <v>0</v>
          </cell>
          <cell r="Z112">
            <v>-313186.96999999997</v>
          </cell>
          <cell r="AA112">
            <v>0</v>
          </cell>
          <cell r="AB112">
            <v>0</v>
          </cell>
          <cell r="AC112">
            <v>0</v>
          </cell>
          <cell r="AD112">
            <v>0</v>
          </cell>
          <cell r="AE112">
            <v>-746889.97</v>
          </cell>
          <cell r="AF112">
            <v>-313186.96999999997</v>
          </cell>
          <cell r="AG112">
            <v>0</v>
          </cell>
          <cell r="AH112">
            <v>91565.050000000047</v>
          </cell>
          <cell r="AI112">
            <v>0</v>
          </cell>
          <cell r="AJ112">
            <v>-78475.749999999971</v>
          </cell>
          <cell r="AK112">
            <v>0</v>
          </cell>
          <cell r="AL112">
            <v>0</v>
          </cell>
          <cell r="AM112">
            <v>0</v>
          </cell>
          <cell r="AN112">
            <v>0</v>
          </cell>
          <cell r="AO112">
            <v>91565.050000000047</v>
          </cell>
          <cell r="AP112">
            <v>-78475.749999999971</v>
          </cell>
          <cell r="AQ112">
            <v>0</v>
          </cell>
          <cell r="AR112">
            <v>-838455.02</v>
          </cell>
          <cell r="AS112">
            <v>0</v>
          </cell>
          <cell r="AT112">
            <v>-234711.22</v>
          </cell>
          <cell r="AU112">
            <v>0</v>
          </cell>
          <cell r="AV112">
            <v>0</v>
          </cell>
          <cell r="AW112">
            <v>0</v>
          </cell>
          <cell r="AX112">
            <v>0</v>
          </cell>
          <cell r="AY112">
            <v>-838455.02</v>
          </cell>
          <cell r="AZ112">
            <v>-234711.22</v>
          </cell>
        </row>
        <row r="113">
          <cell r="A113">
            <v>174206</v>
          </cell>
          <cell r="B113" t="str">
            <v>CIP Sus - Exc Cont</v>
          </cell>
          <cell r="C113" t="str">
            <v>CIP</v>
          </cell>
          <cell r="D113" t="str">
            <v>CIP - Susp</v>
          </cell>
          <cell r="E113" t="str">
            <v>CIP - Susp</v>
          </cell>
          <cell r="F113" t="str">
            <v>CIP - XS CONT CAP 174206</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row>
        <row r="114">
          <cell r="A114">
            <v>174950</v>
          </cell>
          <cell r="B114" t="str">
            <v>CIP Regulatory adj</v>
          </cell>
          <cell r="C114" t="str">
            <v>CIP</v>
          </cell>
          <cell r="D114" t="str">
            <v>CIP - Susp</v>
          </cell>
          <cell r="E114" t="str">
            <v>CIP - Susp</v>
          </cell>
          <cell r="F114" t="str">
            <v>CIP REG TSFR</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row>
        <row r="115">
          <cell r="A115">
            <v>174997</v>
          </cell>
          <cell r="B115" t="str">
            <v>OU Capital Balance</v>
          </cell>
          <cell r="C115" t="str">
            <v>CIP</v>
          </cell>
          <cell r="D115" t="str">
            <v>CIP - Susp</v>
          </cell>
          <cell r="E115" t="str">
            <v>CIP - Susp</v>
          </cell>
          <cell r="F115" t="str">
            <v>CAPEX - OU</v>
          </cell>
          <cell r="G115">
            <v>0</v>
          </cell>
          <cell r="H115">
            <v>450243</v>
          </cell>
          <cell r="I115">
            <v>0</v>
          </cell>
          <cell r="J115">
            <v>0</v>
          </cell>
          <cell r="K115">
            <v>0</v>
          </cell>
          <cell r="L115">
            <v>450243</v>
          </cell>
          <cell r="M115">
            <v>450243</v>
          </cell>
          <cell r="N115">
            <v>0</v>
          </cell>
          <cell r="O115">
            <v>0</v>
          </cell>
          <cell r="P115">
            <v>0</v>
          </cell>
          <cell r="Q115">
            <v>450243</v>
          </cell>
          <cell r="R115">
            <v>0</v>
          </cell>
          <cell r="S115">
            <v>0</v>
          </cell>
          <cell r="T115">
            <v>0</v>
          </cell>
          <cell r="U115">
            <v>0</v>
          </cell>
          <cell r="V115">
            <v>0</v>
          </cell>
          <cell r="W115">
            <v>0</v>
          </cell>
          <cell r="X115">
            <v>-3249566</v>
          </cell>
          <cell r="Y115">
            <v>0</v>
          </cell>
          <cell r="Z115">
            <v>3699809</v>
          </cell>
          <cell r="AA115">
            <v>0</v>
          </cell>
          <cell r="AB115">
            <v>0</v>
          </cell>
          <cell r="AC115">
            <v>0</v>
          </cell>
          <cell r="AD115">
            <v>0</v>
          </cell>
          <cell r="AE115">
            <v>-3249566</v>
          </cell>
          <cell r="AF115">
            <v>3699809</v>
          </cell>
          <cell r="AG115">
            <v>0</v>
          </cell>
          <cell r="AH115">
            <v>-3249566</v>
          </cell>
          <cell r="AI115">
            <v>0</v>
          </cell>
          <cell r="AJ115">
            <v>3699809</v>
          </cell>
          <cell r="AK115">
            <v>0</v>
          </cell>
          <cell r="AL115">
            <v>0</v>
          </cell>
          <cell r="AM115">
            <v>0</v>
          </cell>
          <cell r="AN115">
            <v>0</v>
          </cell>
          <cell r="AO115">
            <v>-3249566</v>
          </cell>
          <cell r="AP115">
            <v>3699809</v>
          </cell>
          <cell r="AQ115">
            <v>0</v>
          </cell>
          <cell r="AR115">
            <v>0</v>
          </cell>
          <cell r="AS115">
            <v>0</v>
          </cell>
          <cell r="AT115">
            <v>0</v>
          </cell>
          <cell r="AU115">
            <v>0</v>
          </cell>
          <cell r="AV115">
            <v>0</v>
          </cell>
          <cell r="AW115">
            <v>0</v>
          </cell>
          <cell r="AX115">
            <v>0</v>
          </cell>
          <cell r="AY115">
            <v>0</v>
          </cell>
          <cell r="AZ115">
            <v>0</v>
          </cell>
        </row>
        <row r="116">
          <cell r="A116">
            <v>174998</v>
          </cell>
          <cell r="B116" t="str">
            <v>Over-Under Recry Adj</v>
          </cell>
          <cell r="C116" t="str">
            <v>CIP</v>
          </cell>
          <cell r="D116" t="str">
            <v>CIP - Susp</v>
          </cell>
          <cell r="E116" t="str">
            <v>CIP - Susp</v>
          </cell>
          <cell r="F116" t="str">
            <v>CAPEX - OU</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row>
        <row r="117">
          <cell r="A117">
            <v>174999</v>
          </cell>
          <cell r="B117" t="str">
            <v>B Mdl Allctn Ctrl</v>
          </cell>
          <cell r="C117" t="str">
            <v>CIP</v>
          </cell>
          <cell r="D117" t="str">
            <v>CIP - Susp</v>
          </cell>
          <cell r="E117" t="str">
            <v>CIP - Susp</v>
          </cell>
          <cell r="F117" t="str">
            <v>CIP - BM SL</v>
          </cell>
          <cell r="G117">
            <v>0</v>
          </cell>
          <cell r="H117">
            <v>-1123702.3</v>
          </cell>
          <cell r="I117">
            <v>0</v>
          </cell>
          <cell r="J117">
            <v>0</v>
          </cell>
          <cell r="K117">
            <v>0</v>
          </cell>
          <cell r="L117">
            <v>-1123702.3</v>
          </cell>
          <cell r="M117">
            <v>-46789.850000000093</v>
          </cell>
          <cell r="N117">
            <v>0</v>
          </cell>
          <cell r="O117">
            <v>0</v>
          </cell>
          <cell r="P117">
            <v>0</v>
          </cell>
          <cell r="Q117">
            <v>-46789.850000000093</v>
          </cell>
          <cell r="R117">
            <v>-1076912.45</v>
          </cell>
          <cell r="S117">
            <v>0</v>
          </cell>
          <cell r="T117">
            <v>0</v>
          </cell>
          <cell r="U117">
            <v>0</v>
          </cell>
          <cell r="V117">
            <v>-1076912.45</v>
          </cell>
          <cell r="W117">
            <v>0</v>
          </cell>
          <cell r="X117">
            <v>28492253.190000001</v>
          </cell>
          <cell r="Y117">
            <v>0</v>
          </cell>
          <cell r="Z117">
            <v>22947098.550000001</v>
          </cell>
          <cell r="AA117">
            <v>-51439351.57</v>
          </cell>
          <cell r="AB117">
            <v>0</v>
          </cell>
          <cell r="AC117">
            <v>0</v>
          </cell>
          <cell r="AD117">
            <v>0</v>
          </cell>
          <cell r="AE117">
            <v>28492253.190000001</v>
          </cell>
          <cell r="AF117">
            <v>21823396.079999998</v>
          </cell>
          <cell r="AG117">
            <v>0</v>
          </cell>
          <cell r="AH117">
            <v>4666611.5100000016</v>
          </cell>
          <cell r="AI117">
            <v>0</v>
          </cell>
          <cell r="AJ117">
            <v>4023540.2600000016</v>
          </cell>
          <cell r="AK117">
            <v>-8690151.7700000033</v>
          </cell>
          <cell r="AL117">
            <v>0</v>
          </cell>
          <cell r="AM117">
            <v>0</v>
          </cell>
          <cell r="AN117">
            <v>0</v>
          </cell>
          <cell r="AO117">
            <v>4666611.5100000016</v>
          </cell>
          <cell r="AP117">
            <v>3976750.4099999964</v>
          </cell>
          <cell r="AQ117">
            <v>0</v>
          </cell>
          <cell r="AR117">
            <v>23825641.68</v>
          </cell>
          <cell r="AS117">
            <v>0</v>
          </cell>
          <cell r="AT117">
            <v>18923558.289999999</v>
          </cell>
          <cell r="AU117">
            <v>-42749199.799999997</v>
          </cell>
          <cell r="AV117">
            <v>0</v>
          </cell>
          <cell r="AW117">
            <v>0</v>
          </cell>
          <cell r="AX117">
            <v>0</v>
          </cell>
          <cell r="AY117">
            <v>23825641.68</v>
          </cell>
          <cell r="AZ117">
            <v>17846645.670000002</v>
          </cell>
        </row>
        <row r="118">
          <cell r="A118">
            <v>0</v>
          </cell>
          <cell r="B118">
            <v>0</v>
          </cell>
          <cell r="C118">
            <v>0</v>
          </cell>
          <cell r="D118">
            <v>0</v>
          </cell>
          <cell r="E118" t="str">
            <v>CIP</v>
          </cell>
          <cell r="F118">
            <v>0</v>
          </cell>
          <cell r="G118">
            <v>0</v>
          </cell>
          <cell r="H118">
            <v>1195980683.4499998</v>
          </cell>
          <cell r="I118">
            <v>14514958.41</v>
          </cell>
          <cell r="J118">
            <v>0</v>
          </cell>
          <cell r="K118">
            <v>0</v>
          </cell>
          <cell r="L118">
            <v>1210495641.8599999</v>
          </cell>
          <cell r="M118">
            <v>123770546.57999989</v>
          </cell>
          <cell r="N118">
            <v>8376158.5700000003</v>
          </cell>
          <cell r="O118">
            <v>0</v>
          </cell>
          <cell r="P118">
            <v>0</v>
          </cell>
          <cell r="Q118">
            <v>132146705.14999989</v>
          </cell>
          <cell r="R118">
            <v>1072210136.8699996</v>
          </cell>
          <cell r="S118">
            <v>6138799.8399999999</v>
          </cell>
          <cell r="T118">
            <v>0</v>
          </cell>
          <cell r="U118">
            <v>0</v>
          </cell>
          <cell r="V118">
            <v>1078348936.7099996</v>
          </cell>
          <cell r="W118">
            <v>0</v>
          </cell>
          <cell r="X118">
            <v>827342368.86000001</v>
          </cell>
          <cell r="Y118">
            <v>0</v>
          </cell>
          <cell r="Z118">
            <v>357399790.63999993</v>
          </cell>
          <cell r="AA118">
            <v>0</v>
          </cell>
          <cell r="AB118">
            <v>7423426.8099999996</v>
          </cell>
          <cell r="AC118">
            <v>0</v>
          </cell>
          <cell r="AD118">
            <v>3815097.14</v>
          </cell>
          <cell r="AE118">
            <v>827342368.86000001</v>
          </cell>
          <cell r="AF118">
            <v>357399790.63999987</v>
          </cell>
          <cell r="AG118">
            <v>0</v>
          </cell>
          <cell r="AH118">
            <v>89534494.449999958</v>
          </cell>
          <cell r="AI118">
            <v>0</v>
          </cell>
          <cell r="AJ118">
            <v>34942309.360000014</v>
          </cell>
          <cell r="AK118">
            <v>0</v>
          </cell>
          <cell r="AL118">
            <v>-1048100.0200000005</v>
          </cell>
          <cell r="AM118">
            <v>0</v>
          </cell>
          <cell r="AN118">
            <v>341842.31000000006</v>
          </cell>
          <cell r="AO118">
            <v>89534494.449999958</v>
          </cell>
          <cell r="AP118">
            <v>34942309.38000001</v>
          </cell>
          <cell r="AQ118">
            <v>0</v>
          </cell>
          <cell r="AR118">
            <v>737807874.41000009</v>
          </cell>
          <cell r="AS118">
            <v>0</v>
          </cell>
          <cell r="AT118">
            <v>322457481.27999997</v>
          </cell>
          <cell r="AU118">
            <v>0</v>
          </cell>
          <cell r="AV118">
            <v>8471526.8300000001</v>
          </cell>
          <cell r="AW118">
            <v>0</v>
          </cell>
          <cell r="AX118">
            <v>3473254.83</v>
          </cell>
          <cell r="AY118">
            <v>737807874.41000009</v>
          </cell>
          <cell r="AZ118">
            <v>322457481.25999993</v>
          </cell>
        </row>
        <row r="119">
          <cell r="A119">
            <v>174162</v>
          </cell>
          <cell r="B119" t="str">
            <v>Intangible-SW CIP</v>
          </cell>
          <cell r="C119" t="str">
            <v>Intangible CIP</v>
          </cell>
          <cell r="D119" t="str">
            <v>Intangible CIP</v>
          </cell>
          <cell r="E119" t="str">
            <v>CAPEX - INTANGIBLE</v>
          </cell>
          <cell r="F119" t="str">
            <v>CIP - INTANGIBLE SW</v>
          </cell>
          <cell r="G119">
            <v>0</v>
          </cell>
          <cell r="H119">
            <v>13433369.619999999</v>
          </cell>
          <cell r="I119">
            <v>0</v>
          </cell>
          <cell r="J119">
            <v>0</v>
          </cell>
          <cell r="K119">
            <v>0</v>
          </cell>
          <cell r="L119">
            <v>13433369.619999999</v>
          </cell>
          <cell r="M119">
            <v>9984140.7199999988</v>
          </cell>
          <cell r="N119">
            <v>0</v>
          </cell>
          <cell r="O119">
            <v>0</v>
          </cell>
          <cell r="P119">
            <v>0</v>
          </cell>
          <cell r="Q119">
            <v>9984140.7199999988</v>
          </cell>
          <cell r="R119">
            <v>3449228.9</v>
          </cell>
          <cell r="S119">
            <v>0</v>
          </cell>
          <cell r="T119">
            <v>0</v>
          </cell>
          <cell r="U119">
            <v>0</v>
          </cell>
          <cell r="V119">
            <v>3449228.9</v>
          </cell>
          <cell r="W119">
            <v>0</v>
          </cell>
          <cell r="X119">
            <v>7118468.6600000001</v>
          </cell>
          <cell r="Y119">
            <v>0</v>
          </cell>
          <cell r="Z119">
            <v>6314900.96</v>
          </cell>
          <cell r="AA119">
            <v>0</v>
          </cell>
          <cell r="AB119">
            <v>0</v>
          </cell>
          <cell r="AC119">
            <v>0</v>
          </cell>
          <cell r="AD119">
            <v>0</v>
          </cell>
          <cell r="AE119">
            <v>7118468.6600000001</v>
          </cell>
          <cell r="AF119">
            <v>6314900.96</v>
          </cell>
          <cell r="AG119">
            <v>0</v>
          </cell>
          <cell r="AH119">
            <v>5274112.0600000005</v>
          </cell>
          <cell r="AI119">
            <v>0</v>
          </cell>
          <cell r="AJ119">
            <v>4710028.66</v>
          </cell>
          <cell r="AK119">
            <v>0</v>
          </cell>
          <cell r="AL119">
            <v>0</v>
          </cell>
          <cell r="AM119">
            <v>0</v>
          </cell>
          <cell r="AN119">
            <v>0</v>
          </cell>
          <cell r="AO119">
            <v>5274112.0600000005</v>
          </cell>
          <cell r="AP119">
            <v>4710028.66</v>
          </cell>
          <cell r="AQ119">
            <v>0</v>
          </cell>
          <cell r="AR119">
            <v>1844356.6</v>
          </cell>
          <cell r="AS119">
            <v>0</v>
          </cell>
          <cell r="AT119">
            <v>1604872.3</v>
          </cell>
          <cell r="AU119">
            <v>0</v>
          </cell>
          <cell r="AV119">
            <v>0</v>
          </cell>
          <cell r="AW119">
            <v>0</v>
          </cell>
          <cell r="AX119">
            <v>0</v>
          </cell>
          <cell r="AY119">
            <v>1844356.6</v>
          </cell>
          <cell r="AZ119">
            <v>1604872.3</v>
          </cell>
        </row>
        <row r="120">
          <cell r="A120">
            <v>174164</v>
          </cell>
          <cell r="B120" t="str">
            <v>Intangible-CC CIP</v>
          </cell>
          <cell r="C120" t="str">
            <v>Intangible CIP</v>
          </cell>
          <cell r="D120" t="str">
            <v>Intangible CIP</v>
          </cell>
          <cell r="E120" t="str">
            <v>CAPEX - INTANGIBLE</v>
          </cell>
          <cell r="F120" t="str">
            <v>CIP - INTANGIBLE CC</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row>
        <row r="121">
          <cell r="A121">
            <v>0</v>
          </cell>
          <cell r="B121">
            <v>0</v>
          </cell>
          <cell r="C121">
            <v>0</v>
          </cell>
          <cell r="D121">
            <v>0</v>
          </cell>
          <cell r="E121" t="str">
            <v>Intangible CIP</v>
          </cell>
          <cell r="F121">
            <v>0</v>
          </cell>
          <cell r="G121">
            <v>0</v>
          </cell>
          <cell r="H121">
            <v>13433369.619999999</v>
          </cell>
          <cell r="I121">
            <v>0</v>
          </cell>
          <cell r="J121">
            <v>0</v>
          </cell>
          <cell r="K121">
            <v>0</v>
          </cell>
          <cell r="L121">
            <v>13433369.619999999</v>
          </cell>
          <cell r="M121">
            <v>9984140.7199999988</v>
          </cell>
          <cell r="N121">
            <v>0</v>
          </cell>
          <cell r="O121">
            <v>0</v>
          </cell>
          <cell r="P121">
            <v>0</v>
          </cell>
          <cell r="Q121">
            <v>9984140.7199999988</v>
          </cell>
          <cell r="R121">
            <v>3449228.9</v>
          </cell>
          <cell r="S121">
            <v>0</v>
          </cell>
          <cell r="T121">
            <v>0</v>
          </cell>
          <cell r="U121">
            <v>0</v>
          </cell>
          <cell r="V121">
            <v>3449228.9</v>
          </cell>
          <cell r="W121">
            <v>0</v>
          </cell>
          <cell r="X121">
            <v>7118468.6600000001</v>
          </cell>
          <cell r="Y121">
            <v>0</v>
          </cell>
          <cell r="Z121">
            <v>6314900.96</v>
          </cell>
          <cell r="AA121">
            <v>0</v>
          </cell>
          <cell r="AB121">
            <v>0</v>
          </cell>
          <cell r="AC121">
            <v>0</v>
          </cell>
          <cell r="AD121">
            <v>0</v>
          </cell>
          <cell r="AE121">
            <v>7118468.6600000001</v>
          </cell>
          <cell r="AF121">
            <v>6314900.96</v>
          </cell>
          <cell r="AG121">
            <v>0</v>
          </cell>
          <cell r="AH121">
            <v>5274112.0600000005</v>
          </cell>
          <cell r="AI121">
            <v>0</v>
          </cell>
          <cell r="AJ121">
            <v>4710028.66</v>
          </cell>
          <cell r="AK121">
            <v>0</v>
          </cell>
          <cell r="AL121">
            <v>0</v>
          </cell>
          <cell r="AM121">
            <v>0</v>
          </cell>
          <cell r="AN121">
            <v>0</v>
          </cell>
          <cell r="AO121">
            <v>5274112.0600000005</v>
          </cell>
          <cell r="AP121">
            <v>4710028.66</v>
          </cell>
          <cell r="AQ121">
            <v>0</v>
          </cell>
          <cell r="AR121">
            <v>1844356.6</v>
          </cell>
          <cell r="AS121">
            <v>0</v>
          </cell>
          <cell r="AT121">
            <v>1604872.3</v>
          </cell>
          <cell r="AU121">
            <v>0</v>
          </cell>
          <cell r="AV121">
            <v>0</v>
          </cell>
          <cell r="AW121">
            <v>0</v>
          </cell>
          <cell r="AX121">
            <v>0</v>
          </cell>
          <cell r="AY121">
            <v>1844356.6</v>
          </cell>
          <cell r="AZ121">
            <v>1604872.3</v>
          </cell>
        </row>
        <row r="122">
          <cell r="A122">
            <v>181320</v>
          </cell>
          <cell r="B122" t="str">
            <v>Fut Use-Stations</v>
          </cell>
          <cell r="C122" t="str">
            <v>Future_use</v>
          </cell>
          <cell r="D122" t="str">
            <v>Future_use</v>
          </cell>
          <cell r="E122" t="str">
            <v>Costs - susp</v>
          </cell>
          <cell r="F122" t="str">
            <v>Future_use - Fixed</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row>
        <row r="123">
          <cell r="A123">
            <v>181330</v>
          </cell>
          <cell r="B123" t="str">
            <v>Fut Use-Tx Lines Lv</v>
          </cell>
          <cell r="C123" t="str">
            <v>Future_use</v>
          </cell>
          <cell r="D123" t="str">
            <v>Future_use</v>
          </cell>
          <cell r="E123" t="str">
            <v>Costs - susp</v>
          </cell>
          <cell r="F123" t="str">
            <v>Future_use - Fixed</v>
          </cell>
          <cell r="G123">
            <v>0</v>
          </cell>
          <cell r="H123">
            <v>68999046.689999998</v>
          </cell>
          <cell r="I123">
            <v>0</v>
          </cell>
          <cell r="J123">
            <v>0</v>
          </cell>
          <cell r="K123">
            <v>0</v>
          </cell>
          <cell r="L123">
            <v>68999046.689999998</v>
          </cell>
          <cell r="M123">
            <v>0</v>
          </cell>
          <cell r="N123">
            <v>0</v>
          </cell>
          <cell r="O123">
            <v>0</v>
          </cell>
          <cell r="P123">
            <v>0</v>
          </cell>
          <cell r="Q123">
            <v>0</v>
          </cell>
          <cell r="R123">
            <v>68999046.689999998</v>
          </cell>
          <cell r="S123">
            <v>0</v>
          </cell>
          <cell r="T123">
            <v>0</v>
          </cell>
          <cell r="U123">
            <v>0</v>
          </cell>
          <cell r="V123">
            <v>68999046.689999998</v>
          </cell>
          <cell r="W123">
            <v>5764611.7599999998</v>
          </cell>
          <cell r="X123">
            <v>62612225.030000001</v>
          </cell>
          <cell r="Y123">
            <v>0</v>
          </cell>
          <cell r="Z123">
            <v>622209.9</v>
          </cell>
          <cell r="AA123">
            <v>0</v>
          </cell>
          <cell r="AB123">
            <v>0</v>
          </cell>
          <cell r="AC123">
            <v>0</v>
          </cell>
          <cell r="AD123">
            <v>0</v>
          </cell>
          <cell r="AE123">
            <v>62612225.030000001</v>
          </cell>
          <cell r="AF123">
            <v>622209.9</v>
          </cell>
          <cell r="AG123">
            <v>0</v>
          </cell>
          <cell r="AH123">
            <v>0</v>
          </cell>
          <cell r="AI123">
            <v>0</v>
          </cell>
          <cell r="AJ123">
            <v>0</v>
          </cell>
          <cell r="AK123">
            <v>0</v>
          </cell>
          <cell r="AL123">
            <v>0</v>
          </cell>
          <cell r="AM123">
            <v>0</v>
          </cell>
          <cell r="AN123">
            <v>0</v>
          </cell>
          <cell r="AO123">
            <v>0</v>
          </cell>
          <cell r="AP123">
            <v>0</v>
          </cell>
          <cell r="AQ123">
            <v>5764611.7599999998</v>
          </cell>
          <cell r="AR123">
            <v>62612225.030000001</v>
          </cell>
          <cell r="AS123">
            <v>0</v>
          </cell>
          <cell r="AT123">
            <v>622209.9</v>
          </cell>
          <cell r="AU123">
            <v>0</v>
          </cell>
          <cell r="AV123">
            <v>0</v>
          </cell>
          <cell r="AW123">
            <v>0</v>
          </cell>
          <cell r="AX123">
            <v>0</v>
          </cell>
          <cell r="AY123">
            <v>62612225.030000001</v>
          </cell>
          <cell r="AZ123">
            <v>622209.9</v>
          </cell>
        </row>
        <row r="124">
          <cell r="A124">
            <v>181340</v>
          </cell>
          <cell r="B124" t="str">
            <v>Fut Use-Svce Bldgs</v>
          </cell>
          <cell r="C124" t="str">
            <v>Future_use</v>
          </cell>
          <cell r="D124" t="str">
            <v>Future_use</v>
          </cell>
          <cell r="E124" t="str">
            <v>Costs - susp</v>
          </cell>
          <cell r="F124" t="str">
            <v>Future_use - Fixed</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row>
        <row r="125">
          <cell r="A125">
            <v>181360</v>
          </cell>
          <cell r="B125" t="str">
            <v>Future Use Asset</v>
          </cell>
          <cell r="C125" t="str">
            <v>Future_use</v>
          </cell>
          <cell r="D125" t="str">
            <v>Future_use</v>
          </cell>
          <cell r="E125" t="str">
            <v>Costs - susp</v>
          </cell>
          <cell r="F125" t="str">
            <v>Future_use - Inv181360</v>
          </cell>
          <cell r="G125">
            <v>0</v>
          </cell>
          <cell r="H125">
            <v>34067431.25</v>
          </cell>
          <cell r="I125">
            <v>0</v>
          </cell>
          <cell r="J125">
            <v>0</v>
          </cell>
          <cell r="K125">
            <v>0</v>
          </cell>
          <cell r="L125">
            <v>34067431.25</v>
          </cell>
          <cell r="M125">
            <v>476070.21000000089</v>
          </cell>
          <cell r="N125">
            <v>0</v>
          </cell>
          <cell r="O125">
            <v>0</v>
          </cell>
          <cell r="P125">
            <v>0</v>
          </cell>
          <cell r="Q125">
            <v>476070.21000000089</v>
          </cell>
          <cell r="R125">
            <v>33591361.039999999</v>
          </cell>
          <cell r="S125">
            <v>0</v>
          </cell>
          <cell r="T125">
            <v>0</v>
          </cell>
          <cell r="U125">
            <v>0</v>
          </cell>
          <cell r="V125">
            <v>33591361.039999999</v>
          </cell>
          <cell r="W125">
            <v>0</v>
          </cell>
          <cell r="X125">
            <v>136157.07</v>
          </cell>
          <cell r="Y125">
            <v>0</v>
          </cell>
          <cell r="Z125">
            <v>580459.16</v>
          </cell>
          <cell r="AA125">
            <v>32003718.300000001</v>
          </cell>
          <cell r="AB125">
            <v>0</v>
          </cell>
          <cell r="AC125">
            <v>0</v>
          </cell>
          <cell r="AD125">
            <v>1347096.72</v>
          </cell>
          <cell r="AE125">
            <v>136157.07</v>
          </cell>
          <cell r="AF125">
            <v>580459.16</v>
          </cell>
          <cell r="AG125">
            <v>0</v>
          </cell>
          <cell r="AH125">
            <v>0</v>
          </cell>
          <cell r="AI125">
            <v>0</v>
          </cell>
          <cell r="AJ125">
            <v>0</v>
          </cell>
          <cell r="AK125">
            <v>441813.40000000224</v>
          </cell>
          <cell r="AL125">
            <v>0</v>
          </cell>
          <cell r="AM125">
            <v>0</v>
          </cell>
          <cell r="AN125">
            <v>34256.810000000056</v>
          </cell>
          <cell r="AO125">
            <v>0</v>
          </cell>
          <cell r="AP125">
            <v>0</v>
          </cell>
          <cell r="AQ125">
            <v>0</v>
          </cell>
          <cell r="AR125">
            <v>136157.07</v>
          </cell>
          <cell r="AS125">
            <v>0</v>
          </cell>
          <cell r="AT125">
            <v>580459.16</v>
          </cell>
          <cell r="AU125">
            <v>31561904.899999999</v>
          </cell>
          <cell r="AV125">
            <v>0</v>
          </cell>
          <cell r="AW125">
            <v>0</v>
          </cell>
          <cell r="AX125">
            <v>1312839.9099999999</v>
          </cell>
          <cell r="AY125">
            <v>136157.07</v>
          </cell>
          <cell r="AZ125">
            <v>580459.16</v>
          </cell>
        </row>
        <row r="126">
          <cell r="A126">
            <v>181370</v>
          </cell>
          <cell r="B126" t="str">
            <v>Fut Use-Statns Lv</v>
          </cell>
          <cell r="C126" t="str">
            <v>Future_use</v>
          </cell>
          <cell r="D126" t="str">
            <v>Future_use</v>
          </cell>
          <cell r="E126" t="str">
            <v>Costs - susp</v>
          </cell>
          <cell r="F126" t="str">
            <v>Future_use - Fixed</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row>
        <row r="127">
          <cell r="A127">
            <v>181380</v>
          </cell>
          <cell r="B127" t="str">
            <v>Fut use Asset -Strtg</v>
          </cell>
          <cell r="C127" t="str">
            <v>Future_use</v>
          </cell>
          <cell r="D127" t="str">
            <v>Future_use</v>
          </cell>
          <cell r="E127" t="str">
            <v>Costs - susp</v>
          </cell>
          <cell r="F127" t="str">
            <v>Future_use - Inv181380</v>
          </cell>
          <cell r="G127">
            <v>0</v>
          </cell>
          <cell r="H127">
            <v>25317985.609999999</v>
          </cell>
          <cell r="I127">
            <v>0</v>
          </cell>
          <cell r="J127">
            <v>0</v>
          </cell>
          <cell r="K127">
            <v>0</v>
          </cell>
          <cell r="L127">
            <v>25317985.609999999</v>
          </cell>
          <cell r="M127">
            <v>-97491.780000001192</v>
          </cell>
          <cell r="N127">
            <v>0</v>
          </cell>
          <cell r="O127">
            <v>0</v>
          </cell>
          <cell r="P127">
            <v>0</v>
          </cell>
          <cell r="Q127">
            <v>-97491.780000001192</v>
          </cell>
          <cell r="R127">
            <v>25415477.390000001</v>
          </cell>
          <cell r="S127">
            <v>0</v>
          </cell>
          <cell r="T127">
            <v>0</v>
          </cell>
          <cell r="U127">
            <v>0</v>
          </cell>
          <cell r="V127">
            <v>25415477.390000001</v>
          </cell>
          <cell r="W127">
            <v>0</v>
          </cell>
          <cell r="X127">
            <v>-165847.16</v>
          </cell>
          <cell r="Y127">
            <v>0</v>
          </cell>
          <cell r="Z127">
            <v>0</v>
          </cell>
          <cell r="AA127">
            <v>25358082.920000002</v>
          </cell>
          <cell r="AB127">
            <v>0</v>
          </cell>
          <cell r="AC127">
            <v>0</v>
          </cell>
          <cell r="AD127">
            <v>125749.85</v>
          </cell>
          <cell r="AE127">
            <v>-165847.16</v>
          </cell>
          <cell r="AF127">
            <v>0</v>
          </cell>
          <cell r="AG127">
            <v>0</v>
          </cell>
          <cell r="AH127">
            <v>0</v>
          </cell>
          <cell r="AI127">
            <v>0</v>
          </cell>
          <cell r="AJ127">
            <v>0</v>
          </cell>
          <cell r="AK127">
            <v>-175227.06999999657</v>
          </cell>
          <cell r="AL127">
            <v>0</v>
          </cell>
          <cell r="AM127">
            <v>0</v>
          </cell>
          <cell r="AN127">
            <v>77735.290000000008</v>
          </cell>
          <cell r="AO127">
            <v>0</v>
          </cell>
          <cell r="AP127">
            <v>0</v>
          </cell>
          <cell r="AQ127">
            <v>0</v>
          </cell>
          <cell r="AR127">
            <v>-165847.16</v>
          </cell>
          <cell r="AS127">
            <v>0</v>
          </cell>
          <cell r="AT127">
            <v>0</v>
          </cell>
          <cell r="AU127">
            <v>25533309.989999998</v>
          </cell>
          <cell r="AV127">
            <v>0</v>
          </cell>
          <cell r="AW127">
            <v>0</v>
          </cell>
          <cell r="AX127">
            <v>48014.559999999998</v>
          </cell>
          <cell r="AY127">
            <v>-165847.16</v>
          </cell>
          <cell r="AZ127">
            <v>0</v>
          </cell>
        </row>
        <row r="128">
          <cell r="A128">
            <v>181390</v>
          </cell>
          <cell r="B128" t="str">
            <v>Fut Use-Suspense</v>
          </cell>
          <cell r="C128" t="str">
            <v>Future_use</v>
          </cell>
          <cell r="D128" t="str">
            <v>Future_use</v>
          </cell>
          <cell r="E128" t="str">
            <v>Costs - susp</v>
          </cell>
          <cell r="F128" t="str">
            <v>Future_use-Susp181390</v>
          </cell>
          <cell r="G128">
            <v>0</v>
          </cell>
          <cell r="H128">
            <v>15706885.030000001</v>
          </cell>
          <cell r="I128">
            <v>4501602.29</v>
          </cell>
          <cell r="J128">
            <v>0</v>
          </cell>
          <cell r="K128">
            <v>0</v>
          </cell>
          <cell r="L128">
            <v>20208487.32</v>
          </cell>
          <cell r="M128">
            <v>-131212.49999999814</v>
          </cell>
          <cell r="N128">
            <v>667425.03000000026</v>
          </cell>
          <cell r="O128">
            <v>0</v>
          </cell>
          <cell r="P128">
            <v>0</v>
          </cell>
          <cell r="Q128">
            <v>536212.53000000119</v>
          </cell>
          <cell r="R128">
            <v>15838097.529999999</v>
          </cell>
          <cell r="S128">
            <v>3834177.26</v>
          </cell>
          <cell r="T128">
            <v>0</v>
          </cell>
          <cell r="U128">
            <v>0</v>
          </cell>
          <cell r="V128">
            <v>19672274.789999999</v>
          </cell>
          <cell r="W128">
            <v>0</v>
          </cell>
          <cell r="X128">
            <v>0</v>
          </cell>
          <cell r="Y128">
            <v>0</v>
          </cell>
          <cell r="Z128">
            <v>15417669.619999999</v>
          </cell>
          <cell r="AA128">
            <v>0</v>
          </cell>
          <cell r="AB128">
            <v>0</v>
          </cell>
          <cell r="AC128">
            <v>0</v>
          </cell>
          <cell r="AD128">
            <v>289215.40999999997</v>
          </cell>
          <cell r="AE128">
            <v>0</v>
          </cell>
          <cell r="AF128">
            <v>15417669.619999999</v>
          </cell>
          <cell r="AG128">
            <v>0</v>
          </cell>
          <cell r="AH128">
            <v>0</v>
          </cell>
          <cell r="AI128">
            <v>0</v>
          </cell>
          <cell r="AJ128">
            <v>-131212.5</v>
          </cell>
          <cell r="AK128">
            <v>0</v>
          </cell>
          <cell r="AL128">
            <v>0</v>
          </cell>
          <cell r="AM128">
            <v>0</v>
          </cell>
          <cell r="AN128">
            <v>0</v>
          </cell>
          <cell r="AO128">
            <v>0</v>
          </cell>
          <cell r="AP128">
            <v>-131212.5</v>
          </cell>
          <cell r="AQ128">
            <v>0</v>
          </cell>
          <cell r="AR128">
            <v>0</v>
          </cell>
          <cell r="AS128">
            <v>0</v>
          </cell>
          <cell r="AT128">
            <v>15548882.119999999</v>
          </cell>
          <cell r="AU128">
            <v>0</v>
          </cell>
          <cell r="AV128">
            <v>0</v>
          </cell>
          <cell r="AW128">
            <v>0</v>
          </cell>
          <cell r="AX128">
            <v>289215.40999999997</v>
          </cell>
          <cell r="AY128">
            <v>0</v>
          </cell>
          <cell r="AZ128">
            <v>15548882.119999999</v>
          </cell>
        </row>
        <row r="129">
          <cell r="A129">
            <v>181397</v>
          </cell>
          <cell r="B129" t="str">
            <v>BMA Assmt for 181330</v>
          </cell>
          <cell r="C129" t="str">
            <v>Future_use</v>
          </cell>
          <cell r="D129" t="str">
            <v>Future_use</v>
          </cell>
          <cell r="E129" t="str">
            <v>Costs - susp</v>
          </cell>
          <cell r="F129" t="str">
            <v>Future_use - BMother</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row>
        <row r="130">
          <cell r="A130">
            <v>181398</v>
          </cell>
          <cell r="B130" t="str">
            <v>BMA Assmt for 181360</v>
          </cell>
          <cell r="C130" t="str">
            <v>Future_use</v>
          </cell>
          <cell r="D130" t="str">
            <v>Future_use</v>
          </cell>
          <cell r="E130" t="str">
            <v>Costs - susp</v>
          </cell>
          <cell r="F130" t="str">
            <v>Future_use - BM181360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3234471.51</v>
          </cell>
          <cell r="Y130">
            <v>0</v>
          </cell>
          <cell r="Z130">
            <v>28769246.800000001</v>
          </cell>
          <cell r="AA130">
            <v>-32003718.309999999</v>
          </cell>
          <cell r="AB130">
            <v>0</v>
          </cell>
          <cell r="AC130">
            <v>0</v>
          </cell>
          <cell r="AD130">
            <v>0</v>
          </cell>
          <cell r="AE130">
            <v>3234471.51</v>
          </cell>
          <cell r="AF130">
            <v>28769246.800000001</v>
          </cell>
          <cell r="AG130">
            <v>0</v>
          </cell>
          <cell r="AH130">
            <v>83944.529999999795</v>
          </cell>
          <cell r="AI130">
            <v>0</v>
          </cell>
          <cell r="AJ130">
            <v>357868.87000000104</v>
          </cell>
          <cell r="AK130">
            <v>-441813.39999999851</v>
          </cell>
          <cell r="AL130">
            <v>0</v>
          </cell>
          <cell r="AM130">
            <v>0</v>
          </cell>
          <cell r="AN130">
            <v>0</v>
          </cell>
          <cell r="AO130">
            <v>83944.529999999795</v>
          </cell>
          <cell r="AP130">
            <v>357868.87000000104</v>
          </cell>
          <cell r="AQ130">
            <v>0</v>
          </cell>
          <cell r="AR130">
            <v>3150526.98</v>
          </cell>
          <cell r="AS130">
            <v>0</v>
          </cell>
          <cell r="AT130">
            <v>28411377.93</v>
          </cell>
          <cell r="AU130">
            <v>-31561904.91</v>
          </cell>
          <cell r="AV130">
            <v>0</v>
          </cell>
          <cell r="AW130">
            <v>0</v>
          </cell>
          <cell r="AX130">
            <v>0</v>
          </cell>
          <cell r="AY130">
            <v>3150526.98</v>
          </cell>
          <cell r="AZ130">
            <v>28411377.93</v>
          </cell>
        </row>
        <row r="131">
          <cell r="A131">
            <v>181399</v>
          </cell>
          <cell r="B131" t="str">
            <v>BMA Assmt for 181380</v>
          </cell>
          <cell r="C131" t="str">
            <v>Future_use</v>
          </cell>
          <cell r="D131" t="str">
            <v>Future_use</v>
          </cell>
          <cell r="E131" t="str">
            <v>Costs - susp</v>
          </cell>
          <cell r="F131" t="str">
            <v>Future_use - BM181380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25358082.73</v>
          </cell>
          <cell r="Y131">
            <v>0</v>
          </cell>
          <cell r="Z131">
            <v>0.2</v>
          </cell>
          <cell r="AA131">
            <v>-25358082.93</v>
          </cell>
          <cell r="AB131">
            <v>0</v>
          </cell>
          <cell r="AC131">
            <v>0</v>
          </cell>
          <cell r="AD131">
            <v>0</v>
          </cell>
          <cell r="AE131">
            <v>25358082.73</v>
          </cell>
          <cell r="AF131">
            <v>0.2</v>
          </cell>
          <cell r="AG131">
            <v>0</v>
          </cell>
          <cell r="AH131">
            <v>-175227.0700000003</v>
          </cell>
          <cell r="AI131">
            <v>0</v>
          </cell>
          <cell r="AJ131">
            <v>0</v>
          </cell>
          <cell r="AK131">
            <v>175227.0700000003</v>
          </cell>
          <cell r="AL131">
            <v>0</v>
          </cell>
          <cell r="AM131">
            <v>0</v>
          </cell>
          <cell r="AN131">
            <v>0</v>
          </cell>
          <cell r="AO131">
            <v>-175227.0700000003</v>
          </cell>
          <cell r="AP131">
            <v>0</v>
          </cell>
          <cell r="AQ131">
            <v>0</v>
          </cell>
          <cell r="AR131">
            <v>25533309.800000001</v>
          </cell>
          <cell r="AS131">
            <v>0</v>
          </cell>
          <cell r="AT131">
            <v>0.2</v>
          </cell>
          <cell r="AU131">
            <v>-25533310</v>
          </cell>
          <cell r="AV131">
            <v>0</v>
          </cell>
          <cell r="AW131">
            <v>0</v>
          </cell>
          <cell r="AX131">
            <v>0</v>
          </cell>
          <cell r="AY131">
            <v>25533309.800000001</v>
          </cell>
          <cell r="AZ131">
            <v>0.2</v>
          </cell>
        </row>
        <row r="132">
          <cell r="A132">
            <v>0</v>
          </cell>
          <cell r="B132">
            <v>0</v>
          </cell>
          <cell r="C132">
            <v>0</v>
          </cell>
          <cell r="D132">
            <v>0</v>
          </cell>
          <cell r="E132" t="str">
            <v>Future Use Assets</v>
          </cell>
          <cell r="F132">
            <v>0</v>
          </cell>
          <cell r="G132">
            <v>0</v>
          </cell>
          <cell r="H132">
            <v>144091348.57999998</v>
          </cell>
          <cell r="I132">
            <v>4501602.29</v>
          </cell>
          <cell r="J132">
            <v>0</v>
          </cell>
          <cell r="K132">
            <v>0</v>
          </cell>
          <cell r="L132">
            <v>148592950.87</v>
          </cell>
          <cell r="M132">
            <v>247365.93000000156</v>
          </cell>
          <cell r="N132">
            <v>667425.03000000026</v>
          </cell>
          <cell r="O132">
            <v>0</v>
          </cell>
          <cell r="P132">
            <v>0</v>
          </cell>
          <cell r="Q132">
            <v>914790.96000000089</v>
          </cell>
          <cell r="R132">
            <v>143843982.64999998</v>
          </cell>
          <cell r="S132">
            <v>3834177.26</v>
          </cell>
          <cell r="T132">
            <v>0</v>
          </cell>
          <cell r="U132">
            <v>0</v>
          </cell>
          <cell r="V132">
            <v>147678159.91</v>
          </cell>
          <cell r="W132">
            <v>5764611.7599999998</v>
          </cell>
          <cell r="X132">
            <v>91175089.180000007</v>
          </cell>
          <cell r="Y132">
            <v>0</v>
          </cell>
          <cell r="Z132">
            <v>45389585.680000007</v>
          </cell>
          <cell r="AA132">
            <v>-1.9999999552965164E-2</v>
          </cell>
          <cell r="AB132">
            <v>0</v>
          </cell>
          <cell r="AC132">
            <v>0</v>
          </cell>
          <cell r="AD132">
            <v>1762061.98</v>
          </cell>
          <cell r="AE132">
            <v>91175089.180000007</v>
          </cell>
          <cell r="AF132">
            <v>45389585.680000007</v>
          </cell>
          <cell r="AG132">
            <v>0</v>
          </cell>
          <cell r="AH132">
            <v>-91282.540000000503</v>
          </cell>
          <cell r="AI132">
            <v>0</v>
          </cell>
          <cell r="AJ132">
            <v>226656.37000000104</v>
          </cell>
          <cell r="AK132">
            <v>7.4505805969238281E-9</v>
          </cell>
          <cell r="AL132">
            <v>0</v>
          </cell>
          <cell r="AM132">
            <v>0</v>
          </cell>
          <cell r="AN132">
            <v>111992.10000000006</v>
          </cell>
          <cell r="AO132">
            <v>-91282.540000000503</v>
          </cell>
          <cell r="AP132">
            <v>226656.37000000104</v>
          </cell>
          <cell r="AQ132">
            <v>5764611.7599999998</v>
          </cell>
          <cell r="AR132">
            <v>91266371.719999999</v>
          </cell>
          <cell r="AS132">
            <v>0</v>
          </cell>
          <cell r="AT132">
            <v>45162929.310000002</v>
          </cell>
          <cell r="AU132">
            <v>-1.9999999552965164E-2</v>
          </cell>
          <cell r="AV132">
            <v>0</v>
          </cell>
          <cell r="AW132">
            <v>0</v>
          </cell>
          <cell r="AX132">
            <v>1650069.88</v>
          </cell>
          <cell r="AY132">
            <v>91266371.719999999</v>
          </cell>
          <cell r="AZ132">
            <v>45162929.310000002</v>
          </cell>
        </row>
        <row r="133">
          <cell r="A133">
            <v>247161</v>
          </cell>
          <cell r="B133" t="str">
            <v>Intngle-Cont Cap Eli</v>
          </cell>
          <cell r="C133" t="str">
            <v>Intangible Costs</v>
          </cell>
          <cell r="D133" t="str">
            <v>Intangible Costs - susp</v>
          </cell>
          <cell r="E133" t="str">
            <v>Intangible costs Susp Elim CC</v>
          </cell>
          <cell r="F133" t="str">
            <v>Intangible costs Susp Elim CC</v>
          </cell>
          <cell r="G133">
            <v>0</v>
          </cell>
          <cell r="H133">
            <v>0</v>
          </cell>
          <cell r="I133">
            <v>0</v>
          </cell>
          <cell r="J133">
            <v>0</v>
          </cell>
          <cell r="K133">
            <v>-12909296</v>
          </cell>
          <cell r="L133">
            <v>-12909296</v>
          </cell>
          <cell r="M133">
            <v>0</v>
          </cell>
          <cell r="N133">
            <v>0</v>
          </cell>
          <cell r="O133">
            <v>0</v>
          </cell>
          <cell r="P133">
            <v>-12909296</v>
          </cell>
          <cell r="Q133">
            <v>-12909296</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row>
        <row r="134">
          <cell r="A134">
            <v>247162</v>
          </cell>
          <cell r="B134" t="str">
            <v>Intangible Software</v>
          </cell>
          <cell r="C134" t="str">
            <v>Intangible Costs</v>
          </cell>
          <cell r="D134" t="str">
            <v>Intangible Costs - SL</v>
          </cell>
          <cell r="E134" t="str">
            <v>Intangible Costs SL - software</v>
          </cell>
          <cell r="F134" t="str">
            <v>Intangible Costs SL - software</v>
          </cell>
          <cell r="G134">
            <v>0</v>
          </cell>
          <cell r="H134">
            <v>561305147.13</v>
          </cell>
          <cell r="I134">
            <v>0</v>
          </cell>
          <cell r="J134">
            <v>0</v>
          </cell>
          <cell r="K134">
            <v>0</v>
          </cell>
          <cell r="L134">
            <v>561305147.13</v>
          </cell>
          <cell r="M134">
            <v>634418.02999997139</v>
          </cell>
          <cell r="N134">
            <v>0</v>
          </cell>
          <cell r="O134">
            <v>0</v>
          </cell>
          <cell r="P134">
            <v>0</v>
          </cell>
          <cell r="Q134">
            <v>634418.02999997139</v>
          </cell>
          <cell r="R134">
            <v>560670729.10000002</v>
          </cell>
          <cell r="S134">
            <v>0</v>
          </cell>
          <cell r="T134">
            <v>0</v>
          </cell>
          <cell r="U134">
            <v>0</v>
          </cell>
          <cell r="V134">
            <v>560670729.10000002</v>
          </cell>
          <cell r="W134">
            <v>0</v>
          </cell>
          <cell r="X134">
            <v>1654199.54</v>
          </cell>
          <cell r="Y134">
            <v>0</v>
          </cell>
          <cell r="Z134">
            <v>180226000</v>
          </cell>
          <cell r="AA134">
            <v>379424947.58999997</v>
          </cell>
          <cell r="AB134">
            <v>0</v>
          </cell>
          <cell r="AC134">
            <v>0</v>
          </cell>
          <cell r="AD134">
            <v>0</v>
          </cell>
          <cell r="AE134">
            <v>1654199.54</v>
          </cell>
          <cell r="AF134">
            <v>180226000</v>
          </cell>
          <cell r="AG134">
            <v>0</v>
          </cell>
          <cell r="AH134">
            <v>0</v>
          </cell>
          <cell r="AI134">
            <v>0</v>
          </cell>
          <cell r="AJ134">
            <v>-89406.40000000596</v>
          </cell>
          <cell r="AK134">
            <v>723824.38999998569</v>
          </cell>
          <cell r="AL134">
            <v>0</v>
          </cell>
          <cell r="AM134">
            <v>0</v>
          </cell>
          <cell r="AN134">
            <v>0</v>
          </cell>
          <cell r="AO134">
            <v>0</v>
          </cell>
          <cell r="AP134">
            <v>-89406.40000000596</v>
          </cell>
          <cell r="AQ134">
            <v>0</v>
          </cell>
          <cell r="AR134">
            <v>1654199.54</v>
          </cell>
          <cell r="AS134">
            <v>0</v>
          </cell>
          <cell r="AT134">
            <v>180315406.40000001</v>
          </cell>
          <cell r="AU134">
            <v>378701123.19999999</v>
          </cell>
          <cell r="AV134">
            <v>0</v>
          </cell>
          <cell r="AW134">
            <v>0</v>
          </cell>
          <cell r="AX134">
            <v>0</v>
          </cell>
          <cell r="AY134">
            <v>1654199.54</v>
          </cell>
          <cell r="AZ134">
            <v>180315406.40000001</v>
          </cell>
        </row>
        <row r="135">
          <cell r="A135">
            <v>247164</v>
          </cell>
          <cell r="B135" t="str">
            <v>Intangible-Cont Cap</v>
          </cell>
          <cell r="C135" t="str">
            <v>Intangible Costs</v>
          </cell>
          <cell r="D135" t="str">
            <v>Intangible Costs - susp</v>
          </cell>
          <cell r="E135" t="str">
            <v>Intangible Costs susp - CC</v>
          </cell>
          <cell r="F135" t="str">
            <v>Intangible Costs susp - CC</v>
          </cell>
          <cell r="G135">
            <v>0</v>
          </cell>
          <cell r="H135">
            <v>5360346.99</v>
          </cell>
          <cell r="I135">
            <v>14880356.34</v>
          </cell>
          <cell r="J135">
            <v>0</v>
          </cell>
          <cell r="K135">
            <v>-14880356.34</v>
          </cell>
          <cell r="L135">
            <v>5360346.99</v>
          </cell>
          <cell r="M135">
            <v>0</v>
          </cell>
          <cell r="N135">
            <v>0</v>
          </cell>
          <cell r="O135">
            <v>0</v>
          </cell>
          <cell r="P135">
            <v>864000</v>
          </cell>
          <cell r="Q135">
            <v>864000</v>
          </cell>
          <cell r="R135">
            <v>5360346.99</v>
          </cell>
          <cell r="S135">
            <v>14880356.34</v>
          </cell>
          <cell r="T135">
            <v>0</v>
          </cell>
          <cell r="U135">
            <v>-15744356.34</v>
          </cell>
          <cell r="V135">
            <v>4496346.99</v>
          </cell>
          <cell r="W135">
            <v>0</v>
          </cell>
          <cell r="X135">
            <v>3886942</v>
          </cell>
          <cell r="Y135">
            <v>0</v>
          </cell>
          <cell r="Z135">
            <v>1473404.99</v>
          </cell>
          <cell r="AA135">
            <v>0</v>
          </cell>
          <cell r="AB135">
            <v>0</v>
          </cell>
          <cell r="AC135">
            <v>0</v>
          </cell>
          <cell r="AD135">
            <v>0</v>
          </cell>
          <cell r="AE135">
            <v>3886942</v>
          </cell>
          <cell r="AF135">
            <v>1473404.99</v>
          </cell>
          <cell r="AG135">
            <v>0</v>
          </cell>
          <cell r="AH135">
            <v>0</v>
          </cell>
          <cell r="AI135">
            <v>0</v>
          </cell>
          <cell r="AJ135">
            <v>0</v>
          </cell>
          <cell r="AK135">
            <v>0</v>
          </cell>
          <cell r="AL135">
            <v>0</v>
          </cell>
          <cell r="AM135">
            <v>0</v>
          </cell>
          <cell r="AN135">
            <v>0</v>
          </cell>
          <cell r="AO135">
            <v>0</v>
          </cell>
          <cell r="AP135">
            <v>0</v>
          </cell>
          <cell r="AQ135">
            <v>0</v>
          </cell>
          <cell r="AR135">
            <v>3886942</v>
          </cell>
          <cell r="AS135">
            <v>0</v>
          </cell>
          <cell r="AT135">
            <v>1473404.99</v>
          </cell>
          <cell r="AU135">
            <v>0</v>
          </cell>
          <cell r="AV135">
            <v>0</v>
          </cell>
          <cell r="AW135">
            <v>0</v>
          </cell>
          <cell r="AX135">
            <v>0</v>
          </cell>
          <cell r="AY135">
            <v>3886942</v>
          </cell>
          <cell r="AZ135">
            <v>1473404.99</v>
          </cell>
        </row>
        <row r="136">
          <cell r="A136">
            <v>247167</v>
          </cell>
          <cell r="B136" t="str">
            <v>Intangibles Brampton</v>
          </cell>
          <cell r="C136" t="str">
            <v>Intangible Costs</v>
          </cell>
          <cell r="D136" t="str">
            <v>Intangible Costs - BRAMPTON</v>
          </cell>
          <cell r="E136" t="str">
            <v>Intangible Costs Brampton</v>
          </cell>
          <cell r="F136" t="str">
            <v>Intangible Costs Brampton</v>
          </cell>
          <cell r="G136">
            <v>0</v>
          </cell>
          <cell r="H136">
            <v>0</v>
          </cell>
          <cell r="I136">
            <v>5308859.4000000004</v>
          </cell>
          <cell r="J136">
            <v>0</v>
          </cell>
          <cell r="K136">
            <v>0</v>
          </cell>
          <cell r="L136">
            <v>5308859.4000000004</v>
          </cell>
          <cell r="M136">
            <v>0</v>
          </cell>
          <cell r="N136">
            <v>187398.60000000056</v>
          </cell>
          <cell r="O136">
            <v>0</v>
          </cell>
          <cell r="P136">
            <v>0</v>
          </cell>
          <cell r="Q136">
            <v>187398.60000000056</v>
          </cell>
          <cell r="R136">
            <v>0</v>
          </cell>
          <cell r="S136">
            <v>5121460.8</v>
          </cell>
          <cell r="T136">
            <v>0</v>
          </cell>
          <cell r="U136">
            <v>0</v>
          </cell>
          <cell r="V136">
            <v>5121460.8</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row>
        <row r="137">
          <cell r="A137">
            <v>247199</v>
          </cell>
          <cell r="B137" t="str">
            <v>Bus Mod-Intang Asset</v>
          </cell>
          <cell r="C137" t="str">
            <v>Intangible Costs</v>
          </cell>
          <cell r="D137" t="str">
            <v>Intangible Costs - susp</v>
          </cell>
          <cell r="E137" t="str">
            <v>Intangible Costs BM</v>
          </cell>
          <cell r="F137" t="str">
            <v>Intangible Costs BM</v>
          </cell>
          <cell r="G137">
            <v>0</v>
          </cell>
          <cell r="H137">
            <v>0</v>
          </cell>
          <cell r="I137">
            <v>0</v>
          </cell>
          <cell r="J137">
            <v>0</v>
          </cell>
          <cell r="K137">
            <v>0</v>
          </cell>
          <cell r="L137">
            <v>0</v>
          </cell>
          <cell r="M137">
            <v>0</v>
          </cell>
          <cell r="N137">
            <v>0</v>
          </cell>
          <cell r="O137">
            <v>0</v>
          </cell>
          <cell r="P137">
            <v>7832000</v>
          </cell>
          <cell r="Q137">
            <v>7832000</v>
          </cell>
          <cell r="R137">
            <v>0</v>
          </cell>
          <cell r="S137">
            <v>0</v>
          </cell>
          <cell r="T137">
            <v>0</v>
          </cell>
          <cell r="U137">
            <v>-7832000</v>
          </cell>
          <cell r="V137">
            <v>-7832000</v>
          </cell>
          <cell r="W137">
            <v>0</v>
          </cell>
          <cell r="X137">
            <v>212556395.97999999</v>
          </cell>
          <cell r="Y137">
            <v>0</v>
          </cell>
          <cell r="Z137">
            <v>166868551.61000001</v>
          </cell>
          <cell r="AA137">
            <v>-379424947.58999997</v>
          </cell>
          <cell r="AB137">
            <v>0</v>
          </cell>
          <cell r="AC137">
            <v>0</v>
          </cell>
          <cell r="AD137">
            <v>0</v>
          </cell>
          <cell r="AE137">
            <v>212556395.97999999</v>
          </cell>
          <cell r="AF137">
            <v>166868551.61000001</v>
          </cell>
          <cell r="AG137">
            <v>0</v>
          </cell>
          <cell r="AH137">
            <v>388693.67999997735</v>
          </cell>
          <cell r="AI137">
            <v>0</v>
          </cell>
          <cell r="AJ137">
            <v>335130.71000000834</v>
          </cell>
          <cell r="AK137">
            <v>-723824.38999998569</v>
          </cell>
          <cell r="AL137">
            <v>0</v>
          </cell>
          <cell r="AM137">
            <v>0</v>
          </cell>
          <cell r="AN137">
            <v>0</v>
          </cell>
          <cell r="AO137">
            <v>388693.67999997735</v>
          </cell>
          <cell r="AP137">
            <v>335130.71000000834</v>
          </cell>
          <cell r="AQ137">
            <v>0</v>
          </cell>
          <cell r="AR137">
            <v>212167702.30000001</v>
          </cell>
          <cell r="AS137">
            <v>0</v>
          </cell>
          <cell r="AT137">
            <v>166533420.90000001</v>
          </cell>
          <cell r="AU137">
            <v>-378701123.19999999</v>
          </cell>
          <cell r="AV137">
            <v>0</v>
          </cell>
          <cell r="AW137">
            <v>0</v>
          </cell>
          <cell r="AX137">
            <v>0</v>
          </cell>
          <cell r="AY137">
            <v>212167702.30000001</v>
          </cell>
          <cell r="AZ137">
            <v>166533420.90000001</v>
          </cell>
        </row>
        <row r="138">
          <cell r="A138">
            <v>0</v>
          </cell>
          <cell r="B138">
            <v>0</v>
          </cell>
          <cell r="C138">
            <v>0</v>
          </cell>
          <cell r="D138">
            <v>0</v>
          </cell>
          <cell r="E138" t="str">
            <v>Intangible Costs</v>
          </cell>
          <cell r="F138" t="str">
            <v>Intangible Costs</v>
          </cell>
          <cell r="G138">
            <v>0</v>
          </cell>
          <cell r="H138">
            <v>566665494.12</v>
          </cell>
          <cell r="I138">
            <v>20189215.740000002</v>
          </cell>
          <cell r="J138">
            <v>0</v>
          </cell>
          <cell r="K138">
            <v>-27789652.34</v>
          </cell>
          <cell r="L138">
            <v>559065057.51999998</v>
          </cell>
          <cell r="M138">
            <v>634418.02999997139</v>
          </cell>
          <cell r="N138">
            <v>187398.60000000056</v>
          </cell>
          <cell r="O138">
            <v>0</v>
          </cell>
          <cell r="P138">
            <v>-4213296</v>
          </cell>
          <cell r="Q138">
            <v>-3391479.3700000271</v>
          </cell>
          <cell r="R138">
            <v>566031076.09000003</v>
          </cell>
          <cell r="S138">
            <v>20001817.140000001</v>
          </cell>
          <cell r="T138">
            <v>0</v>
          </cell>
          <cell r="U138">
            <v>-23576356.34</v>
          </cell>
          <cell r="V138">
            <v>562456536.88999999</v>
          </cell>
          <cell r="W138">
            <v>0</v>
          </cell>
          <cell r="X138">
            <v>218097537.51999998</v>
          </cell>
          <cell r="Y138">
            <v>0</v>
          </cell>
          <cell r="Z138">
            <v>348567956.60000002</v>
          </cell>
          <cell r="AA138">
            <v>0</v>
          </cell>
          <cell r="AB138">
            <v>0</v>
          </cell>
          <cell r="AC138">
            <v>0</v>
          </cell>
          <cell r="AD138">
            <v>0</v>
          </cell>
          <cell r="AE138">
            <v>218097537.51999998</v>
          </cell>
          <cell r="AF138">
            <v>348567956.60000002</v>
          </cell>
          <cell r="AG138">
            <v>0</v>
          </cell>
          <cell r="AH138">
            <v>388693.67999997735</v>
          </cell>
          <cell r="AI138">
            <v>0</v>
          </cell>
          <cell r="AJ138">
            <v>245724.31000000238</v>
          </cell>
          <cell r="AK138">
            <v>0</v>
          </cell>
          <cell r="AL138">
            <v>0</v>
          </cell>
          <cell r="AM138">
            <v>0</v>
          </cell>
          <cell r="AN138">
            <v>0</v>
          </cell>
          <cell r="AO138">
            <v>388693.67999997735</v>
          </cell>
          <cell r="AP138">
            <v>245724.31000000238</v>
          </cell>
          <cell r="AQ138">
            <v>0</v>
          </cell>
          <cell r="AR138">
            <v>217708843.84</v>
          </cell>
          <cell r="AS138">
            <v>0</v>
          </cell>
          <cell r="AT138">
            <v>348322232.29000002</v>
          </cell>
          <cell r="AU138">
            <v>0</v>
          </cell>
          <cell r="AV138">
            <v>0</v>
          </cell>
          <cell r="AW138">
            <v>0</v>
          </cell>
          <cell r="AX138">
            <v>0</v>
          </cell>
          <cell r="AY138">
            <v>217708843.84</v>
          </cell>
          <cell r="AZ138">
            <v>348322232.29000002</v>
          </cell>
        </row>
        <row r="139">
          <cell r="A139">
            <v>247163</v>
          </cell>
          <cell r="B139" t="str">
            <v>Acc Dep Intang SW</v>
          </cell>
          <cell r="C139" t="str">
            <v>Intangible AccDep</v>
          </cell>
          <cell r="D139" t="str">
            <v>Intangible AccDep</v>
          </cell>
          <cell r="E139" t="str">
            <v>Intangible AccDep SL</v>
          </cell>
          <cell r="F139" t="str">
            <v>Intangible AccDep SL</v>
          </cell>
          <cell r="G139">
            <v>0</v>
          </cell>
          <cell r="H139">
            <v>-264910992.56</v>
          </cell>
          <cell r="I139">
            <v>0</v>
          </cell>
          <cell r="J139">
            <v>0</v>
          </cell>
          <cell r="K139">
            <v>0</v>
          </cell>
          <cell r="L139">
            <v>-264910992.56</v>
          </cell>
          <cell r="M139">
            <v>-26205866.460000008</v>
          </cell>
          <cell r="N139">
            <v>0</v>
          </cell>
          <cell r="O139">
            <v>0</v>
          </cell>
          <cell r="P139">
            <v>0</v>
          </cell>
          <cell r="Q139">
            <v>-26205866.460000008</v>
          </cell>
          <cell r="R139">
            <v>-238705126.09999999</v>
          </cell>
          <cell r="S139">
            <v>0</v>
          </cell>
          <cell r="T139">
            <v>0</v>
          </cell>
          <cell r="U139">
            <v>0</v>
          </cell>
          <cell r="V139">
            <v>-238705126.09999999</v>
          </cell>
          <cell r="W139">
            <v>0</v>
          </cell>
          <cell r="X139">
            <v>-1654199.54</v>
          </cell>
          <cell r="Y139">
            <v>0</v>
          </cell>
          <cell r="Z139">
            <v>-68118154.519999996</v>
          </cell>
          <cell r="AA139">
            <v>-195138638.5</v>
          </cell>
          <cell r="AB139">
            <v>0</v>
          </cell>
          <cell r="AC139">
            <v>0</v>
          </cell>
          <cell r="AD139">
            <v>0</v>
          </cell>
          <cell r="AE139">
            <v>-1654199.54</v>
          </cell>
          <cell r="AF139">
            <v>-68118154.519999996</v>
          </cell>
          <cell r="AG139">
            <v>0</v>
          </cell>
          <cell r="AH139">
            <v>0</v>
          </cell>
          <cell r="AI139">
            <v>0</v>
          </cell>
          <cell r="AJ139">
            <v>-8701758.4299999923</v>
          </cell>
          <cell r="AK139">
            <v>-17504108</v>
          </cell>
          <cell r="AL139">
            <v>0</v>
          </cell>
          <cell r="AM139">
            <v>0</v>
          </cell>
          <cell r="AN139">
            <v>0</v>
          </cell>
          <cell r="AO139">
            <v>0</v>
          </cell>
          <cell r="AP139">
            <v>-8701758.4299999923</v>
          </cell>
          <cell r="AQ139">
            <v>0</v>
          </cell>
          <cell r="AR139">
            <v>-1654199.54</v>
          </cell>
          <cell r="AS139">
            <v>0</v>
          </cell>
          <cell r="AT139">
            <v>-59416396.090000004</v>
          </cell>
          <cell r="AU139">
            <v>-177634530.5</v>
          </cell>
          <cell r="AV139">
            <v>0</v>
          </cell>
          <cell r="AW139">
            <v>0</v>
          </cell>
          <cell r="AX139">
            <v>0</v>
          </cell>
          <cell r="AY139">
            <v>-1654199.54</v>
          </cell>
          <cell r="AZ139">
            <v>-59416396.090000004</v>
          </cell>
        </row>
        <row r="140">
          <cell r="A140">
            <v>247165</v>
          </cell>
          <cell r="B140" t="str">
            <v>Intangible-ContCapAD</v>
          </cell>
          <cell r="C140" t="str">
            <v>Intangible AccDep</v>
          </cell>
          <cell r="D140" t="str">
            <v>Intangible AccDep</v>
          </cell>
          <cell r="E140" t="str">
            <v>Intangible AccDep</v>
          </cell>
          <cell r="F140" t="str">
            <v>Intangible AccDep</v>
          </cell>
          <cell r="G140">
            <v>0</v>
          </cell>
          <cell r="H140">
            <v>-3961040.74</v>
          </cell>
          <cell r="I140">
            <v>-1560617.38</v>
          </cell>
          <cell r="J140">
            <v>0</v>
          </cell>
          <cell r="K140">
            <v>2849797.83</v>
          </cell>
          <cell r="L140">
            <v>-2671860.29</v>
          </cell>
          <cell r="M140">
            <v>-78465.720000000671</v>
          </cell>
          <cell r="N140">
            <v>-184973.3899999999</v>
          </cell>
          <cell r="O140">
            <v>0</v>
          </cell>
          <cell r="P140">
            <v>986310.64000000013</v>
          </cell>
          <cell r="Q140">
            <v>722871.5299999998</v>
          </cell>
          <cell r="R140">
            <v>-3882575.0199999996</v>
          </cell>
          <cell r="S140">
            <v>-1375643.99</v>
          </cell>
          <cell r="T140">
            <v>0</v>
          </cell>
          <cell r="U140">
            <v>1863487.19</v>
          </cell>
          <cell r="V140">
            <v>-3394731.82</v>
          </cell>
          <cell r="W140">
            <v>0</v>
          </cell>
          <cell r="X140">
            <v>-2487635.92</v>
          </cell>
          <cell r="Y140">
            <v>0</v>
          </cell>
          <cell r="Z140">
            <v>-1473404.82</v>
          </cell>
          <cell r="AA140">
            <v>0</v>
          </cell>
          <cell r="AB140">
            <v>0</v>
          </cell>
          <cell r="AC140">
            <v>0</v>
          </cell>
          <cell r="AD140">
            <v>0</v>
          </cell>
          <cell r="AE140">
            <v>-2487635.92</v>
          </cell>
          <cell r="AF140">
            <v>-1473404.82</v>
          </cell>
          <cell r="AG140">
            <v>0</v>
          </cell>
          <cell r="AH140">
            <v>-78465.719999999739</v>
          </cell>
          <cell r="AI140">
            <v>0</v>
          </cell>
          <cell r="AJ140">
            <v>0</v>
          </cell>
          <cell r="AK140">
            <v>0</v>
          </cell>
          <cell r="AL140">
            <v>0</v>
          </cell>
          <cell r="AM140">
            <v>0</v>
          </cell>
          <cell r="AN140">
            <v>0</v>
          </cell>
          <cell r="AO140">
            <v>-78465.719999999739</v>
          </cell>
          <cell r="AP140">
            <v>0</v>
          </cell>
          <cell r="AQ140">
            <v>0</v>
          </cell>
          <cell r="AR140">
            <v>-2409170.2000000002</v>
          </cell>
          <cell r="AS140">
            <v>0</v>
          </cell>
          <cell r="AT140">
            <v>-1473404.82</v>
          </cell>
          <cell r="AU140">
            <v>0</v>
          </cell>
          <cell r="AV140">
            <v>0</v>
          </cell>
          <cell r="AW140">
            <v>0</v>
          </cell>
          <cell r="AX140">
            <v>0</v>
          </cell>
          <cell r="AY140">
            <v>-2409170.2000000002</v>
          </cell>
          <cell r="AZ140">
            <v>-1473404.82</v>
          </cell>
        </row>
        <row r="141">
          <cell r="A141">
            <v>247166</v>
          </cell>
          <cell r="B141" t="str">
            <v>AccDep IntanGrp Dep</v>
          </cell>
          <cell r="C141" t="str">
            <v>Intangible AccDep</v>
          </cell>
          <cell r="D141" t="str">
            <v>Intangible AccDep</v>
          </cell>
          <cell r="E141" t="str">
            <v>Intangible AccDep</v>
          </cell>
          <cell r="F141" t="str">
            <v>Intangible AccDep</v>
          </cell>
          <cell r="G141">
            <v>0</v>
          </cell>
          <cell r="H141">
            <v>-6729569.7400000002</v>
          </cell>
          <cell r="I141">
            <v>0</v>
          </cell>
          <cell r="J141">
            <v>0</v>
          </cell>
          <cell r="K141">
            <v>0</v>
          </cell>
          <cell r="L141">
            <v>-6729569.7400000002</v>
          </cell>
          <cell r="M141">
            <v>0</v>
          </cell>
          <cell r="N141">
            <v>0</v>
          </cell>
          <cell r="O141">
            <v>0</v>
          </cell>
          <cell r="P141">
            <v>0</v>
          </cell>
          <cell r="Q141">
            <v>0</v>
          </cell>
          <cell r="R141">
            <v>-6729569.7400000002</v>
          </cell>
          <cell r="S141">
            <v>0</v>
          </cell>
          <cell r="T141">
            <v>0</v>
          </cell>
          <cell r="U141">
            <v>0</v>
          </cell>
          <cell r="V141">
            <v>-6729569.7400000002</v>
          </cell>
          <cell r="W141">
            <v>0</v>
          </cell>
          <cell r="X141">
            <v>253839.22</v>
          </cell>
          <cell r="Y141">
            <v>0</v>
          </cell>
          <cell r="Z141">
            <v>-6535720.7400000002</v>
          </cell>
          <cell r="AA141">
            <v>-447688.22</v>
          </cell>
          <cell r="AB141">
            <v>0</v>
          </cell>
          <cell r="AC141">
            <v>0</v>
          </cell>
          <cell r="AD141">
            <v>0</v>
          </cell>
          <cell r="AE141">
            <v>253839.22</v>
          </cell>
          <cell r="AF141">
            <v>-6535720.7400000002</v>
          </cell>
          <cell r="AG141">
            <v>0</v>
          </cell>
          <cell r="AH141">
            <v>0</v>
          </cell>
          <cell r="AI141">
            <v>0</v>
          </cell>
          <cell r="AJ141">
            <v>0</v>
          </cell>
          <cell r="AK141">
            <v>0</v>
          </cell>
          <cell r="AL141">
            <v>0</v>
          </cell>
          <cell r="AM141">
            <v>0</v>
          </cell>
          <cell r="AN141">
            <v>0</v>
          </cell>
          <cell r="AO141">
            <v>0</v>
          </cell>
          <cell r="AP141">
            <v>0</v>
          </cell>
          <cell r="AQ141">
            <v>0</v>
          </cell>
          <cell r="AR141">
            <v>253839.22</v>
          </cell>
          <cell r="AS141">
            <v>0</v>
          </cell>
          <cell r="AT141">
            <v>-6535720.7400000002</v>
          </cell>
          <cell r="AU141">
            <v>-447688.22</v>
          </cell>
          <cell r="AV141">
            <v>0</v>
          </cell>
          <cell r="AW141">
            <v>0</v>
          </cell>
          <cell r="AX141">
            <v>0</v>
          </cell>
          <cell r="AY141">
            <v>253839.22</v>
          </cell>
          <cell r="AZ141">
            <v>-6535720.7400000002</v>
          </cell>
        </row>
        <row r="142">
          <cell r="A142">
            <v>247168</v>
          </cell>
          <cell r="B142" t="str">
            <v>Acc Dep Intang Bramp</v>
          </cell>
          <cell r="C142" t="str">
            <v>Intangible AccDep</v>
          </cell>
          <cell r="D142" t="str">
            <v>Intangible AccDep</v>
          </cell>
          <cell r="E142" t="str">
            <v>Intangible AccDep Brampton</v>
          </cell>
          <cell r="F142" t="str">
            <v>Intangible AccDep Brampton</v>
          </cell>
          <cell r="G142">
            <v>0</v>
          </cell>
          <cell r="H142">
            <v>0</v>
          </cell>
          <cell r="I142">
            <v>-3805035.32</v>
          </cell>
          <cell r="J142">
            <v>0</v>
          </cell>
          <cell r="K142">
            <v>0</v>
          </cell>
          <cell r="L142">
            <v>-3805035.32</v>
          </cell>
          <cell r="M142">
            <v>0</v>
          </cell>
          <cell r="N142">
            <v>-330066.75999999978</v>
          </cell>
          <cell r="O142">
            <v>0</v>
          </cell>
          <cell r="P142">
            <v>0</v>
          </cell>
          <cell r="Q142">
            <v>-330066.75999999978</v>
          </cell>
          <cell r="R142">
            <v>0</v>
          </cell>
          <cell r="S142">
            <v>-3474968.56</v>
          </cell>
          <cell r="T142">
            <v>0</v>
          </cell>
          <cell r="U142">
            <v>0</v>
          </cell>
          <cell r="V142">
            <v>-3474968.56</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row>
        <row r="143">
          <cell r="A143">
            <v>247198</v>
          </cell>
          <cell r="B143" t="str">
            <v>Bus Mod-Acc Depr</v>
          </cell>
          <cell r="C143" t="str">
            <v>Intangible AccDep</v>
          </cell>
          <cell r="D143" t="str">
            <v>Intangible AccDep</v>
          </cell>
          <cell r="E143" t="str">
            <v>Intangible AccDep - BM</v>
          </cell>
          <cell r="F143" t="str">
            <v>Intangible AccDep - BM</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-109073701.78</v>
          </cell>
          <cell r="Y143">
            <v>0</v>
          </cell>
          <cell r="Z143">
            <v>-86512624.939999998</v>
          </cell>
          <cell r="AA143">
            <v>195586326.72</v>
          </cell>
          <cell r="AB143">
            <v>0</v>
          </cell>
          <cell r="AC143">
            <v>0</v>
          </cell>
          <cell r="AD143">
            <v>0</v>
          </cell>
          <cell r="AE143">
            <v>-109073701.78</v>
          </cell>
          <cell r="AF143">
            <v>-86512624.939999998</v>
          </cell>
          <cell r="AG143">
            <v>0</v>
          </cell>
          <cell r="AH143">
            <v>-9399706.0400000066</v>
          </cell>
          <cell r="AI143">
            <v>0</v>
          </cell>
          <cell r="AJ143">
            <v>-8104402</v>
          </cell>
          <cell r="AK143">
            <v>17504108.020000011</v>
          </cell>
          <cell r="AL143">
            <v>0</v>
          </cell>
          <cell r="AM143">
            <v>0</v>
          </cell>
          <cell r="AN143">
            <v>0</v>
          </cell>
          <cell r="AO143">
            <v>-9399706.0400000066</v>
          </cell>
          <cell r="AP143">
            <v>-8104402</v>
          </cell>
          <cell r="AQ143">
            <v>0</v>
          </cell>
          <cell r="AR143">
            <v>-99673995.739999995</v>
          </cell>
          <cell r="AS143">
            <v>0</v>
          </cell>
          <cell r="AT143">
            <v>-78408222.939999998</v>
          </cell>
          <cell r="AU143">
            <v>178082218.69999999</v>
          </cell>
          <cell r="AV143">
            <v>0</v>
          </cell>
          <cell r="AW143">
            <v>0</v>
          </cell>
          <cell r="AX143">
            <v>0</v>
          </cell>
          <cell r="AY143">
            <v>-99673995.739999995</v>
          </cell>
          <cell r="AZ143">
            <v>-78408222.939999998</v>
          </cell>
        </row>
        <row r="144">
          <cell r="A144">
            <v>0</v>
          </cell>
          <cell r="B144">
            <v>0</v>
          </cell>
          <cell r="C144">
            <v>0</v>
          </cell>
          <cell r="D144">
            <v>0</v>
          </cell>
          <cell r="E144" t="str">
            <v>Intangible AccDep</v>
          </cell>
          <cell r="F144">
            <v>0</v>
          </cell>
          <cell r="G144">
            <v>0</v>
          </cell>
          <cell r="H144">
            <v>-275601603.04000002</v>
          </cell>
          <cell r="I144">
            <v>-5365652.6999999993</v>
          </cell>
          <cell r="J144">
            <v>0</v>
          </cell>
          <cell r="K144">
            <v>2849797.83</v>
          </cell>
          <cell r="L144">
            <v>-278117457.90999997</v>
          </cell>
          <cell r="M144">
            <v>-26284332.180000007</v>
          </cell>
          <cell r="N144">
            <v>-515040.14999999967</v>
          </cell>
          <cell r="O144">
            <v>0</v>
          </cell>
          <cell r="P144">
            <v>986310.64000000013</v>
          </cell>
          <cell r="Q144">
            <v>-25813061.690000005</v>
          </cell>
          <cell r="R144">
            <v>-249317270.86000001</v>
          </cell>
          <cell r="S144">
            <v>-4850612.55</v>
          </cell>
          <cell r="T144">
            <v>0</v>
          </cell>
          <cell r="U144">
            <v>1863487.19</v>
          </cell>
          <cell r="V144">
            <v>-252304396.22</v>
          </cell>
          <cell r="W144">
            <v>0</v>
          </cell>
          <cell r="X144">
            <v>-112961698.02</v>
          </cell>
          <cell r="Y144">
            <v>0</v>
          </cell>
          <cell r="Z144">
            <v>-162639905.01999998</v>
          </cell>
          <cell r="AA144">
            <v>0</v>
          </cell>
          <cell r="AB144">
            <v>0</v>
          </cell>
          <cell r="AC144">
            <v>0</v>
          </cell>
          <cell r="AD144">
            <v>0</v>
          </cell>
          <cell r="AE144">
            <v>-112961698.02</v>
          </cell>
          <cell r="AF144">
            <v>-162639905.01999998</v>
          </cell>
          <cell r="AG144">
            <v>0</v>
          </cell>
          <cell r="AH144">
            <v>-9478171.7600000054</v>
          </cell>
          <cell r="AI144">
            <v>0</v>
          </cell>
          <cell r="AJ144">
            <v>-16806160.429999992</v>
          </cell>
          <cell r="AK144">
            <v>2.000001072883606E-2</v>
          </cell>
          <cell r="AL144">
            <v>0</v>
          </cell>
          <cell r="AM144">
            <v>0</v>
          </cell>
          <cell r="AN144">
            <v>0</v>
          </cell>
          <cell r="AO144">
            <v>-9478171.7600000054</v>
          </cell>
          <cell r="AP144">
            <v>-16806160.429999992</v>
          </cell>
          <cell r="AQ144">
            <v>0</v>
          </cell>
          <cell r="AR144">
            <v>-103483526.25999999</v>
          </cell>
          <cell r="AS144">
            <v>0</v>
          </cell>
          <cell r="AT144">
            <v>-145833744.59</v>
          </cell>
          <cell r="AU144">
            <v>-2.000001072883606E-2</v>
          </cell>
          <cell r="AV144">
            <v>0</v>
          </cell>
          <cell r="AW144">
            <v>0</v>
          </cell>
          <cell r="AX144">
            <v>0</v>
          </cell>
          <cell r="AY144">
            <v>-103483526.25999999</v>
          </cell>
          <cell r="AZ144">
            <v>-145833744.59</v>
          </cell>
        </row>
        <row r="145">
          <cell r="A145">
            <v>741100</v>
          </cell>
          <cell r="B145" t="str">
            <v>Depr Exp - Gnrtn Plt</v>
          </cell>
          <cell r="C145" t="str">
            <v>DepExp</v>
          </cell>
          <cell r="D145" t="str">
            <v>Major</v>
          </cell>
          <cell r="E145" t="str">
            <v>DepExp - Major</v>
          </cell>
          <cell r="F145">
            <v>0</v>
          </cell>
          <cell r="G145">
            <v>0</v>
          </cell>
          <cell r="H145">
            <v>998825.87</v>
          </cell>
          <cell r="I145">
            <v>0</v>
          </cell>
          <cell r="J145">
            <v>0</v>
          </cell>
          <cell r="K145">
            <v>0</v>
          </cell>
          <cell r="L145">
            <v>998825.87</v>
          </cell>
          <cell r="M145">
            <v>-1056187.73</v>
          </cell>
          <cell r="N145">
            <v>0</v>
          </cell>
          <cell r="O145">
            <v>0</v>
          </cell>
          <cell r="P145">
            <v>0</v>
          </cell>
          <cell r="Q145">
            <v>-1056187.73</v>
          </cell>
          <cell r="R145">
            <v>2055013.6</v>
          </cell>
          <cell r="S145">
            <v>0</v>
          </cell>
          <cell r="T145">
            <v>0</v>
          </cell>
          <cell r="U145">
            <v>0</v>
          </cell>
          <cell r="V145">
            <v>2055013.6</v>
          </cell>
          <cell r="W145">
            <v>0</v>
          </cell>
          <cell r="X145">
            <v>0</v>
          </cell>
          <cell r="Y145">
            <v>0</v>
          </cell>
          <cell r="Z145">
            <v>4112.2</v>
          </cell>
          <cell r="AA145">
            <v>0</v>
          </cell>
          <cell r="AB145">
            <v>0</v>
          </cell>
          <cell r="AC145">
            <v>0</v>
          </cell>
          <cell r="AD145">
            <v>994713.67</v>
          </cell>
          <cell r="AE145">
            <v>0</v>
          </cell>
          <cell r="AF145">
            <v>4112.2</v>
          </cell>
          <cell r="AG145">
            <v>0</v>
          </cell>
          <cell r="AH145">
            <v>0</v>
          </cell>
          <cell r="AI145">
            <v>0</v>
          </cell>
          <cell r="AJ145">
            <v>-4112.2300000000005</v>
          </cell>
          <cell r="AK145">
            <v>0</v>
          </cell>
          <cell r="AL145">
            <v>0</v>
          </cell>
          <cell r="AM145">
            <v>0</v>
          </cell>
          <cell r="AN145">
            <v>-1052075.5</v>
          </cell>
          <cell r="AO145">
            <v>0</v>
          </cell>
          <cell r="AP145">
            <v>-4112.2300000000005</v>
          </cell>
          <cell r="AQ145">
            <v>0</v>
          </cell>
          <cell r="AR145">
            <v>0</v>
          </cell>
          <cell r="AS145">
            <v>0</v>
          </cell>
          <cell r="AT145">
            <v>8224.43</v>
          </cell>
          <cell r="AU145">
            <v>0</v>
          </cell>
          <cell r="AV145">
            <v>0</v>
          </cell>
          <cell r="AW145">
            <v>0</v>
          </cell>
          <cell r="AX145">
            <v>2046789.17</v>
          </cell>
          <cell r="AY145">
            <v>0</v>
          </cell>
          <cell r="AZ145">
            <v>8224.43</v>
          </cell>
        </row>
        <row r="146">
          <cell r="A146">
            <v>741101</v>
          </cell>
          <cell r="B146" t="str">
            <v>Dep Exp - Tx Plant</v>
          </cell>
          <cell r="C146" t="str">
            <v>DepExp</v>
          </cell>
          <cell r="D146" t="str">
            <v>Major</v>
          </cell>
          <cell r="E146" t="str">
            <v>DepExp - Major</v>
          </cell>
          <cell r="F146">
            <v>0</v>
          </cell>
          <cell r="G146">
            <v>0</v>
          </cell>
          <cell r="H146">
            <v>111462769.17999999</v>
          </cell>
          <cell r="I146">
            <v>0</v>
          </cell>
          <cell r="J146">
            <v>0</v>
          </cell>
          <cell r="K146">
            <v>36643.93</v>
          </cell>
          <cell r="L146">
            <v>111499413.11</v>
          </cell>
          <cell r="M146">
            <v>-105701071.33000003</v>
          </cell>
          <cell r="N146">
            <v>0</v>
          </cell>
          <cell r="O146">
            <v>0</v>
          </cell>
          <cell r="P146">
            <v>-57828.46</v>
          </cell>
          <cell r="Q146">
            <v>-105758899.79000001</v>
          </cell>
          <cell r="R146">
            <v>217163840.51000002</v>
          </cell>
          <cell r="S146">
            <v>0</v>
          </cell>
          <cell r="T146">
            <v>0</v>
          </cell>
          <cell r="U146">
            <v>94472.39</v>
          </cell>
          <cell r="V146">
            <v>217258312.90000001</v>
          </cell>
          <cell r="W146">
            <v>0</v>
          </cell>
          <cell r="X146">
            <v>111302460.98</v>
          </cell>
          <cell r="Y146">
            <v>160308.20000000001</v>
          </cell>
          <cell r="Z146">
            <v>0</v>
          </cell>
          <cell r="AA146">
            <v>0</v>
          </cell>
          <cell r="AB146">
            <v>0</v>
          </cell>
          <cell r="AC146">
            <v>0</v>
          </cell>
          <cell r="AD146">
            <v>0</v>
          </cell>
          <cell r="AE146">
            <v>111462769.18000001</v>
          </cell>
          <cell r="AF146">
            <v>0</v>
          </cell>
          <cell r="AG146">
            <v>0</v>
          </cell>
          <cell r="AH146">
            <v>-105540763.11999999</v>
          </cell>
          <cell r="AI146">
            <v>-160308.13</v>
          </cell>
          <cell r="AJ146">
            <v>0</v>
          </cell>
          <cell r="AK146">
            <v>0</v>
          </cell>
          <cell r="AL146">
            <v>0</v>
          </cell>
          <cell r="AM146">
            <v>0</v>
          </cell>
          <cell r="AN146">
            <v>0</v>
          </cell>
          <cell r="AO146">
            <v>-105701071.31999999</v>
          </cell>
          <cell r="AP146">
            <v>0</v>
          </cell>
          <cell r="AQ146">
            <v>0</v>
          </cell>
          <cell r="AR146">
            <v>216843224.09999999</v>
          </cell>
          <cell r="AS146">
            <v>320616.33</v>
          </cell>
          <cell r="AT146">
            <v>0</v>
          </cell>
          <cell r="AU146">
            <v>0</v>
          </cell>
          <cell r="AV146">
            <v>0</v>
          </cell>
          <cell r="AW146">
            <v>0</v>
          </cell>
          <cell r="AX146">
            <v>0</v>
          </cell>
          <cell r="AY146">
            <v>217163840.5</v>
          </cell>
          <cell r="AZ146">
            <v>0</v>
          </cell>
        </row>
        <row r="147">
          <cell r="A147">
            <v>741102</v>
          </cell>
          <cell r="B147" t="str">
            <v>Dep Exp - Dx Plant</v>
          </cell>
          <cell r="C147" t="str">
            <v>DepExp</v>
          </cell>
          <cell r="D147" t="str">
            <v>Major</v>
          </cell>
          <cell r="E147" t="str">
            <v>DepExp - Major</v>
          </cell>
          <cell r="F147">
            <v>0</v>
          </cell>
          <cell r="G147">
            <v>0</v>
          </cell>
          <cell r="H147">
            <v>96434545.299999997</v>
          </cell>
          <cell r="I147">
            <v>0</v>
          </cell>
          <cell r="J147">
            <v>0</v>
          </cell>
          <cell r="K147">
            <v>0</v>
          </cell>
          <cell r="L147">
            <v>96434545.299999997</v>
          </cell>
          <cell r="M147">
            <v>-89873950.799999997</v>
          </cell>
          <cell r="N147">
            <v>0</v>
          </cell>
          <cell r="O147">
            <v>0</v>
          </cell>
          <cell r="P147">
            <v>0</v>
          </cell>
          <cell r="Q147">
            <v>-89873950.799999997</v>
          </cell>
          <cell r="R147">
            <v>186308496.09999999</v>
          </cell>
          <cell r="S147">
            <v>0</v>
          </cell>
          <cell r="T147">
            <v>0</v>
          </cell>
          <cell r="U147">
            <v>0</v>
          </cell>
          <cell r="V147">
            <v>186308496.09999999</v>
          </cell>
          <cell r="W147">
            <v>0</v>
          </cell>
          <cell r="X147">
            <v>0</v>
          </cell>
          <cell r="Y147">
            <v>0</v>
          </cell>
          <cell r="Z147">
            <v>96346100.269999996</v>
          </cell>
          <cell r="AA147">
            <v>0</v>
          </cell>
          <cell r="AB147">
            <v>0</v>
          </cell>
          <cell r="AC147">
            <v>0</v>
          </cell>
          <cell r="AD147">
            <v>88445.03</v>
          </cell>
          <cell r="AE147">
            <v>0</v>
          </cell>
          <cell r="AF147">
            <v>96346100.269999996</v>
          </cell>
          <cell r="AG147">
            <v>0</v>
          </cell>
          <cell r="AH147">
            <v>0</v>
          </cell>
          <cell r="AI147">
            <v>0</v>
          </cell>
          <cell r="AJ147">
            <v>-89784089.829999998</v>
          </cell>
          <cell r="AK147">
            <v>0</v>
          </cell>
          <cell r="AL147">
            <v>0</v>
          </cell>
          <cell r="AM147">
            <v>0</v>
          </cell>
          <cell r="AN147">
            <v>-89860.98000000001</v>
          </cell>
          <cell r="AO147">
            <v>0</v>
          </cell>
          <cell r="AP147">
            <v>-89784089.829999998</v>
          </cell>
          <cell r="AQ147">
            <v>0</v>
          </cell>
          <cell r="AR147">
            <v>0</v>
          </cell>
          <cell r="AS147">
            <v>0</v>
          </cell>
          <cell r="AT147">
            <v>186130190.09999999</v>
          </cell>
          <cell r="AU147">
            <v>0</v>
          </cell>
          <cell r="AV147">
            <v>0</v>
          </cell>
          <cell r="AW147">
            <v>0</v>
          </cell>
          <cell r="AX147">
            <v>178306.01</v>
          </cell>
          <cell r="AY147">
            <v>0</v>
          </cell>
          <cell r="AZ147">
            <v>186130190.09999999</v>
          </cell>
        </row>
        <row r="148">
          <cell r="A148">
            <v>741103</v>
          </cell>
          <cell r="B148" t="str">
            <v>Dep Exp - Gnrl Plt</v>
          </cell>
          <cell r="C148" t="str">
            <v>DepExp</v>
          </cell>
          <cell r="D148" t="str">
            <v>Major</v>
          </cell>
          <cell r="E148" t="str">
            <v>DepExp - Major</v>
          </cell>
          <cell r="F148">
            <v>0</v>
          </cell>
          <cell r="G148">
            <v>0</v>
          </cell>
          <cell r="H148">
            <v>37140508.640000001</v>
          </cell>
          <cell r="I148">
            <v>0</v>
          </cell>
          <cell r="J148">
            <v>0</v>
          </cell>
          <cell r="K148">
            <v>0</v>
          </cell>
          <cell r="L148">
            <v>37140508.640000001</v>
          </cell>
          <cell r="M148">
            <v>-36793977.760000005</v>
          </cell>
          <cell r="N148">
            <v>0</v>
          </cell>
          <cell r="O148">
            <v>0</v>
          </cell>
          <cell r="P148">
            <v>0</v>
          </cell>
          <cell r="Q148">
            <v>-36793977.760000005</v>
          </cell>
          <cell r="R148">
            <v>73934486.400000006</v>
          </cell>
          <cell r="S148">
            <v>0</v>
          </cell>
          <cell r="T148">
            <v>0</v>
          </cell>
          <cell r="U148">
            <v>0</v>
          </cell>
          <cell r="V148">
            <v>73934486.400000006</v>
          </cell>
          <cell r="W148">
            <v>0</v>
          </cell>
          <cell r="X148">
            <v>20608640.899999999</v>
          </cell>
          <cell r="Y148">
            <v>0</v>
          </cell>
          <cell r="Z148">
            <v>11656675.1</v>
          </cell>
          <cell r="AA148">
            <v>0</v>
          </cell>
          <cell r="AB148">
            <v>4727627.95</v>
          </cell>
          <cell r="AC148">
            <v>50432.82</v>
          </cell>
          <cell r="AD148">
            <v>97131.87</v>
          </cell>
          <cell r="AE148">
            <v>20608640.899999999</v>
          </cell>
          <cell r="AF148">
            <v>11656675.1</v>
          </cell>
          <cell r="AG148">
            <v>0</v>
          </cell>
          <cell r="AH148">
            <v>-20527356.240000002</v>
          </cell>
          <cell r="AI148">
            <v>0</v>
          </cell>
          <cell r="AJ148">
            <v>-11696257.189999999</v>
          </cell>
          <cell r="AK148">
            <v>0</v>
          </cell>
          <cell r="AL148">
            <v>-4428390.1499999994</v>
          </cell>
          <cell r="AM148">
            <v>-50432.82</v>
          </cell>
          <cell r="AN148">
            <v>-91541.360000000015</v>
          </cell>
          <cell r="AO148">
            <v>-20527356.240000002</v>
          </cell>
          <cell r="AP148">
            <v>-11696257.189999999</v>
          </cell>
          <cell r="AQ148">
            <v>0</v>
          </cell>
          <cell r="AR148">
            <v>41135997.140000001</v>
          </cell>
          <cell r="AS148">
            <v>0</v>
          </cell>
          <cell r="AT148">
            <v>23352932.289999999</v>
          </cell>
          <cell r="AU148">
            <v>0</v>
          </cell>
          <cell r="AV148">
            <v>9156018.0999999996</v>
          </cell>
          <cell r="AW148">
            <v>100865.64</v>
          </cell>
          <cell r="AX148">
            <v>188673.23</v>
          </cell>
          <cell r="AY148">
            <v>41135997.140000001</v>
          </cell>
          <cell r="AZ148">
            <v>23352932.289999999</v>
          </cell>
        </row>
        <row r="149">
          <cell r="A149">
            <v>741200</v>
          </cell>
          <cell r="B149" t="str">
            <v>Dep Exp-Gnrl Plt-MFA</v>
          </cell>
          <cell r="C149" t="str">
            <v>DepExp</v>
          </cell>
          <cell r="D149" t="str">
            <v>MFA</v>
          </cell>
          <cell r="E149" t="str">
            <v>DepExp - MFA</v>
          </cell>
          <cell r="F149">
            <v>0</v>
          </cell>
          <cell r="G149">
            <v>0</v>
          </cell>
          <cell r="H149">
            <v>11847795.199999999</v>
          </cell>
          <cell r="I149">
            <v>0</v>
          </cell>
          <cell r="J149">
            <v>0</v>
          </cell>
          <cell r="K149">
            <v>0</v>
          </cell>
          <cell r="L149">
            <v>11847795.199999999</v>
          </cell>
          <cell r="M149">
            <v>-12723706.970000003</v>
          </cell>
          <cell r="N149">
            <v>0</v>
          </cell>
          <cell r="O149">
            <v>0</v>
          </cell>
          <cell r="P149">
            <v>0</v>
          </cell>
          <cell r="Q149">
            <v>-12723706.970000003</v>
          </cell>
          <cell r="R149">
            <v>24571502.170000002</v>
          </cell>
          <cell r="S149">
            <v>0</v>
          </cell>
          <cell r="T149">
            <v>0</v>
          </cell>
          <cell r="U149">
            <v>0</v>
          </cell>
          <cell r="V149">
            <v>24571502.170000002</v>
          </cell>
          <cell r="W149">
            <v>0</v>
          </cell>
          <cell r="X149">
            <v>6323523.46</v>
          </cell>
          <cell r="Y149">
            <v>0</v>
          </cell>
          <cell r="Z149">
            <v>5408431.3099999996</v>
          </cell>
          <cell r="AA149">
            <v>0</v>
          </cell>
          <cell r="AB149">
            <v>37033.29</v>
          </cell>
          <cell r="AC149">
            <v>0</v>
          </cell>
          <cell r="AD149">
            <v>78807.14</v>
          </cell>
          <cell r="AE149">
            <v>6323523.46</v>
          </cell>
          <cell r="AF149">
            <v>5408431.3099999996</v>
          </cell>
          <cell r="AG149">
            <v>0</v>
          </cell>
          <cell r="AH149">
            <v>-7646430.29</v>
          </cell>
          <cell r="AI149">
            <v>0</v>
          </cell>
          <cell r="AJ149">
            <v>-4959513.63</v>
          </cell>
          <cell r="AK149">
            <v>0</v>
          </cell>
          <cell r="AL149">
            <v>-55202.68</v>
          </cell>
          <cell r="AM149">
            <v>0</v>
          </cell>
          <cell r="AN149">
            <v>-62560.37000000001</v>
          </cell>
          <cell r="AO149">
            <v>-7646430.29</v>
          </cell>
          <cell r="AP149">
            <v>-4959513.63</v>
          </cell>
          <cell r="AQ149">
            <v>0</v>
          </cell>
          <cell r="AR149">
            <v>13969953.75</v>
          </cell>
          <cell r="AS149">
            <v>0</v>
          </cell>
          <cell r="AT149">
            <v>10367944.939999999</v>
          </cell>
          <cell r="AU149">
            <v>0</v>
          </cell>
          <cell r="AV149">
            <v>92235.97</v>
          </cell>
          <cell r="AW149">
            <v>0</v>
          </cell>
          <cell r="AX149">
            <v>141367.51</v>
          </cell>
          <cell r="AY149">
            <v>13969953.75</v>
          </cell>
          <cell r="AZ149">
            <v>10367944.939999999</v>
          </cell>
        </row>
        <row r="150">
          <cell r="A150">
            <v>741300</v>
          </cell>
          <cell r="B150" t="str">
            <v>Dep Exp-Gnrl Plt-TWE</v>
          </cell>
          <cell r="C150" t="str">
            <v>DepExp</v>
          </cell>
          <cell r="D150" t="str">
            <v>TWE</v>
          </cell>
          <cell r="E150" t="str">
            <v>DepExp -TWE</v>
          </cell>
          <cell r="F150">
            <v>0</v>
          </cell>
          <cell r="G150">
            <v>0</v>
          </cell>
          <cell r="H150">
            <v>20147765.059999999</v>
          </cell>
          <cell r="I150">
            <v>0</v>
          </cell>
          <cell r="J150">
            <v>0</v>
          </cell>
          <cell r="K150">
            <v>0</v>
          </cell>
          <cell r="L150">
            <v>20147765.059999999</v>
          </cell>
          <cell r="M150">
            <v>-21214020.169999998</v>
          </cell>
          <cell r="N150">
            <v>0</v>
          </cell>
          <cell r="O150">
            <v>0</v>
          </cell>
          <cell r="P150">
            <v>0</v>
          </cell>
          <cell r="Q150">
            <v>-21214020.169999998</v>
          </cell>
          <cell r="R150">
            <v>41361785.229999997</v>
          </cell>
          <cell r="S150">
            <v>0</v>
          </cell>
          <cell r="T150">
            <v>0</v>
          </cell>
          <cell r="U150">
            <v>0</v>
          </cell>
          <cell r="V150">
            <v>41361785.229999997</v>
          </cell>
          <cell r="W150">
            <v>0</v>
          </cell>
          <cell r="X150">
            <v>5500339.9699999997</v>
          </cell>
          <cell r="Y150">
            <v>0</v>
          </cell>
          <cell r="Z150">
            <v>14647425.09</v>
          </cell>
          <cell r="AA150">
            <v>0</v>
          </cell>
          <cell r="AB150">
            <v>0</v>
          </cell>
          <cell r="AC150">
            <v>0</v>
          </cell>
          <cell r="AD150">
            <v>0</v>
          </cell>
          <cell r="AE150">
            <v>5500339.9699999997</v>
          </cell>
          <cell r="AF150">
            <v>14647425.09</v>
          </cell>
          <cell r="AG150">
            <v>0</v>
          </cell>
          <cell r="AH150">
            <v>-5295085.6900000004</v>
          </cell>
          <cell r="AI150">
            <v>0</v>
          </cell>
          <cell r="AJ150">
            <v>-15918934.48</v>
          </cell>
          <cell r="AK150">
            <v>0</v>
          </cell>
          <cell r="AL150">
            <v>0</v>
          </cell>
          <cell r="AM150">
            <v>0</v>
          </cell>
          <cell r="AN150">
            <v>0</v>
          </cell>
          <cell r="AO150">
            <v>-5295085.6900000004</v>
          </cell>
          <cell r="AP150">
            <v>-15918934.48</v>
          </cell>
          <cell r="AQ150">
            <v>0</v>
          </cell>
          <cell r="AR150">
            <v>10795425.66</v>
          </cell>
          <cell r="AS150">
            <v>0</v>
          </cell>
          <cell r="AT150">
            <v>30566359.57</v>
          </cell>
          <cell r="AU150">
            <v>0</v>
          </cell>
          <cell r="AV150">
            <v>0</v>
          </cell>
          <cell r="AW150">
            <v>0</v>
          </cell>
          <cell r="AX150">
            <v>0</v>
          </cell>
          <cell r="AY150">
            <v>10795425.66</v>
          </cell>
          <cell r="AZ150">
            <v>30566359.57</v>
          </cell>
        </row>
        <row r="151">
          <cell r="A151">
            <v>741400</v>
          </cell>
          <cell r="B151" t="str">
            <v>Dep Exp-Gnrl Plt-Too</v>
          </cell>
          <cell r="C151" t="str">
            <v>DepExp</v>
          </cell>
          <cell r="D151" t="str">
            <v>MFA</v>
          </cell>
          <cell r="E151" t="str">
            <v>DepExp - MFA</v>
          </cell>
          <cell r="F151">
            <v>0</v>
          </cell>
          <cell r="G151">
            <v>0</v>
          </cell>
          <cell r="H151">
            <v>730033.62</v>
          </cell>
          <cell r="I151">
            <v>0</v>
          </cell>
          <cell r="J151">
            <v>0</v>
          </cell>
          <cell r="K151">
            <v>0</v>
          </cell>
          <cell r="L151">
            <v>730033.62</v>
          </cell>
          <cell r="M151">
            <v>-676022.4800000001</v>
          </cell>
          <cell r="N151">
            <v>0</v>
          </cell>
          <cell r="O151">
            <v>0</v>
          </cell>
          <cell r="P151">
            <v>0</v>
          </cell>
          <cell r="Q151">
            <v>-676022.4800000001</v>
          </cell>
          <cell r="R151">
            <v>1406056.1</v>
          </cell>
          <cell r="S151">
            <v>0</v>
          </cell>
          <cell r="T151">
            <v>0</v>
          </cell>
          <cell r="U151">
            <v>0</v>
          </cell>
          <cell r="V151">
            <v>1406056.1</v>
          </cell>
          <cell r="W151">
            <v>0</v>
          </cell>
          <cell r="X151">
            <v>390758.61</v>
          </cell>
          <cell r="Y151">
            <v>0</v>
          </cell>
          <cell r="Z151">
            <v>334211.25</v>
          </cell>
          <cell r="AA151">
            <v>0</v>
          </cell>
          <cell r="AB151">
            <v>0</v>
          </cell>
          <cell r="AC151">
            <v>0</v>
          </cell>
          <cell r="AD151">
            <v>5063.76</v>
          </cell>
          <cell r="AE151">
            <v>390758.61</v>
          </cell>
          <cell r="AF151">
            <v>334211.25</v>
          </cell>
          <cell r="AG151">
            <v>0</v>
          </cell>
          <cell r="AH151">
            <v>-411519.75</v>
          </cell>
          <cell r="AI151">
            <v>0</v>
          </cell>
          <cell r="AJ151">
            <v>-261207.64</v>
          </cell>
          <cell r="AK151">
            <v>0</v>
          </cell>
          <cell r="AL151">
            <v>0</v>
          </cell>
          <cell r="AM151">
            <v>0</v>
          </cell>
          <cell r="AN151">
            <v>-3295.09</v>
          </cell>
          <cell r="AO151">
            <v>-411519.75</v>
          </cell>
          <cell r="AP151">
            <v>-261207.64</v>
          </cell>
          <cell r="AQ151">
            <v>0</v>
          </cell>
          <cell r="AR151">
            <v>802278.36</v>
          </cell>
          <cell r="AS151">
            <v>0</v>
          </cell>
          <cell r="AT151">
            <v>595418.89</v>
          </cell>
          <cell r="AU151">
            <v>0</v>
          </cell>
          <cell r="AV151">
            <v>0</v>
          </cell>
          <cell r="AW151">
            <v>0</v>
          </cell>
          <cell r="AX151">
            <v>8358.85</v>
          </cell>
          <cell r="AY151">
            <v>802278.36</v>
          </cell>
          <cell r="AZ151">
            <v>595418.89</v>
          </cell>
        </row>
        <row r="152">
          <cell r="A152">
            <v>741550</v>
          </cell>
          <cell r="B152" t="str">
            <v>Asst W-off Of Nbv</v>
          </cell>
          <cell r="C152" t="str">
            <v>DepExp</v>
          </cell>
          <cell r="D152" t="str">
            <v>Major &amp; MFA</v>
          </cell>
          <cell r="E152" t="str">
            <v>DepExp - other</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row>
        <row r="153">
          <cell r="A153">
            <v>741950</v>
          </cell>
          <cell r="B153" t="str">
            <v>Dep Exp Reg Adj</v>
          </cell>
          <cell r="C153" t="str">
            <v>DepExp</v>
          </cell>
          <cell r="D153" t="str">
            <v>Major</v>
          </cell>
          <cell r="E153" t="str">
            <v>DepExp - Reg tsfr</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row>
        <row r="154">
          <cell r="A154">
            <v>741999</v>
          </cell>
          <cell r="B154" t="str">
            <v>Dep Exp Conv Acct</v>
          </cell>
          <cell r="C154" t="str">
            <v>DepExp</v>
          </cell>
          <cell r="D154" t="str">
            <v>Major</v>
          </cell>
          <cell r="E154" t="str">
            <v>DepExp - Major</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row>
        <row r="155">
          <cell r="A155">
            <v>741700</v>
          </cell>
          <cell r="B155" t="str">
            <v>Dep Exp-Intang SW</v>
          </cell>
          <cell r="C155" t="str">
            <v>DepExp</v>
          </cell>
          <cell r="D155" t="str">
            <v>Major-Intangible</v>
          </cell>
          <cell r="E155" t="str">
            <v>DepExp-IntangSoftware</v>
          </cell>
          <cell r="F155">
            <v>0</v>
          </cell>
          <cell r="G155">
            <v>0</v>
          </cell>
          <cell r="H155">
            <v>26205866.469999999</v>
          </cell>
          <cell r="I155">
            <v>330066.76</v>
          </cell>
          <cell r="J155">
            <v>0</v>
          </cell>
          <cell r="K155">
            <v>-801337.25</v>
          </cell>
          <cell r="L155">
            <v>25734595.98</v>
          </cell>
          <cell r="M155">
            <v>-21102098.640000001</v>
          </cell>
          <cell r="N155">
            <v>-341661.37</v>
          </cell>
          <cell r="O155">
            <v>0</v>
          </cell>
          <cell r="P155">
            <v>-353929.25</v>
          </cell>
          <cell r="Q155">
            <v>-21797689.260000002</v>
          </cell>
          <cell r="R155">
            <v>47307965.109999999</v>
          </cell>
          <cell r="S155">
            <v>671728.13</v>
          </cell>
          <cell r="T155">
            <v>0</v>
          </cell>
          <cell r="U155">
            <v>-447408</v>
          </cell>
          <cell r="V155">
            <v>47532285.240000002</v>
          </cell>
          <cell r="W155">
            <v>0</v>
          </cell>
          <cell r="X155">
            <v>9399706.0399999991</v>
          </cell>
          <cell r="Y155">
            <v>0</v>
          </cell>
          <cell r="Z155">
            <v>16806160.43</v>
          </cell>
          <cell r="AA155">
            <v>0</v>
          </cell>
          <cell r="AB155">
            <v>0</v>
          </cell>
          <cell r="AC155">
            <v>0</v>
          </cell>
          <cell r="AD155">
            <v>0</v>
          </cell>
          <cell r="AE155">
            <v>9399706.0399999991</v>
          </cell>
          <cell r="AF155">
            <v>16806160.43</v>
          </cell>
          <cell r="AG155">
            <v>0</v>
          </cell>
          <cell r="AH155">
            <v>-11224898.550000001</v>
          </cell>
          <cell r="AI155">
            <v>0</v>
          </cell>
          <cell r="AJ155">
            <v>-9877200.0899999999</v>
          </cell>
          <cell r="AK155">
            <v>0</v>
          </cell>
          <cell r="AL155">
            <v>0</v>
          </cell>
          <cell r="AM155">
            <v>0</v>
          </cell>
          <cell r="AN155">
            <v>0</v>
          </cell>
          <cell r="AO155">
            <v>-11224898.550000001</v>
          </cell>
          <cell r="AP155">
            <v>-9877200.0899999999</v>
          </cell>
          <cell r="AQ155">
            <v>0</v>
          </cell>
          <cell r="AR155">
            <v>20624604.59</v>
          </cell>
          <cell r="AS155">
            <v>0</v>
          </cell>
          <cell r="AT155">
            <v>26683360.52</v>
          </cell>
          <cell r="AU155">
            <v>0</v>
          </cell>
          <cell r="AV155">
            <v>0</v>
          </cell>
          <cell r="AW155">
            <v>0</v>
          </cell>
          <cell r="AX155">
            <v>0</v>
          </cell>
          <cell r="AY155">
            <v>20624604.59</v>
          </cell>
          <cell r="AZ155">
            <v>26683360.52</v>
          </cell>
        </row>
        <row r="156">
          <cell r="A156">
            <v>741701</v>
          </cell>
          <cell r="B156" t="str">
            <v>Dep Exp-Intang CC</v>
          </cell>
          <cell r="C156" t="str">
            <v>DepExp</v>
          </cell>
          <cell r="D156">
            <v>0</v>
          </cell>
          <cell r="E156" t="str">
            <v>DepExp-IntangCC</v>
          </cell>
          <cell r="F156">
            <v>0</v>
          </cell>
          <cell r="G156">
            <v>0</v>
          </cell>
          <cell r="H156">
            <v>78465.719999999972</v>
          </cell>
          <cell r="I156">
            <v>184973.39</v>
          </cell>
          <cell r="J156">
            <v>0</v>
          </cell>
          <cell r="K156">
            <v>184973.38</v>
          </cell>
          <cell r="L156">
            <v>448412.49</v>
          </cell>
          <cell r="M156">
            <v>-90807.06</v>
          </cell>
          <cell r="N156">
            <v>-184973.38</v>
          </cell>
          <cell r="O156">
            <v>0</v>
          </cell>
          <cell r="P156">
            <v>201993.98</v>
          </cell>
          <cell r="Q156">
            <v>-73786.460000000021</v>
          </cell>
          <cell r="R156">
            <v>169272.77999999997</v>
          </cell>
          <cell r="S156">
            <v>369946.77</v>
          </cell>
          <cell r="T156">
            <v>0</v>
          </cell>
          <cell r="U156">
            <v>-17020.599999999999</v>
          </cell>
          <cell r="V156">
            <v>522198.95</v>
          </cell>
          <cell r="W156">
            <v>0</v>
          </cell>
          <cell r="X156">
            <v>78465.72</v>
          </cell>
          <cell r="Y156">
            <v>0</v>
          </cell>
          <cell r="Z156">
            <v>0</v>
          </cell>
          <cell r="AA156">
            <v>0</v>
          </cell>
          <cell r="AB156">
            <v>0</v>
          </cell>
          <cell r="AC156">
            <v>0</v>
          </cell>
          <cell r="AD156">
            <v>0</v>
          </cell>
          <cell r="AE156">
            <v>78465.72</v>
          </cell>
          <cell r="AF156">
            <v>0</v>
          </cell>
          <cell r="AG156">
            <v>0</v>
          </cell>
          <cell r="AH156">
            <v>-78465.72</v>
          </cell>
          <cell r="AI156">
            <v>0</v>
          </cell>
          <cell r="AJ156">
            <v>-12341.34</v>
          </cell>
          <cell r="AK156">
            <v>0</v>
          </cell>
          <cell r="AL156">
            <v>0</v>
          </cell>
          <cell r="AM156">
            <v>0</v>
          </cell>
          <cell r="AN156">
            <v>0</v>
          </cell>
          <cell r="AO156">
            <v>-78465.72</v>
          </cell>
          <cell r="AP156">
            <v>-12341.34</v>
          </cell>
          <cell r="AQ156">
            <v>0</v>
          </cell>
          <cell r="AR156">
            <v>156931.44</v>
          </cell>
          <cell r="AS156">
            <v>0</v>
          </cell>
          <cell r="AT156">
            <v>12341.34</v>
          </cell>
          <cell r="AU156">
            <v>0</v>
          </cell>
          <cell r="AV156">
            <v>0</v>
          </cell>
          <cell r="AW156">
            <v>0</v>
          </cell>
          <cell r="AX156">
            <v>0</v>
          </cell>
          <cell r="AY156">
            <v>156931.44</v>
          </cell>
          <cell r="AZ156">
            <v>12341.34</v>
          </cell>
        </row>
        <row r="157">
          <cell r="A157">
            <v>741900</v>
          </cell>
          <cell r="B157" t="str">
            <v>Brmptn Dep Exp</v>
          </cell>
          <cell r="C157" t="str">
            <v>DepExp</v>
          </cell>
          <cell r="D157" t="str">
            <v>BRAMPTON</v>
          </cell>
          <cell r="E157" t="str">
            <v>Brampton DepExp</v>
          </cell>
          <cell r="F157">
            <v>0</v>
          </cell>
          <cell r="G157">
            <v>0</v>
          </cell>
          <cell r="H157">
            <v>0</v>
          </cell>
          <cell r="I157">
            <v>5915980.3200000003</v>
          </cell>
          <cell r="J157">
            <v>0</v>
          </cell>
          <cell r="K157">
            <v>-184973.38</v>
          </cell>
          <cell r="L157">
            <v>5731006.9400000004</v>
          </cell>
          <cell r="M157">
            <v>0</v>
          </cell>
          <cell r="N157">
            <v>-5574686.4100000001</v>
          </cell>
          <cell r="O157">
            <v>0</v>
          </cell>
          <cell r="P157">
            <v>-201993.98</v>
          </cell>
          <cell r="Q157">
            <v>-5776680.3899999997</v>
          </cell>
          <cell r="R157">
            <v>0</v>
          </cell>
          <cell r="S157">
            <v>11490666.73</v>
          </cell>
          <cell r="T157">
            <v>0</v>
          </cell>
          <cell r="U157">
            <v>17020.599999999999</v>
          </cell>
          <cell r="V157">
            <v>11507687.33</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row>
        <row r="158">
          <cell r="A158">
            <v>0</v>
          </cell>
          <cell r="B158">
            <v>0</v>
          </cell>
          <cell r="C158">
            <v>0</v>
          </cell>
          <cell r="D158">
            <v>0</v>
          </cell>
          <cell r="E158" t="str">
            <v>DepExp</v>
          </cell>
          <cell r="F158">
            <v>0</v>
          </cell>
          <cell r="G158">
            <v>0</v>
          </cell>
          <cell r="H158">
            <v>305046575.06000006</v>
          </cell>
          <cell r="I158">
            <v>6431020.4700000007</v>
          </cell>
          <cell r="J158">
            <v>0</v>
          </cell>
          <cell r="K158">
            <v>-764693.32</v>
          </cell>
          <cell r="L158">
            <v>310712902.21000004</v>
          </cell>
          <cell r="M158">
            <v>-289231842.94</v>
          </cell>
          <cell r="N158">
            <v>-6101321.1600000001</v>
          </cell>
          <cell r="O158">
            <v>0</v>
          </cell>
          <cell r="P158">
            <v>-411757.71</v>
          </cell>
          <cell r="Q158">
            <v>-295744921.80999994</v>
          </cell>
          <cell r="R158">
            <v>594278418</v>
          </cell>
          <cell r="S158">
            <v>12532341.630000001</v>
          </cell>
          <cell r="T158">
            <v>0</v>
          </cell>
          <cell r="U158">
            <v>-352935.61</v>
          </cell>
          <cell r="V158">
            <v>606457824.0200001</v>
          </cell>
          <cell r="W158">
            <v>0</v>
          </cell>
          <cell r="X158">
            <v>153603895.68000001</v>
          </cell>
          <cell r="Y158">
            <v>160308.20000000001</v>
          </cell>
          <cell r="Z158">
            <v>145203115.65000001</v>
          </cell>
          <cell r="AA158">
            <v>0</v>
          </cell>
          <cell r="AB158">
            <v>4764661.24</v>
          </cell>
          <cell r="AC158">
            <v>50432.82</v>
          </cell>
          <cell r="AD158">
            <v>1264161.4699999997</v>
          </cell>
          <cell r="AE158">
            <v>153764203.88000003</v>
          </cell>
          <cell r="AF158">
            <v>145203115.65000001</v>
          </cell>
          <cell r="AG158">
            <v>0</v>
          </cell>
          <cell r="AH158">
            <v>-150724519.36000001</v>
          </cell>
          <cell r="AI158">
            <v>-160308.13</v>
          </cell>
          <cell r="AJ158">
            <v>-132513656.43000001</v>
          </cell>
          <cell r="AK158">
            <v>0</v>
          </cell>
          <cell r="AL158">
            <v>-4483592.8299999991</v>
          </cell>
          <cell r="AM158">
            <v>-50432.82</v>
          </cell>
          <cell r="AN158">
            <v>-1299333.3000000003</v>
          </cell>
          <cell r="AO158">
            <v>-150884827.56000003</v>
          </cell>
          <cell r="AP158">
            <v>-132513656.43000001</v>
          </cell>
          <cell r="AQ158">
            <v>0</v>
          </cell>
          <cell r="AR158">
            <v>304328415.04000002</v>
          </cell>
          <cell r="AS158">
            <v>320616.33</v>
          </cell>
          <cell r="AT158">
            <v>277716772.07999992</v>
          </cell>
          <cell r="AU158">
            <v>0</v>
          </cell>
          <cell r="AV158">
            <v>9248254.0700000003</v>
          </cell>
          <cell r="AW158">
            <v>100865.64</v>
          </cell>
          <cell r="AX158">
            <v>2563494.77</v>
          </cell>
          <cell r="AY158">
            <v>304649031.44</v>
          </cell>
          <cell r="AZ158">
            <v>277716772.07999992</v>
          </cell>
        </row>
        <row r="159">
          <cell r="A159">
            <v>741500</v>
          </cell>
          <cell r="B159" t="str">
            <v>Real Estate:Sale G/L</v>
          </cell>
          <cell r="C159" t="str">
            <v>Gain/(Loss)</v>
          </cell>
          <cell r="D159">
            <v>0</v>
          </cell>
          <cell r="E159" t="str">
            <v>Gain/(Loss)</v>
          </cell>
          <cell r="F159">
            <v>0</v>
          </cell>
          <cell r="G159">
            <v>0</v>
          </cell>
          <cell r="H159">
            <v>0</v>
          </cell>
          <cell r="I159">
            <v>-3831.75</v>
          </cell>
          <cell r="J159">
            <v>0</v>
          </cell>
          <cell r="K159">
            <v>0</v>
          </cell>
          <cell r="L159">
            <v>-3831.75</v>
          </cell>
          <cell r="M159">
            <v>0</v>
          </cell>
          <cell r="N159">
            <v>31679.230000000003</v>
          </cell>
          <cell r="O159">
            <v>0</v>
          </cell>
          <cell r="P159">
            <v>0</v>
          </cell>
          <cell r="Q159">
            <v>31679.230000000003</v>
          </cell>
          <cell r="R159">
            <v>0</v>
          </cell>
          <cell r="S159">
            <v>-35510.980000000003</v>
          </cell>
          <cell r="T159">
            <v>0</v>
          </cell>
          <cell r="U159">
            <v>0</v>
          </cell>
          <cell r="V159">
            <v>-35510.980000000003</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row>
        <row r="160">
          <cell r="A160">
            <v>741510</v>
          </cell>
          <cell r="B160" t="str">
            <v>Maj FA:G on Dspstn</v>
          </cell>
          <cell r="C160" t="str">
            <v>Gain/(Loss)</v>
          </cell>
          <cell r="D160">
            <v>0</v>
          </cell>
          <cell r="E160" t="str">
            <v>Gain/(Loss)</v>
          </cell>
          <cell r="F160">
            <v>0</v>
          </cell>
          <cell r="G160">
            <v>0</v>
          </cell>
          <cell r="H160">
            <v>-71.370000000000346</v>
          </cell>
          <cell r="I160">
            <v>3610.51</v>
          </cell>
          <cell r="J160">
            <v>0</v>
          </cell>
          <cell r="K160">
            <v>0</v>
          </cell>
          <cell r="L160">
            <v>3539.14</v>
          </cell>
          <cell r="M160">
            <v>13105.48</v>
          </cell>
          <cell r="N160">
            <v>-7144.15</v>
          </cell>
          <cell r="O160">
            <v>0</v>
          </cell>
          <cell r="P160">
            <v>0</v>
          </cell>
          <cell r="Q160">
            <v>5961.33</v>
          </cell>
          <cell r="R160">
            <v>-13176.85</v>
          </cell>
          <cell r="S160">
            <v>10754.66</v>
          </cell>
          <cell r="T160">
            <v>0</v>
          </cell>
          <cell r="U160">
            <v>0</v>
          </cell>
          <cell r="V160">
            <v>-2422.19</v>
          </cell>
          <cell r="W160">
            <v>0</v>
          </cell>
          <cell r="X160">
            <v>-71.37</v>
          </cell>
          <cell r="Y160">
            <v>0</v>
          </cell>
          <cell r="Z160">
            <v>0</v>
          </cell>
          <cell r="AA160">
            <v>0</v>
          </cell>
          <cell r="AB160">
            <v>0</v>
          </cell>
          <cell r="AC160">
            <v>0</v>
          </cell>
          <cell r="AD160">
            <v>0</v>
          </cell>
          <cell r="AE160">
            <v>-71.37</v>
          </cell>
          <cell r="AF160">
            <v>0</v>
          </cell>
          <cell r="AG160">
            <v>0</v>
          </cell>
          <cell r="AH160">
            <v>-71.37</v>
          </cell>
          <cell r="AI160">
            <v>0</v>
          </cell>
          <cell r="AJ160">
            <v>13176.85</v>
          </cell>
          <cell r="AK160">
            <v>0</v>
          </cell>
          <cell r="AL160">
            <v>0</v>
          </cell>
          <cell r="AM160">
            <v>0</v>
          </cell>
          <cell r="AN160">
            <v>0</v>
          </cell>
          <cell r="AO160">
            <v>-71.37</v>
          </cell>
          <cell r="AP160">
            <v>13176.85</v>
          </cell>
          <cell r="AQ160">
            <v>0</v>
          </cell>
          <cell r="AR160">
            <v>0</v>
          </cell>
          <cell r="AS160">
            <v>0</v>
          </cell>
          <cell r="AT160">
            <v>-13176.85</v>
          </cell>
          <cell r="AU160">
            <v>0</v>
          </cell>
          <cell r="AV160">
            <v>0</v>
          </cell>
          <cell r="AW160">
            <v>0</v>
          </cell>
          <cell r="AX160">
            <v>0</v>
          </cell>
          <cell r="AY160">
            <v>0</v>
          </cell>
          <cell r="AZ160">
            <v>-13176.85</v>
          </cell>
        </row>
        <row r="161">
          <cell r="A161">
            <v>741520</v>
          </cell>
          <cell r="B161" t="str">
            <v>MFAs:G on Dspstn</v>
          </cell>
          <cell r="C161" t="str">
            <v>Gain/(Loss)</v>
          </cell>
          <cell r="D161">
            <v>0</v>
          </cell>
          <cell r="E161" t="str">
            <v>Gain/(Loss)</v>
          </cell>
          <cell r="F161">
            <v>0</v>
          </cell>
          <cell r="G161">
            <v>0</v>
          </cell>
          <cell r="H161">
            <v>-33198.29</v>
          </cell>
          <cell r="I161">
            <v>0</v>
          </cell>
          <cell r="J161">
            <v>0</v>
          </cell>
          <cell r="K161">
            <v>0</v>
          </cell>
          <cell r="L161">
            <v>-33198.29</v>
          </cell>
          <cell r="M161">
            <v>-321132.95999999996</v>
          </cell>
          <cell r="N161">
            <v>0</v>
          </cell>
          <cell r="O161">
            <v>0</v>
          </cell>
          <cell r="P161">
            <v>0</v>
          </cell>
          <cell r="Q161">
            <v>-321132.95999999996</v>
          </cell>
          <cell r="R161">
            <v>287934.67</v>
          </cell>
          <cell r="S161">
            <v>0</v>
          </cell>
          <cell r="T161">
            <v>0</v>
          </cell>
          <cell r="U161">
            <v>0</v>
          </cell>
          <cell r="V161">
            <v>287934.67</v>
          </cell>
          <cell r="W161">
            <v>0</v>
          </cell>
          <cell r="X161">
            <v>-17893.87</v>
          </cell>
          <cell r="Y161">
            <v>0</v>
          </cell>
          <cell r="Z161">
            <v>-15304.42</v>
          </cell>
          <cell r="AA161">
            <v>0</v>
          </cell>
          <cell r="AB161">
            <v>0</v>
          </cell>
          <cell r="AC161">
            <v>0</v>
          </cell>
          <cell r="AD161">
            <v>0</v>
          </cell>
          <cell r="AE161">
            <v>-17893.87</v>
          </cell>
          <cell r="AF161">
            <v>-15304.42</v>
          </cell>
          <cell r="AG161">
            <v>0</v>
          </cell>
          <cell r="AH161">
            <v>-183168.36</v>
          </cell>
          <cell r="AI161">
            <v>0</v>
          </cell>
          <cell r="AJ161">
            <v>-137964.6</v>
          </cell>
          <cell r="AK161">
            <v>0</v>
          </cell>
          <cell r="AL161">
            <v>0</v>
          </cell>
          <cell r="AM161">
            <v>0</v>
          </cell>
          <cell r="AN161">
            <v>0</v>
          </cell>
          <cell r="AO161">
            <v>-183168.36</v>
          </cell>
          <cell r="AP161">
            <v>-137964.6</v>
          </cell>
          <cell r="AQ161">
            <v>0</v>
          </cell>
          <cell r="AR161">
            <v>165274.49</v>
          </cell>
          <cell r="AS161">
            <v>0</v>
          </cell>
          <cell r="AT161">
            <v>122660.18</v>
          </cell>
          <cell r="AU161">
            <v>0</v>
          </cell>
          <cell r="AV161">
            <v>0</v>
          </cell>
          <cell r="AW161">
            <v>0</v>
          </cell>
          <cell r="AX161">
            <v>0</v>
          </cell>
          <cell r="AY161">
            <v>165274.49</v>
          </cell>
          <cell r="AZ161">
            <v>122660.18</v>
          </cell>
        </row>
        <row r="162">
          <cell r="A162">
            <v>0</v>
          </cell>
          <cell r="B162">
            <v>0</v>
          </cell>
          <cell r="C162">
            <v>0</v>
          </cell>
          <cell r="D162">
            <v>0</v>
          </cell>
          <cell r="E162" t="str">
            <v>Gains/(Loss)</v>
          </cell>
          <cell r="F162">
            <v>0</v>
          </cell>
          <cell r="G162">
            <v>0</v>
          </cell>
          <cell r="H162">
            <v>-33269.660000000003</v>
          </cell>
          <cell r="I162">
            <v>-221.23999999999978</v>
          </cell>
          <cell r="J162">
            <v>0</v>
          </cell>
          <cell r="K162">
            <v>0</v>
          </cell>
          <cell r="L162">
            <v>-33490.9</v>
          </cell>
          <cell r="M162">
            <v>-308027.48</v>
          </cell>
          <cell r="N162">
            <v>24535.08</v>
          </cell>
          <cell r="O162">
            <v>0</v>
          </cell>
          <cell r="P162">
            <v>0</v>
          </cell>
          <cell r="Q162">
            <v>-283492.39999999997</v>
          </cell>
          <cell r="R162">
            <v>274757.82</v>
          </cell>
          <cell r="S162">
            <v>-24756.320000000003</v>
          </cell>
          <cell r="T162">
            <v>0</v>
          </cell>
          <cell r="U162">
            <v>0</v>
          </cell>
          <cell r="V162">
            <v>250001.49999999997</v>
          </cell>
          <cell r="W162">
            <v>0</v>
          </cell>
          <cell r="X162">
            <v>-17965.239999999998</v>
          </cell>
          <cell r="Y162">
            <v>0</v>
          </cell>
          <cell r="Z162">
            <v>-15304.42</v>
          </cell>
          <cell r="AA162">
            <v>0</v>
          </cell>
          <cell r="AB162">
            <v>0</v>
          </cell>
          <cell r="AC162">
            <v>0</v>
          </cell>
          <cell r="AD162">
            <v>0</v>
          </cell>
          <cell r="AE162">
            <v>-17965.239999999998</v>
          </cell>
          <cell r="AF162">
            <v>-15304.42</v>
          </cell>
          <cell r="AG162">
            <v>0</v>
          </cell>
          <cell r="AH162">
            <v>-183239.72999999998</v>
          </cell>
          <cell r="AI162">
            <v>0</v>
          </cell>
          <cell r="AJ162">
            <v>-124787.75</v>
          </cell>
          <cell r="AK162">
            <v>0</v>
          </cell>
          <cell r="AL162">
            <v>0</v>
          </cell>
          <cell r="AM162">
            <v>0</v>
          </cell>
          <cell r="AN162">
            <v>0</v>
          </cell>
          <cell r="AO162">
            <v>-183239.72999999998</v>
          </cell>
          <cell r="AP162">
            <v>-124787.75</v>
          </cell>
          <cell r="AQ162">
            <v>0</v>
          </cell>
          <cell r="AR162">
            <v>165274.49</v>
          </cell>
          <cell r="AS162">
            <v>0</v>
          </cell>
          <cell r="AT162">
            <v>109483.32999999999</v>
          </cell>
          <cell r="AU162">
            <v>0</v>
          </cell>
          <cell r="AV162">
            <v>0</v>
          </cell>
          <cell r="AW162">
            <v>0</v>
          </cell>
          <cell r="AX162">
            <v>0</v>
          </cell>
          <cell r="AY162">
            <v>165274.49</v>
          </cell>
          <cell r="AZ162">
            <v>109483.32999999999</v>
          </cell>
        </row>
        <row r="163">
          <cell r="A163">
            <v>741390</v>
          </cell>
          <cell r="B163" t="str">
            <v>Cptlzd Dep Redistri</v>
          </cell>
          <cell r="C163" t="str">
            <v>DepExp</v>
          </cell>
          <cell r="D163">
            <v>0</v>
          </cell>
          <cell r="E163" t="str">
            <v>Capitalized DepExp</v>
          </cell>
          <cell r="F163">
            <v>0</v>
          </cell>
          <cell r="G163">
            <v>0</v>
          </cell>
          <cell r="H163">
            <v>-14030622</v>
          </cell>
          <cell r="I163">
            <v>0</v>
          </cell>
          <cell r="J163">
            <v>0</v>
          </cell>
          <cell r="K163">
            <v>0</v>
          </cell>
          <cell r="L163">
            <v>-14030622</v>
          </cell>
          <cell r="M163">
            <v>11541522.629999999</v>
          </cell>
          <cell r="N163">
            <v>0</v>
          </cell>
          <cell r="O163">
            <v>0</v>
          </cell>
          <cell r="P163">
            <v>0</v>
          </cell>
          <cell r="Q163">
            <v>11541522.629999999</v>
          </cell>
          <cell r="R163">
            <v>-25572144.629999999</v>
          </cell>
          <cell r="S163">
            <v>0</v>
          </cell>
          <cell r="T163">
            <v>0</v>
          </cell>
          <cell r="U163">
            <v>0</v>
          </cell>
          <cell r="V163">
            <v>-25572144.629999999</v>
          </cell>
          <cell r="W163">
            <v>0</v>
          </cell>
          <cell r="X163">
            <v>-5061348</v>
          </cell>
          <cell r="Y163">
            <v>0</v>
          </cell>
          <cell r="Z163">
            <v>-8969274</v>
          </cell>
          <cell r="AA163">
            <v>0</v>
          </cell>
          <cell r="AB163">
            <v>0</v>
          </cell>
          <cell r="AC163">
            <v>0</v>
          </cell>
          <cell r="AD163">
            <v>0</v>
          </cell>
          <cell r="AE163">
            <v>-5061348</v>
          </cell>
          <cell r="AF163">
            <v>-8969274</v>
          </cell>
          <cell r="AG163">
            <v>0</v>
          </cell>
          <cell r="AH163">
            <v>4653681.0299999993</v>
          </cell>
          <cell r="AI163">
            <v>0</v>
          </cell>
          <cell r="AJ163">
            <v>6887841.5999999996</v>
          </cell>
          <cell r="AK163">
            <v>0</v>
          </cell>
          <cell r="AL163">
            <v>0</v>
          </cell>
          <cell r="AM163">
            <v>0</v>
          </cell>
          <cell r="AN163">
            <v>0</v>
          </cell>
          <cell r="AO163">
            <v>4653681.0299999993</v>
          </cell>
          <cell r="AP163">
            <v>6887841.5999999996</v>
          </cell>
          <cell r="AQ163">
            <v>0</v>
          </cell>
          <cell r="AR163">
            <v>-9715029.0299999993</v>
          </cell>
          <cell r="AS163">
            <v>0</v>
          </cell>
          <cell r="AT163">
            <v>-15857115.6</v>
          </cell>
          <cell r="AU163">
            <v>0</v>
          </cell>
          <cell r="AV163">
            <v>0</v>
          </cell>
          <cell r="AW163">
            <v>0</v>
          </cell>
          <cell r="AX163">
            <v>0</v>
          </cell>
          <cell r="AY163">
            <v>-9715029.0299999993</v>
          </cell>
          <cell r="AZ163">
            <v>-15857115.6</v>
          </cell>
        </row>
        <row r="164">
          <cell r="A164">
            <v>741530</v>
          </cell>
          <cell r="B164" t="str">
            <v>Asst Rem&amp;Reloc Exp</v>
          </cell>
          <cell r="C164" t="str">
            <v>Asset Removal</v>
          </cell>
          <cell r="D164">
            <v>0</v>
          </cell>
          <cell r="E164" t="str">
            <v>Removal Exp</v>
          </cell>
          <cell r="F164">
            <v>0</v>
          </cell>
          <cell r="G164">
            <v>0</v>
          </cell>
          <cell r="H164">
            <v>41375212.780000001</v>
          </cell>
          <cell r="I164">
            <v>0</v>
          </cell>
          <cell r="J164">
            <v>0</v>
          </cell>
          <cell r="K164">
            <v>0</v>
          </cell>
          <cell r="L164">
            <v>41375212.780000001</v>
          </cell>
          <cell r="M164">
            <v>-35660808.980000004</v>
          </cell>
          <cell r="N164">
            <v>0</v>
          </cell>
          <cell r="O164">
            <v>0</v>
          </cell>
          <cell r="P164">
            <v>0</v>
          </cell>
          <cell r="Q164">
            <v>-35660808.980000004</v>
          </cell>
          <cell r="R164">
            <v>77036021.760000005</v>
          </cell>
          <cell r="S164">
            <v>0</v>
          </cell>
          <cell r="T164">
            <v>0</v>
          </cell>
          <cell r="U164">
            <v>0</v>
          </cell>
          <cell r="V164">
            <v>77036021.760000005</v>
          </cell>
          <cell r="W164">
            <v>0</v>
          </cell>
          <cell r="X164">
            <v>16230373.039999999</v>
          </cell>
          <cell r="Y164">
            <v>0</v>
          </cell>
          <cell r="Z164">
            <v>25018924.539999999</v>
          </cell>
          <cell r="AA164">
            <v>0</v>
          </cell>
          <cell r="AB164">
            <v>0</v>
          </cell>
          <cell r="AC164">
            <v>0</v>
          </cell>
          <cell r="AD164">
            <v>125915.2</v>
          </cell>
          <cell r="AE164">
            <v>16230373.039999999</v>
          </cell>
          <cell r="AF164">
            <v>25018924.539999999</v>
          </cell>
          <cell r="AG164">
            <v>0</v>
          </cell>
          <cell r="AH164">
            <v>-9218856.370000001</v>
          </cell>
          <cell r="AI164">
            <v>0</v>
          </cell>
          <cell r="AJ164">
            <v>-25978626.359999999</v>
          </cell>
          <cell r="AK164">
            <v>0</v>
          </cell>
          <cell r="AL164">
            <v>0</v>
          </cell>
          <cell r="AM164">
            <v>0</v>
          </cell>
          <cell r="AN164">
            <v>-463326.24999999994</v>
          </cell>
          <cell r="AO164">
            <v>-9218856.370000001</v>
          </cell>
          <cell r="AP164">
            <v>-25978626.359999999</v>
          </cell>
          <cell r="AQ164">
            <v>0</v>
          </cell>
          <cell r="AR164">
            <v>25449229.41</v>
          </cell>
          <cell r="AS164">
            <v>0</v>
          </cell>
          <cell r="AT164">
            <v>50997550.899999999</v>
          </cell>
          <cell r="AU164">
            <v>0</v>
          </cell>
          <cell r="AV164">
            <v>0</v>
          </cell>
          <cell r="AW164">
            <v>0</v>
          </cell>
          <cell r="AX164">
            <v>589241.44999999995</v>
          </cell>
          <cell r="AY164">
            <v>25449229.41</v>
          </cell>
          <cell r="AZ164">
            <v>50997550.899999999</v>
          </cell>
        </row>
        <row r="165">
          <cell r="A165">
            <v>751010</v>
          </cell>
          <cell r="B165" t="str">
            <v>Amort-Cptl Cntrbtn</v>
          </cell>
          <cell r="C165" t="str">
            <v>Amortization</v>
          </cell>
          <cell r="D165">
            <v>0</v>
          </cell>
          <cell r="E165" t="str">
            <v>Amortization</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row>
        <row r="166">
          <cell r="A166">
            <v>753000</v>
          </cell>
          <cell r="B166" t="str">
            <v>Other Amortization</v>
          </cell>
          <cell r="C166" t="str">
            <v>Amortization</v>
          </cell>
          <cell r="D166">
            <v>0</v>
          </cell>
          <cell r="E166" t="str">
            <v>Amortization</v>
          </cell>
          <cell r="F166">
            <v>0</v>
          </cell>
          <cell r="G166">
            <v>0</v>
          </cell>
          <cell r="H166">
            <v>0</v>
          </cell>
          <cell r="I166">
            <v>682768.34</v>
          </cell>
          <cell r="J166">
            <v>0</v>
          </cell>
          <cell r="K166">
            <v>0</v>
          </cell>
          <cell r="L166">
            <v>682768.34</v>
          </cell>
          <cell r="M166">
            <v>0</v>
          </cell>
          <cell r="N166">
            <v>-673088.7300000001</v>
          </cell>
          <cell r="O166">
            <v>0</v>
          </cell>
          <cell r="P166">
            <v>0</v>
          </cell>
          <cell r="Q166">
            <v>-673088.7300000001</v>
          </cell>
          <cell r="R166">
            <v>0</v>
          </cell>
          <cell r="S166">
            <v>1355857.07</v>
          </cell>
          <cell r="T166">
            <v>0</v>
          </cell>
          <cell r="U166">
            <v>0</v>
          </cell>
          <cell r="V166">
            <v>1355857.07</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row>
        <row r="167">
          <cell r="A167">
            <v>753010</v>
          </cell>
          <cell r="B167" t="str">
            <v>OPRB Amortization</v>
          </cell>
          <cell r="C167" t="str">
            <v>Amortization</v>
          </cell>
          <cell r="D167">
            <v>0</v>
          </cell>
          <cell r="E167" t="str">
            <v>Amortization</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row>
        <row r="168">
          <cell r="A168">
            <v>753020</v>
          </cell>
          <cell r="B168" t="str">
            <v>Tx IPSP Disposition Amortization</v>
          </cell>
          <cell r="C168" t="str">
            <v>Amortization</v>
          </cell>
          <cell r="D168">
            <v>0</v>
          </cell>
          <cell r="E168" t="str">
            <v>Amortization</v>
          </cell>
          <cell r="F168">
            <v>0</v>
          </cell>
          <cell r="G168">
            <v>0</v>
          </cell>
          <cell r="H168">
            <v>2337228.1800000002</v>
          </cell>
          <cell r="I168">
            <v>0</v>
          </cell>
          <cell r="J168">
            <v>0</v>
          </cell>
          <cell r="K168">
            <v>0</v>
          </cell>
          <cell r="L168">
            <v>2337228.1800000002</v>
          </cell>
          <cell r="M168">
            <v>2337228.1800000002</v>
          </cell>
          <cell r="N168">
            <v>0</v>
          </cell>
          <cell r="O168">
            <v>0</v>
          </cell>
          <cell r="P168">
            <v>0</v>
          </cell>
          <cell r="Q168">
            <v>2337228.1800000002</v>
          </cell>
          <cell r="R168">
            <v>0</v>
          </cell>
          <cell r="S168">
            <v>0</v>
          </cell>
          <cell r="T168">
            <v>0</v>
          </cell>
          <cell r="U168">
            <v>0</v>
          </cell>
          <cell r="V168">
            <v>0</v>
          </cell>
          <cell r="W168">
            <v>0</v>
          </cell>
          <cell r="X168">
            <v>2337228.1800000002</v>
          </cell>
          <cell r="Y168">
            <v>0</v>
          </cell>
          <cell r="Z168">
            <v>0</v>
          </cell>
          <cell r="AA168">
            <v>0</v>
          </cell>
          <cell r="AB168">
            <v>0</v>
          </cell>
          <cell r="AC168">
            <v>0</v>
          </cell>
          <cell r="AD168">
            <v>0</v>
          </cell>
          <cell r="AE168">
            <v>2337228.1800000002</v>
          </cell>
          <cell r="AF168">
            <v>0</v>
          </cell>
          <cell r="AG168">
            <v>0</v>
          </cell>
          <cell r="AH168">
            <v>2337228.1800000002</v>
          </cell>
          <cell r="AI168">
            <v>0</v>
          </cell>
          <cell r="AJ168">
            <v>0</v>
          </cell>
          <cell r="AK168">
            <v>0</v>
          </cell>
          <cell r="AL168">
            <v>0</v>
          </cell>
          <cell r="AM168">
            <v>0</v>
          </cell>
          <cell r="AN168">
            <v>0</v>
          </cell>
          <cell r="AO168">
            <v>2337228.1800000002</v>
          </cell>
          <cell r="AP168">
            <v>0</v>
          </cell>
          <cell r="AQ168">
            <v>0</v>
          </cell>
          <cell r="AR168">
            <v>0</v>
          </cell>
          <cell r="AS168">
            <v>0</v>
          </cell>
          <cell r="AT168">
            <v>0</v>
          </cell>
          <cell r="AU168">
            <v>0</v>
          </cell>
          <cell r="AV168">
            <v>0</v>
          </cell>
          <cell r="AW168">
            <v>0</v>
          </cell>
          <cell r="AX168">
            <v>0</v>
          </cell>
          <cell r="AY168">
            <v>0</v>
          </cell>
          <cell r="AZ168">
            <v>0</v>
          </cell>
        </row>
        <row r="169">
          <cell r="A169">
            <v>753030</v>
          </cell>
          <cell r="B169" t="str">
            <v>RARA (MR&amp;SE) Amortization</v>
          </cell>
          <cell r="C169" t="str">
            <v>Amortization</v>
          </cell>
          <cell r="D169">
            <v>0</v>
          </cell>
          <cell r="E169" t="str">
            <v>Amortization</v>
          </cell>
          <cell r="F169">
            <v>0</v>
          </cell>
          <cell r="G169">
            <v>0</v>
          </cell>
          <cell r="H169">
            <v>0</v>
          </cell>
          <cell r="I169">
            <v>-0.06</v>
          </cell>
          <cell r="J169">
            <v>0</v>
          </cell>
          <cell r="K169">
            <v>0</v>
          </cell>
          <cell r="L169">
            <v>-0.06</v>
          </cell>
          <cell r="M169">
            <v>0</v>
          </cell>
          <cell r="N169">
            <v>-54567.199999999997</v>
          </cell>
          <cell r="O169">
            <v>0</v>
          </cell>
          <cell r="P169">
            <v>0</v>
          </cell>
          <cell r="Q169">
            <v>-54567.199999999997</v>
          </cell>
          <cell r="R169">
            <v>0</v>
          </cell>
          <cell r="S169">
            <v>54567.14</v>
          </cell>
          <cell r="T169">
            <v>0</v>
          </cell>
          <cell r="U169">
            <v>0</v>
          </cell>
          <cell r="V169">
            <v>54567.14</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row>
        <row r="170">
          <cell r="A170">
            <v>753050</v>
          </cell>
          <cell r="B170" t="str">
            <v>Amort of Enviro Reg  Assets</v>
          </cell>
          <cell r="C170" t="str">
            <v>Amortization</v>
          </cell>
          <cell r="D170">
            <v>0</v>
          </cell>
          <cell r="E170" t="str">
            <v>Amortization</v>
          </cell>
          <cell r="F170">
            <v>0</v>
          </cell>
          <cell r="G170">
            <v>0</v>
          </cell>
          <cell r="H170">
            <v>7063584.1200000001</v>
          </cell>
          <cell r="I170">
            <v>0</v>
          </cell>
          <cell r="J170">
            <v>0</v>
          </cell>
          <cell r="K170">
            <v>0</v>
          </cell>
          <cell r="L170">
            <v>7063584.1200000001</v>
          </cell>
          <cell r="M170">
            <v>-9169746.0300000012</v>
          </cell>
          <cell r="N170">
            <v>0</v>
          </cell>
          <cell r="O170">
            <v>0</v>
          </cell>
          <cell r="P170">
            <v>0</v>
          </cell>
          <cell r="Q170">
            <v>-9169746.0300000012</v>
          </cell>
          <cell r="R170">
            <v>16233330.15</v>
          </cell>
          <cell r="S170">
            <v>0</v>
          </cell>
          <cell r="T170">
            <v>0</v>
          </cell>
          <cell r="U170">
            <v>0</v>
          </cell>
          <cell r="V170">
            <v>16233330.15</v>
          </cell>
          <cell r="W170">
            <v>0</v>
          </cell>
          <cell r="X170">
            <v>1960182</v>
          </cell>
          <cell r="Y170">
            <v>0</v>
          </cell>
          <cell r="Z170">
            <v>4905862</v>
          </cell>
          <cell r="AA170">
            <v>0</v>
          </cell>
          <cell r="AB170">
            <v>0</v>
          </cell>
          <cell r="AC170">
            <v>0</v>
          </cell>
          <cell r="AD170">
            <v>197540.12</v>
          </cell>
          <cell r="AE170">
            <v>1960182</v>
          </cell>
          <cell r="AF170">
            <v>4905862</v>
          </cell>
          <cell r="AG170">
            <v>0</v>
          </cell>
          <cell r="AH170">
            <v>-4122912</v>
          </cell>
          <cell r="AI170">
            <v>0</v>
          </cell>
          <cell r="AJ170">
            <v>-3588203</v>
          </cell>
          <cell r="AK170">
            <v>0</v>
          </cell>
          <cell r="AL170">
            <v>0</v>
          </cell>
          <cell r="AM170">
            <v>0</v>
          </cell>
          <cell r="AN170">
            <v>-1458631.0299999998</v>
          </cell>
          <cell r="AO170">
            <v>-4122912</v>
          </cell>
          <cell r="AP170">
            <v>-3588203</v>
          </cell>
          <cell r="AQ170">
            <v>0</v>
          </cell>
          <cell r="AR170">
            <v>6083094</v>
          </cell>
          <cell r="AS170">
            <v>0</v>
          </cell>
          <cell r="AT170">
            <v>8494065</v>
          </cell>
          <cell r="AU170">
            <v>0</v>
          </cell>
          <cell r="AV170">
            <v>0</v>
          </cell>
          <cell r="AW170">
            <v>0</v>
          </cell>
          <cell r="AX170">
            <v>1656171.15</v>
          </cell>
          <cell r="AY170">
            <v>6083094</v>
          </cell>
          <cell r="AZ170">
            <v>8494065</v>
          </cell>
        </row>
        <row r="171">
          <cell r="A171">
            <v>0</v>
          </cell>
          <cell r="B171">
            <v>0</v>
          </cell>
          <cell r="C171">
            <v>0</v>
          </cell>
          <cell r="D171">
            <v>0</v>
          </cell>
          <cell r="E171" t="str">
            <v>Total Amort</v>
          </cell>
          <cell r="F171">
            <v>0</v>
          </cell>
          <cell r="G171">
            <v>0</v>
          </cell>
          <cell r="H171">
            <v>9400812.3000000007</v>
          </cell>
          <cell r="I171">
            <v>682768.27999999991</v>
          </cell>
          <cell r="J171">
            <v>0</v>
          </cell>
          <cell r="K171">
            <v>0</v>
          </cell>
          <cell r="L171">
            <v>10083580.58</v>
          </cell>
          <cell r="M171">
            <v>-6832517.8500000015</v>
          </cell>
          <cell r="N171">
            <v>-727655.93</v>
          </cell>
          <cell r="O171">
            <v>0</v>
          </cell>
          <cell r="P171">
            <v>0</v>
          </cell>
          <cell r="Q171">
            <v>-7560173.7800000012</v>
          </cell>
          <cell r="R171">
            <v>16233330.15</v>
          </cell>
          <cell r="S171">
            <v>1410424.21</v>
          </cell>
          <cell r="T171">
            <v>0</v>
          </cell>
          <cell r="U171">
            <v>0</v>
          </cell>
          <cell r="V171">
            <v>17643754.359999999</v>
          </cell>
          <cell r="W171">
            <v>0</v>
          </cell>
          <cell r="X171">
            <v>4297410.18</v>
          </cell>
          <cell r="Y171">
            <v>0</v>
          </cell>
          <cell r="Z171">
            <v>4905862</v>
          </cell>
          <cell r="AA171">
            <v>0</v>
          </cell>
          <cell r="AB171">
            <v>0</v>
          </cell>
          <cell r="AC171">
            <v>0</v>
          </cell>
          <cell r="AD171">
            <v>197540.12</v>
          </cell>
          <cell r="AE171">
            <v>4297410.18</v>
          </cell>
          <cell r="AF171">
            <v>4905862</v>
          </cell>
          <cell r="AG171">
            <v>0</v>
          </cell>
          <cell r="AH171">
            <v>-1785683.8199999998</v>
          </cell>
          <cell r="AI171">
            <v>0</v>
          </cell>
          <cell r="AJ171">
            <v>-3588203</v>
          </cell>
          <cell r="AK171">
            <v>0</v>
          </cell>
          <cell r="AL171">
            <v>0</v>
          </cell>
          <cell r="AM171">
            <v>0</v>
          </cell>
          <cell r="AN171">
            <v>-1458631.0299999998</v>
          </cell>
          <cell r="AO171">
            <v>-1785683.8199999998</v>
          </cell>
          <cell r="AP171">
            <v>-3588203</v>
          </cell>
          <cell r="AQ171">
            <v>0</v>
          </cell>
          <cell r="AR171">
            <v>6083094</v>
          </cell>
          <cell r="AS171">
            <v>0</v>
          </cell>
          <cell r="AT171">
            <v>8494065</v>
          </cell>
          <cell r="AU171">
            <v>0</v>
          </cell>
          <cell r="AV171">
            <v>0</v>
          </cell>
          <cell r="AW171">
            <v>0</v>
          </cell>
          <cell r="AX171">
            <v>1656171.15</v>
          </cell>
          <cell r="AY171">
            <v>6083094</v>
          </cell>
          <cell r="AZ171">
            <v>8494065</v>
          </cell>
        </row>
        <row r="172">
          <cell r="A172">
            <v>0</v>
          </cell>
          <cell r="B172">
            <v>0</v>
          </cell>
          <cell r="C172">
            <v>0</v>
          </cell>
          <cell r="D172">
            <v>0</v>
          </cell>
          <cell r="E172">
            <v>0</v>
          </cell>
          <cell r="F172">
            <v>0</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row>
        <row r="173">
          <cell r="A173">
            <v>0</v>
          </cell>
          <cell r="B173">
            <v>0</v>
          </cell>
          <cell r="C173">
            <v>0</v>
          </cell>
          <cell r="D173">
            <v>0</v>
          </cell>
          <cell r="E173">
            <v>0</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row>
        <row r="174">
          <cell r="A174">
            <v>0</v>
          </cell>
          <cell r="B174">
            <v>0</v>
          </cell>
          <cell r="C174">
            <v>0</v>
          </cell>
          <cell r="D174">
            <v>0</v>
          </cell>
          <cell r="E174">
            <v>0</v>
          </cell>
          <cell r="F174">
            <v>0</v>
          </cell>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row>
        <row r="175">
          <cell r="A175">
            <v>0</v>
          </cell>
          <cell r="B175">
            <v>0</v>
          </cell>
          <cell r="C175">
            <v>0</v>
          </cell>
          <cell r="D175">
            <v>0</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row>
        <row r="176">
          <cell r="A176">
            <v>0</v>
          </cell>
          <cell r="B176">
            <v>0</v>
          </cell>
          <cell r="C176">
            <v>0</v>
          </cell>
          <cell r="D176">
            <v>0</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row>
        <row r="177">
          <cell r="A177">
            <v>0</v>
          </cell>
          <cell r="B177">
            <v>0</v>
          </cell>
          <cell r="C177">
            <v>0</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row>
        <row r="178">
          <cell r="A178">
            <v>0</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row>
        <row r="179">
          <cell r="A179">
            <v>0</v>
          </cell>
          <cell r="B179">
            <v>0</v>
          </cell>
          <cell r="C179">
            <v>0</v>
          </cell>
          <cell r="D179">
            <v>0</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row>
        <row r="180">
          <cell r="A180">
            <v>0</v>
          </cell>
          <cell r="B180">
            <v>0</v>
          </cell>
          <cell r="C180">
            <v>0</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row>
        <row r="181">
          <cell r="A181">
            <v>0</v>
          </cell>
          <cell r="B181">
            <v>0</v>
          </cell>
          <cell r="C181">
            <v>0</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row>
        <row r="182">
          <cell r="A182">
            <v>0</v>
          </cell>
          <cell r="B182">
            <v>0</v>
          </cell>
          <cell r="C182">
            <v>0</v>
          </cell>
          <cell r="D182">
            <v>0</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row>
        <row r="183">
          <cell r="A183">
            <v>0</v>
          </cell>
          <cell r="B183">
            <v>0</v>
          </cell>
          <cell r="C183">
            <v>0</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row>
        <row r="184">
          <cell r="A184">
            <v>0</v>
          </cell>
          <cell r="B184">
            <v>0</v>
          </cell>
          <cell r="C184">
            <v>0</v>
          </cell>
          <cell r="D184">
            <v>0</v>
          </cell>
          <cell r="E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row>
        <row r="185">
          <cell r="A185">
            <v>0</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row>
        <row r="186">
          <cell r="A186">
            <v>0</v>
          </cell>
          <cell r="B186">
            <v>0</v>
          </cell>
          <cell r="C186">
            <v>0</v>
          </cell>
          <cell r="D186">
            <v>0</v>
          </cell>
          <cell r="E186">
            <v>0</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row>
        <row r="187">
          <cell r="A187">
            <v>0</v>
          </cell>
          <cell r="B187">
            <v>0</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row>
        <row r="188">
          <cell r="A188">
            <v>0</v>
          </cell>
          <cell r="B188">
            <v>0</v>
          </cell>
          <cell r="C188">
            <v>0</v>
          </cell>
          <cell r="D188">
            <v>0</v>
          </cell>
          <cell r="E188">
            <v>0</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row>
        <row r="189">
          <cell r="A189">
            <v>0</v>
          </cell>
          <cell r="B189">
            <v>0</v>
          </cell>
          <cell r="C189">
            <v>0</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row>
        <row r="190">
          <cell r="A190">
            <v>0</v>
          </cell>
          <cell r="B190">
            <v>0</v>
          </cell>
          <cell r="C190">
            <v>0</v>
          </cell>
          <cell r="D190">
            <v>0</v>
          </cell>
          <cell r="E190">
            <v>0</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row>
        <row r="191">
          <cell r="A191">
            <v>0</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row>
        <row r="192">
          <cell r="A192">
            <v>0</v>
          </cell>
          <cell r="B192">
            <v>0</v>
          </cell>
          <cell r="C192">
            <v>0</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row>
        <row r="193">
          <cell r="A193">
            <v>0</v>
          </cell>
          <cell r="B193">
            <v>0</v>
          </cell>
          <cell r="C193">
            <v>0</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row>
        <row r="194">
          <cell r="A194">
            <v>0</v>
          </cell>
          <cell r="B194">
            <v>0</v>
          </cell>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row>
        <row r="195">
          <cell r="A195">
            <v>0</v>
          </cell>
          <cell r="B195">
            <v>0</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row>
        <row r="196">
          <cell r="A196">
            <v>0</v>
          </cell>
          <cell r="B196">
            <v>0</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row>
        <row r="197">
          <cell r="A197">
            <v>0</v>
          </cell>
          <cell r="B197">
            <v>0</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row>
      </sheetData>
      <sheetData sheetId="8"/>
      <sheetData sheetId="9"/>
      <sheetData sheetId="10"/>
      <sheetData sheetId="11"/>
      <sheetData sheetId="12"/>
      <sheetData sheetId="13"/>
      <sheetData sheetId="14">
        <row r="7">
          <cell r="E7">
            <v>-55935.560000000005</v>
          </cell>
        </row>
      </sheetData>
      <sheetData sheetId="15"/>
      <sheetData sheetId="16">
        <row r="3">
          <cell r="H3">
            <v>100896.810000062</v>
          </cell>
        </row>
      </sheetData>
      <sheetData sheetId="17">
        <row r="6">
          <cell r="B6">
            <v>8710121.570000004</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
          <cell r="A1" t="str">
            <v>TType</v>
          </cell>
          <cell r="B1" t="str">
            <v>Transaction type name</v>
          </cell>
          <cell r="C1" t="str">
            <v>Ttype Manual Clsfy</v>
          </cell>
        </row>
        <row r="2">
          <cell r="A2" t="str">
            <v>020</v>
          </cell>
          <cell r="B2" t="str">
            <v>Acquisition:Cost-accounting area only</v>
          </cell>
          <cell r="C2" t="str">
            <v>ADD</v>
          </cell>
        </row>
        <row r="3">
          <cell r="A3" t="str">
            <v>030</v>
          </cell>
          <cell r="B3" t="str">
            <v>Acquisition in group area only</v>
          </cell>
          <cell r="C3" t="str">
            <v>ADD</v>
          </cell>
        </row>
        <row r="4">
          <cell r="A4" t="str">
            <v>100</v>
          </cell>
          <cell r="B4" t="str">
            <v>External asset acquisition</v>
          </cell>
          <cell r="C4" t="str">
            <v>ADD</v>
          </cell>
        </row>
        <row r="5">
          <cell r="A5" t="str">
            <v>101</v>
          </cell>
          <cell r="B5" t="str">
            <v>Acquisition for a negative asset</v>
          </cell>
          <cell r="C5" t="str">
            <v>ADD</v>
          </cell>
        </row>
        <row r="6">
          <cell r="A6" t="str">
            <v>103</v>
          </cell>
          <cell r="B6" t="str">
            <v>Incidental costs, non-deduct. input tax (fol.yrs)</v>
          </cell>
          <cell r="C6" t="str">
            <v>ADD</v>
          </cell>
        </row>
        <row r="7">
          <cell r="A7" t="str">
            <v>105</v>
          </cell>
          <cell r="B7" t="str">
            <v>Credit memo in invoice year</v>
          </cell>
          <cell r="C7" t="str">
            <v>ADD</v>
          </cell>
        </row>
        <row r="8">
          <cell r="A8" t="str">
            <v>106</v>
          </cell>
          <cell r="B8" t="str">
            <v>Credit memo in invoice year to affiliated company</v>
          </cell>
          <cell r="C8" t="str">
            <v>ADD</v>
          </cell>
        </row>
        <row r="9">
          <cell r="A9" t="str">
            <v>110</v>
          </cell>
          <cell r="B9" t="str">
            <v>In-house acquisition</v>
          </cell>
          <cell r="C9" t="str">
            <v>CIP in-serv addn</v>
          </cell>
        </row>
        <row r="10">
          <cell r="A10" t="str">
            <v>115</v>
          </cell>
          <cell r="B10" t="str">
            <v>Settlement from CO to assets</v>
          </cell>
          <cell r="C10" t="str">
            <v>ADD</v>
          </cell>
        </row>
        <row r="11">
          <cell r="A11" t="str">
            <v>116</v>
          </cell>
          <cell r="B11" t="str">
            <v>Acquisition - internal settlement to AuC</v>
          </cell>
          <cell r="C11" t="str">
            <v>CIP Capex</v>
          </cell>
        </row>
        <row r="12">
          <cell r="A12" t="str">
            <v>120</v>
          </cell>
          <cell r="B12" t="str">
            <v>Goods receipt</v>
          </cell>
          <cell r="C12" t="str">
            <v>ADD</v>
          </cell>
        </row>
        <row r="13">
          <cell r="A13" t="str">
            <v>121</v>
          </cell>
          <cell r="B13" t="str">
            <v>Goods receipt for production order</v>
          </cell>
          <cell r="C13" t="str">
            <v>ADD</v>
          </cell>
        </row>
        <row r="14">
          <cell r="A14" t="str">
            <v>122</v>
          </cell>
          <cell r="B14" t="str">
            <v>Goods receipt from affiliated company (net)</v>
          </cell>
          <cell r="C14" t="str">
            <v>ADD</v>
          </cell>
        </row>
        <row r="15">
          <cell r="A15" t="str">
            <v>130</v>
          </cell>
          <cell r="B15" t="str">
            <v>Withdrawal from stock</v>
          </cell>
          <cell r="C15" t="str">
            <v>ADD</v>
          </cell>
        </row>
        <row r="16">
          <cell r="A16" t="str">
            <v>131</v>
          </cell>
          <cell r="B16" t="str">
            <v>Goods issue (in-house production)</v>
          </cell>
          <cell r="C16" t="str">
            <v>ADD</v>
          </cell>
        </row>
        <row r="17">
          <cell r="A17" t="str">
            <v>140</v>
          </cell>
          <cell r="B17" t="str">
            <v>Incidental costs without capitalization</v>
          </cell>
          <cell r="C17" t="str">
            <v>NORMAL RET</v>
          </cell>
        </row>
        <row r="18">
          <cell r="A18" t="str">
            <v>145</v>
          </cell>
          <cell r="B18" t="str">
            <v>Gross interco.transf.acq. curr-yr.acq. affil.co.</v>
          </cell>
          <cell r="C18" t="str">
            <v>TRANSFER</v>
          </cell>
        </row>
        <row r="19">
          <cell r="A19" t="str">
            <v>146</v>
          </cell>
          <cell r="B19" t="str">
            <v>Gross interco.transf.acq. curr-yr.acq. affil.co.</v>
          </cell>
          <cell r="C19" t="str">
            <v>TRANSFER</v>
          </cell>
        </row>
        <row r="20">
          <cell r="A20" t="str">
            <v>147</v>
          </cell>
          <cell r="B20" t="str">
            <v>Gross interco.transf. acquis. of prior-yr acquis.</v>
          </cell>
          <cell r="C20" t="str">
            <v>TRANSFER</v>
          </cell>
        </row>
        <row r="21">
          <cell r="A21" t="str">
            <v>148</v>
          </cell>
          <cell r="B21" t="str">
            <v>Gross interco.transf.acquis. of current-yr acquis.</v>
          </cell>
          <cell r="C21" t="str">
            <v>TRANSFER</v>
          </cell>
        </row>
        <row r="22">
          <cell r="A22" t="str">
            <v>150</v>
          </cell>
          <cell r="B22" t="str">
            <v>Gross interco.transf.acq. curr-yr.acq. affil.co.</v>
          </cell>
          <cell r="C22" t="str">
            <v>TRANSFER</v>
          </cell>
        </row>
        <row r="23">
          <cell r="A23" t="str">
            <v>151</v>
          </cell>
          <cell r="B23" t="str">
            <v>Net interco.transf.acq. curr-yr.acq. frm affil.co.</v>
          </cell>
          <cell r="C23" t="str">
            <v>TRANSFER</v>
          </cell>
        </row>
        <row r="24">
          <cell r="A24" t="str">
            <v>152</v>
          </cell>
          <cell r="B24" t="str">
            <v>Gross interco.transf. acquis. of prior-yr acquis.</v>
          </cell>
          <cell r="C24" t="str">
            <v>TRANSFER</v>
          </cell>
        </row>
        <row r="25">
          <cell r="A25" t="str">
            <v>153</v>
          </cell>
          <cell r="B25" t="str">
            <v>Gross interco.transf.acquis. prior-yr frm affil.co</v>
          </cell>
          <cell r="C25" t="str">
            <v>TRANSFER</v>
          </cell>
        </row>
        <row r="26">
          <cell r="A26" t="str">
            <v>154</v>
          </cell>
          <cell r="B26" t="str">
            <v>Gross interco.transf.acquis. of current-yr acquis.</v>
          </cell>
          <cell r="C26" t="str">
            <v>TRANSFER</v>
          </cell>
        </row>
        <row r="27">
          <cell r="A27" t="str">
            <v>155</v>
          </cell>
          <cell r="B27" t="str">
            <v>Net interco.transf.acquis. of current-yr acquis.</v>
          </cell>
          <cell r="C27" t="str">
            <v>TRANSFER</v>
          </cell>
        </row>
        <row r="28">
          <cell r="A28" t="str">
            <v>156</v>
          </cell>
          <cell r="B28" t="str">
            <v>Net interco.transf.acquis. of prior-yr acquis.</v>
          </cell>
          <cell r="C28" t="str">
            <v>TRANSFER</v>
          </cell>
        </row>
        <row r="29">
          <cell r="A29" t="str">
            <v>157</v>
          </cell>
          <cell r="B29" t="str">
            <v>Net interco.transf.acquis. prior-yr acq. affil.co.</v>
          </cell>
          <cell r="C29" t="str">
            <v>TRANSFER</v>
          </cell>
        </row>
        <row r="30">
          <cell r="A30" t="str">
            <v>158</v>
          </cell>
          <cell r="B30" t="str">
            <v>Gross interco.transf.acquis. prior-yr acq.</v>
          </cell>
          <cell r="C30" t="str">
            <v>TRANSFER</v>
          </cell>
        </row>
        <row r="31">
          <cell r="A31" t="str">
            <v>159</v>
          </cell>
          <cell r="B31" t="str">
            <v>Invoice receipt prior-year acquisition</v>
          </cell>
          <cell r="C31" t="str">
            <v>ADD</v>
          </cell>
        </row>
        <row r="32">
          <cell r="A32" t="str">
            <v>160</v>
          </cell>
          <cell r="B32" t="str">
            <v>Credit memo in following year</v>
          </cell>
          <cell r="C32" t="str">
            <v>CIP Capex</v>
          </cell>
        </row>
        <row r="33">
          <cell r="A33" t="str">
            <v>161</v>
          </cell>
          <cell r="B33" t="str">
            <v>Credit memo in following year from affil.co. -net</v>
          </cell>
          <cell r="C33" t="str">
            <v>ADD</v>
          </cell>
        </row>
        <row r="34">
          <cell r="A34" t="str">
            <v>165</v>
          </cell>
          <cell r="B34" t="str">
            <v>Calc. of cash discount receivedlost in prior year</v>
          </cell>
          <cell r="C34" t="str">
            <v>ADD</v>
          </cell>
        </row>
        <row r="35">
          <cell r="A35" t="str">
            <v>166</v>
          </cell>
          <cell r="B35" t="str">
            <v>Calc. cash discount rec'dlost in prior yr -affil.</v>
          </cell>
          <cell r="C35" t="str">
            <v>ADD</v>
          </cell>
        </row>
        <row r="36">
          <cell r="A36" t="str">
            <v>167</v>
          </cell>
          <cell r="B36" t="str">
            <v>Calc. of cash discount receivedlost in prior year</v>
          </cell>
          <cell r="C36" t="str">
            <v>ADD</v>
          </cell>
        </row>
        <row r="37">
          <cell r="A37" t="str">
            <v>168</v>
          </cell>
          <cell r="B37" t="str">
            <v>Calc. cash discount rec'dlost in prior yr -affil.</v>
          </cell>
          <cell r="C37" t="str">
            <v>ADD</v>
          </cell>
        </row>
        <row r="38">
          <cell r="A38" t="str">
            <v>170</v>
          </cell>
          <cell r="B38" t="str">
            <v>In-service additions (REIS)</v>
          </cell>
          <cell r="C38" t="str">
            <v>In-service add (Fr CIP to Costs)</v>
          </cell>
        </row>
        <row r="39">
          <cell r="A39" t="str">
            <v>180</v>
          </cell>
          <cell r="B39" t="str">
            <v>Down payment</v>
          </cell>
          <cell r="C39" t="str">
            <v>ADD</v>
          </cell>
        </row>
        <row r="40">
          <cell r="A40" t="str">
            <v>181</v>
          </cell>
          <cell r="B40" t="str">
            <v>Clearing of down payment from current fiscal year</v>
          </cell>
          <cell r="C40" t="str">
            <v>ADD</v>
          </cell>
        </row>
        <row r="41">
          <cell r="A41" t="str">
            <v>188</v>
          </cell>
          <cell r="B41" t="str">
            <v>Down payment from affiliated company</v>
          </cell>
          <cell r="C41" t="str">
            <v>ADD</v>
          </cell>
        </row>
        <row r="42">
          <cell r="A42" t="str">
            <v>190</v>
          </cell>
          <cell r="B42" t="str">
            <v>Revaluation APCRevaluation depreciation</v>
          </cell>
          <cell r="C42" t="str">
            <v>DEPN</v>
          </cell>
        </row>
        <row r="43">
          <cell r="A43" t="str">
            <v>198</v>
          </cell>
          <cell r="B43" t="str">
            <v>Tax entry JVA</v>
          </cell>
          <cell r="C43" t="str">
            <v>FA add</v>
          </cell>
        </row>
        <row r="44">
          <cell r="A44" t="str">
            <v>199</v>
          </cell>
          <cell r="B44" t="str">
            <v>Tax entry JVA</v>
          </cell>
          <cell r="C44" t="str">
            <v>FA add</v>
          </cell>
        </row>
        <row r="45">
          <cell r="A45" t="str">
            <v>200</v>
          </cell>
          <cell r="B45" t="str">
            <v>Retirement without revenue</v>
          </cell>
          <cell r="C45" t="str">
            <v>Retirement</v>
          </cell>
        </row>
        <row r="46">
          <cell r="A46" t="str">
            <v>201</v>
          </cell>
          <cell r="B46" t="str">
            <v>Retirement due to catastrophe, without revenue</v>
          </cell>
          <cell r="C46" t="str">
            <v>Retirement</v>
          </cell>
        </row>
        <row r="47">
          <cell r="A47" t="str">
            <v>206</v>
          </cell>
          <cell r="B47" t="str">
            <v>Retirement without revenue - Finnland EVL</v>
          </cell>
          <cell r="C47" t="str">
            <v>Retirement</v>
          </cell>
        </row>
        <row r="48">
          <cell r="A48" t="str">
            <v>209</v>
          </cell>
          <cell r="B48" t="str">
            <v>Retmt. of prior-yr acq. from inv.meas. wo revenue</v>
          </cell>
          <cell r="C48" t="str">
            <v>Retirement</v>
          </cell>
        </row>
        <row r="49">
          <cell r="A49" t="str">
            <v>210</v>
          </cell>
          <cell r="B49" t="str">
            <v>Retirement with revenue</v>
          </cell>
          <cell r="C49" t="str">
            <v>Retirement</v>
          </cell>
        </row>
        <row r="50">
          <cell r="A50" t="str">
            <v>211</v>
          </cell>
          <cell r="B50" t="str">
            <v>Retirement due to catastrophe, with revenue</v>
          </cell>
          <cell r="C50" t="str">
            <v>Retirement</v>
          </cell>
        </row>
        <row r="51">
          <cell r="A51" t="str">
            <v>216</v>
          </cell>
          <cell r="B51" t="str">
            <v>Retirement with revenue - Finnland EVL</v>
          </cell>
          <cell r="C51" t="str">
            <v>Retirement</v>
          </cell>
        </row>
        <row r="52">
          <cell r="A52" t="str">
            <v>220</v>
          </cell>
          <cell r="B52" t="str">
            <v>Retirement to affiliated company, wo revenue</v>
          </cell>
          <cell r="C52" t="str">
            <v>DEPN CHARGES</v>
          </cell>
        </row>
        <row r="53">
          <cell r="A53" t="str">
            <v>230</v>
          </cell>
          <cell r="B53" t="str">
            <v>Retirement to affiliated company with revenue</v>
          </cell>
          <cell r="C53" t="str">
            <v>Retirement</v>
          </cell>
        </row>
        <row r="54">
          <cell r="A54" t="str">
            <v>240</v>
          </cell>
          <cell r="B54" t="str">
            <v>Normal retirement (REIS)</v>
          </cell>
          <cell r="C54" t="str">
            <v>NORMAL RET</v>
          </cell>
        </row>
        <row r="55">
          <cell r="A55" t="str">
            <v>250</v>
          </cell>
          <cell r="B55" t="str">
            <v>Retirement of current-yr acquis., wo revenue</v>
          </cell>
          <cell r="C55" t="str">
            <v>Retirement</v>
          </cell>
        </row>
        <row r="56">
          <cell r="A56" t="str">
            <v>251</v>
          </cell>
          <cell r="B56" t="str">
            <v>Retmt curr-yr acquis., wo rev.,due to catastrophe</v>
          </cell>
          <cell r="C56" t="str">
            <v>Retirement</v>
          </cell>
        </row>
        <row r="57">
          <cell r="A57" t="str">
            <v>256</v>
          </cell>
          <cell r="B57" t="str">
            <v>Retirmt curr.yr acquis.wo revenue Finnland EVL</v>
          </cell>
          <cell r="C57" t="str">
            <v>Retirement</v>
          </cell>
        </row>
        <row r="58">
          <cell r="A58" t="str">
            <v>259</v>
          </cell>
          <cell r="B58" t="str">
            <v>Retmt. of curr-yr acq. from inv.meas. wo revenue</v>
          </cell>
          <cell r="C58" t="str">
            <v>Retirement</v>
          </cell>
        </row>
        <row r="59">
          <cell r="A59" t="str">
            <v>260</v>
          </cell>
          <cell r="B59" t="str">
            <v>Retirement of current-year acquis. with revenue</v>
          </cell>
          <cell r="C59" t="str">
            <v>Retirement</v>
          </cell>
        </row>
        <row r="60">
          <cell r="A60" t="str">
            <v>261</v>
          </cell>
          <cell r="B60" t="str">
            <v>Retmt curr-yr acquis., w rev.,due to catastrophe</v>
          </cell>
          <cell r="C60" t="str">
            <v>Retirement</v>
          </cell>
        </row>
        <row r="61">
          <cell r="A61" t="str">
            <v>266</v>
          </cell>
          <cell r="B61" t="str">
            <v>Retirmt curr. yr acquis. w revenue - Finnland EVL</v>
          </cell>
          <cell r="C61" t="str">
            <v>Retirement</v>
          </cell>
        </row>
        <row r="62">
          <cell r="A62" t="str">
            <v>270</v>
          </cell>
          <cell r="B62" t="str">
            <v>Retmt of curr-yr acquis. to affil.co. wo revenue</v>
          </cell>
          <cell r="C62" t="str">
            <v>Transfers</v>
          </cell>
        </row>
        <row r="63">
          <cell r="A63" t="str">
            <v>275</v>
          </cell>
          <cell r="B63" t="str">
            <v>Retmt. of curr-yr acquis. to affil. co. w revenue</v>
          </cell>
          <cell r="C63" t="str">
            <v>Depn adj</v>
          </cell>
        </row>
        <row r="64">
          <cell r="A64" t="str">
            <v>285</v>
          </cell>
          <cell r="B64" t="str">
            <v>Subsequent costs from asset retirement</v>
          </cell>
          <cell r="C64" t="str">
            <v>Retirement</v>
          </cell>
        </row>
        <row r="65">
          <cell r="A65" t="str">
            <v>286</v>
          </cell>
          <cell r="B65" t="str">
            <v>Subsequent revenue from asset retirement</v>
          </cell>
          <cell r="C65" t="str">
            <v>Retirement</v>
          </cell>
        </row>
        <row r="66">
          <cell r="A66" t="str">
            <v>300</v>
          </cell>
          <cell r="B66" t="str">
            <v>Retirmt transfer of prior-yr acquis. frm cap.asset</v>
          </cell>
          <cell r="C66" t="str">
            <v>ADDS FROM CIP</v>
          </cell>
        </row>
        <row r="67">
          <cell r="A67" t="str">
            <v>306</v>
          </cell>
          <cell r="B67" t="str">
            <v>Retmt transfer prior-yr acquis. from cap.asset  FI</v>
          </cell>
          <cell r="C67" t="str">
            <v>ADDS FROM CIP</v>
          </cell>
        </row>
        <row r="68">
          <cell r="A68" t="str">
            <v>310</v>
          </cell>
          <cell r="B68" t="str">
            <v>Acquirg transfer of prior-yr acquis. frm cap.asset</v>
          </cell>
          <cell r="C68" t="str">
            <v>ADDS FROM CIP</v>
          </cell>
        </row>
        <row r="69">
          <cell r="A69" t="str">
            <v>320</v>
          </cell>
          <cell r="B69" t="str">
            <v>Retirmt transfer of curr-yr acquis.</v>
          </cell>
          <cell r="C69" t="str">
            <v>ADDS FROM CIP</v>
          </cell>
        </row>
        <row r="70">
          <cell r="A70" t="str">
            <v>330</v>
          </cell>
          <cell r="B70" t="str">
            <v>Acquiring transfer of curr-yr acquis.</v>
          </cell>
          <cell r="C70" t="str">
            <v>ADDS FROM CIP</v>
          </cell>
        </row>
        <row r="71">
          <cell r="A71" t="str">
            <v>331</v>
          </cell>
          <cell r="B71" t="str">
            <v>FA in-serv from CIP</v>
          </cell>
          <cell r="C71" t="str">
            <v>FA in-serv from CIP</v>
          </cell>
        </row>
        <row r="72">
          <cell r="A72" t="str">
            <v>336</v>
          </cell>
          <cell r="B72" t="str">
            <v>FA in-serv from CIP</v>
          </cell>
          <cell r="C72" t="str">
            <v>FA in-serv from CIP</v>
          </cell>
        </row>
        <row r="73">
          <cell r="A73" t="str">
            <v>338</v>
          </cell>
          <cell r="B73" t="str">
            <v>CIP in-serv</v>
          </cell>
          <cell r="C73" t="str">
            <v>CIP in-serv</v>
          </cell>
        </row>
        <row r="74">
          <cell r="A74" t="str">
            <v>339</v>
          </cell>
          <cell r="B74" t="str">
            <v>CIP in-serv</v>
          </cell>
          <cell r="C74" t="str">
            <v>CIP in-serv</v>
          </cell>
        </row>
        <row r="75">
          <cell r="A75" t="str">
            <v>348</v>
          </cell>
          <cell r="B75" t="str">
            <v>Retmt transfer of prior-yr acquis from AuC,summary</v>
          </cell>
          <cell r="C75" t="str">
            <v>ADDS FROM CIP</v>
          </cell>
        </row>
        <row r="76">
          <cell r="A76" t="str">
            <v>349</v>
          </cell>
          <cell r="B76" t="str">
            <v>Retmt transfer of curr-yr acquis from AuC,summary</v>
          </cell>
          <cell r="C76" t="str">
            <v>ADDS FROM CIP</v>
          </cell>
        </row>
        <row r="77">
          <cell r="A77" t="str">
            <v>350</v>
          </cell>
          <cell r="B77" t="str">
            <v>Transfer prior-yr acquis to affiliated company</v>
          </cell>
          <cell r="C77" t="str">
            <v>ADDS FROM CIP</v>
          </cell>
        </row>
        <row r="78">
          <cell r="A78" t="str">
            <v>360</v>
          </cell>
          <cell r="B78" t="str">
            <v>Transfer prior-yr acquis from affiliated company</v>
          </cell>
          <cell r="C78" t="str">
            <v>ADDS FROM CIP</v>
          </cell>
        </row>
        <row r="79">
          <cell r="A79" t="str">
            <v>370</v>
          </cell>
          <cell r="B79" t="str">
            <v>Transfer curr-yr acquis. to affiliated company</v>
          </cell>
          <cell r="C79" t="str">
            <v>ADDS FROM CIP</v>
          </cell>
        </row>
        <row r="80">
          <cell r="A80" t="str">
            <v>380</v>
          </cell>
          <cell r="B80" t="str">
            <v>Transfer curr-yr acquis. from affiliated company</v>
          </cell>
          <cell r="C80" t="str">
            <v>ADDS FROM CIP</v>
          </cell>
        </row>
        <row r="81">
          <cell r="A81" t="str">
            <v>400</v>
          </cell>
          <cell r="B81" t="str">
            <v>Post-capitalization</v>
          </cell>
          <cell r="C81" t="str">
            <v>ADD ADJ FROM CIP</v>
          </cell>
        </row>
        <row r="82">
          <cell r="A82" t="str">
            <v>401</v>
          </cell>
          <cell r="B82" t="str">
            <v>Post-capitalization in following year</v>
          </cell>
          <cell r="C82" t="str">
            <v>ADD ADJ FROM CIP</v>
          </cell>
        </row>
        <row r="83">
          <cell r="A83" t="str">
            <v>600</v>
          </cell>
          <cell r="B83" t="str">
            <v>Manual ordinary depreciation on prior-yr acquis.</v>
          </cell>
          <cell r="C83" t="str">
            <v>DEPN</v>
          </cell>
        </row>
        <row r="84">
          <cell r="A84" t="str">
            <v>610</v>
          </cell>
          <cell r="B84" t="str">
            <v>Manual ordinary depreciation on current-yr acquis.</v>
          </cell>
          <cell r="C84" t="str">
            <v>DEPN</v>
          </cell>
        </row>
        <row r="85">
          <cell r="A85" t="str">
            <v>620</v>
          </cell>
          <cell r="B85" t="str">
            <v>Manual spec. dep. on prior-yr acquis per dep. key</v>
          </cell>
          <cell r="C85" t="str">
            <v>DEPN</v>
          </cell>
        </row>
        <row r="86">
          <cell r="A86" t="str">
            <v>630</v>
          </cell>
          <cell r="B86" t="str">
            <v>Manual spec. dep. on curr-yr acquis per dep. key</v>
          </cell>
          <cell r="C86" t="str">
            <v>DEPN</v>
          </cell>
        </row>
        <row r="87">
          <cell r="A87" t="str">
            <v>640</v>
          </cell>
          <cell r="B87" t="str">
            <v>Unplanned depreciation on prior-year acquisitions</v>
          </cell>
          <cell r="C87" t="str">
            <v>DEPN</v>
          </cell>
        </row>
        <row r="88">
          <cell r="A88" t="str">
            <v>641</v>
          </cell>
          <cell r="B88" t="str">
            <v>Unplanned book depreciation on prior-yr acquis.</v>
          </cell>
          <cell r="C88" t="str">
            <v>DEPN</v>
          </cell>
        </row>
        <row r="89">
          <cell r="A89" t="str">
            <v>642</v>
          </cell>
          <cell r="B89" t="str">
            <v>Unplanned tax depreciation on prior-yr acquis.</v>
          </cell>
          <cell r="C89" t="str">
            <v>DEPN</v>
          </cell>
        </row>
        <row r="90">
          <cell r="A90" t="str">
            <v>643</v>
          </cell>
          <cell r="B90" t="str">
            <v>Unplanned group depreciation on prior-yr acquis.</v>
          </cell>
          <cell r="C90" t="str">
            <v>DEPN</v>
          </cell>
        </row>
        <row r="91">
          <cell r="A91" t="str">
            <v>644</v>
          </cell>
          <cell r="B91" t="str">
            <v>Unplanned dep.(Bk 01) on prior-year acquisitions</v>
          </cell>
          <cell r="C91" t="str">
            <v>DEPN</v>
          </cell>
        </row>
        <row r="92">
          <cell r="A92" t="str">
            <v>650</v>
          </cell>
          <cell r="B92" t="str">
            <v>Unplanned depreciation on current-yr acquisition</v>
          </cell>
          <cell r="C92" t="str">
            <v>DEPN</v>
          </cell>
        </row>
        <row r="93">
          <cell r="A93" t="str">
            <v>651</v>
          </cell>
          <cell r="B93" t="str">
            <v>Unplanned book depreciation on current-yr acquis.</v>
          </cell>
          <cell r="C93" t="str">
            <v>DEPN</v>
          </cell>
        </row>
        <row r="94">
          <cell r="A94" t="str">
            <v>652</v>
          </cell>
          <cell r="B94" t="str">
            <v>Unplanned tax depreciation on current-yr acquis.</v>
          </cell>
          <cell r="C94" t="str">
            <v>DEPN</v>
          </cell>
        </row>
        <row r="95">
          <cell r="A95" t="str">
            <v>653</v>
          </cell>
          <cell r="B95" t="str">
            <v>Unplanned group depreciation on current-yr acquis.</v>
          </cell>
          <cell r="C95" t="str">
            <v>DEPN</v>
          </cell>
        </row>
        <row r="96">
          <cell r="A96" t="str">
            <v>680</v>
          </cell>
          <cell r="B96" t="str">
            <v>Transfer of reserves to prior-year acquisitions</v>
          </cell>
          <cell r="C96" t="str">
            <v>DEPN TSFR</v>
          </cell>
        </row>
        <row r="97">
          <cell r="A97" t="str">
            <v>682</v>
          </cell>
          <cell r="B97" t="str">
            <v>Transfer of rsrvs to prior-yr acquis tax bal.sht.</v>
          </cell>
          <cell r="C97" t="str">
            <v>DEPN TSFR</v>
          </cell>
        </row>
        <row r="98">
          <cell r="A98" t="str">
            <v>690</v>
          </cell>
          <cell r="B98" t="str">
            <v>Transfer of reserves to curr-yr acquis.</v>
          </cell>
          <cell r="C98" t="str">
            <v>DEPN TSFR</v>
          </cell>
        </row>
        <row r="99">
          <cell r="A99" t="str">
            <v>692</v>
          </cell>
          <cell r="B99" t="str">
            <v>Transfer of reserves to acquisitiontax bal.sheet</v>
          </cell>
          <cell r="C99" t="str">
            <v>DEPN TSFR</v>
          </cell>
        </row>
        <row r="100">
          <cell r="A100" t="str">
            <v>700</v>
          </cell>
          <cell r="B100" t="str">
            <v>Write-up ordinary and special depreciation</v>
          </cell>
          <cell r="C100" t="str">
            <v>DEPN ADJ</v>
          </cell>
        </row>
        <row r="101">
          <cell r="A101" t="str">
            <v>710</v>
          </cell>
          <cell r="B101" t="str">
            <v>Write-up ordinary book and tax depreciation</v>
          </cell>
          <cell r="C101" t="str">
            <v>DEPN ADJ</v>
          </cell>
        </row>
        <row r="102">
          <cell r="A102" t="str">
            <v>711</v>
          </cell>
          <cell r="B102" t="str">
            <v>Write-up ordinary book depreciation</v>
          </cell>
          <cell r="C102" t="str">
            <v>DEPN ADJ</v>
          </cell>
        </row>
        <row r="103">
          <cell r="A103" t="str">
            <v>712</v>
          </cell>
          <cell r="B103" t="str">
            <v>Write-up ordinary tax depreciation</v>
          </cell>
          <cell r="C103" t="str">
            <v>DEPN ADJ</v>
          </cell>
        </row>
        <row r="104">
          <cell r="A104" t="str">
            <v>720</v>
          </cell>
          <cell r="B104" t="str">
            <v>Write-up special tax depreciation</v>
          </cell>
          <cell r="C104" t="str">
            <v>DEPN ADJ</v>
          </cell>
        </row>
        <row r="105">
          <cell r="A105" t="str">
            <v>721</v>
          </cell>
          <cell r="B105" t="str">
            <v>Write-up ordinary  special tax depreciation</v>
          </cell>
          <cell r="C105" t="str">
            <v>DEPN ADJ</v>
          </cell>
        </row>
        <row r="106">
          <cell r="A106" t="str">
            <v>730</v>
          </cell>
          <cell r="B106" t="str">
            <v>Write-up general unplanned depreciation</v>
          </cell>
          <cell r="C106" t="str">
            <v>DEPN ADJ</v>
          </cell>
        </row>
        <row r="107">
          <cell r="A107" t="str">
            <v>731</v>
          </cell>
          <cell r="B107" t="str">
            <v>Write-up unplanned book depreciation</v>
          </cell>
          <cell r="C107" t="str">
            <v>DEPN ADJ</v>
          </cell>
        </row>
        <row r="108">
          <cell r="A108" t="str">
            <v>732</v>
          </cell>
          <cell r="B108" t="str">
            <v>Write-up unplanned tax depreciation</v>
          </cell>
          <cell r="C108" t="str">
            <v>DEPN ADJ</v>
          </cell>
        </row>
        <row r="109">
          <cell r="A109" t="str">
            <v>740</v>
          </cell>
          <cell r="B109" t="str">
            <v>Write-up book and tax depreciation reserves</v>
          </cell>
          <cell r="C109" t="str">
            <v>DEPN ADJ</v>
          </cell>
        </row>
        <row r="110">
          <cell r="A110" t="str">
            <v>741</v>
          </cell>
          <cell r="B110" t="str">
            <v>Write-up book depreciation reserve</v>
          </cell>
          <cell r="C110" t="str">
            <v>DEPN ADJ</v>
          </cell>
        </row>
        <row r="111">
          <cell r="A111" t="str">
            <v>742</v>
          </cell>
          <cell r="B111" t="str">
            <v>Write-up tax depreciation reserve</v>
          </cell>
          <cell r="C111" t="str">
            <v>DEPN ADJ</v>
          </cell>
        </row>
        <row r="112">
          <cell r="A112" t="str">
            <v>800</v>
          </cell>
          <cell r="B112" t="str">
            <v>Post revaluation gross</v>
          </cell>
          <cell r="C112" t="str">
            <v>REVAL ADJ</v>
          </cell>
        </row>
        <row r="113">
          <cell r="A113" t="str">
            <v>820</v>
          </cell>
          <cell r="B113" t="str">
            <v>Revaluation of curr-yr acquis. with depreciation</v>
          </cell>
          <cell r="C113" t="str">
            <v>REVAL ADJ</v>
          </cell>
        </row>
        <row r="114">
          <cell r="A114" t="str">
            <v>891</v>
          </cell>
          <cell r="B114" t="str">
            <v>Revaluation (downward) prior year</v>
          </cell>
          <cell r="C114" t="str">
            <v>REVAL ADJ</v>
          </cell>
        </row>
        <row r="115">
          <cell r="A115" t="str">
            <v>892</v>
          </cell>
          <cell r="B115" t="str">
            <v>Revaluation (upward) current year</v>
          </cell>
          <cell r="C115" t="str">
            <v>REVAL ADJ</v>
          </cell>
        </row>
        <row r="116">
          <cell r="A116" t="str">
            <v>893</v>
          </cell>
          <cell r="B116" t="str">
            <v>Revaluation (upward) prior year</v>
          </cell>
          <cell r="C116" t="str">
            <v>REVAL ADJ</v>
          </cell>
        </row>
        <row r="117">
          <cell r="A117" t="str">
            <v>896</v>
          </cell>
          <cell r="B117" t="str">
            <v>Adjustment-revaluation (downward)</v>
          </cell>
          <cell r="C117" t="str">
            <v>REVAL ADJ</v>
          </cell>
        </row>
        <row r="118">
          <cell r="A118" t="str">
            <v>897</v>
          </cell>
          <cell r="B118" t="str">
            <v>Revaluation (downward) current year</v>
          </cell>
          <cell r="C118" t="str">
            <v>REVAL ADJ</v>
          </cell>
        </row>
        <row r="119">
          <cell r="A119" t="str">
            <v>898</v>
          </cell>
          <cell r="B119" t="str">
            <v>Adjustment-revaluation (upward)</v>
          </cell>
          <cell r="C119" t="str">
            <v>REVAL ADJ</v>
          </cell>
        </row>
        <row r="120">
          <cell r="A120" t="str">
            <v>900</v>
          </cell>
          <cell r="B120" t="str">
            <v>Takeover open items APC (AuC)</v>
          </cell>
          <cell r="C120" t="str">
            <v>CIP ADD ADJ</v>
          </cell>
        </row>
        <row r="121">
          <cell r="A121" t="str">
            <v>910</v>
          </cell>
          <cell r="B121" t="str">
            <v>Takeover open down payments on AuC</v>
          </cell>
          <cell r="C121" t="str">
            <v>CIP ADD ADJ</v>
          </cell>
        </row>
        <row r="122">
          <cell r="A122" t="str">
            <v>20A</v>
          </cell>
          <cell r="B122" t="str">
            <v>Retirement without revenue</v>
          </cell>
          <cell r="C122" t="str">
            <v>Retirement</v>
          </cell>
        </row>
        <row r="123">
          <cell r="A123" t="str">
            <v>29A</v>
          </cell>
          <cell r="B123" t="str">
            <v>Retirement: Transaction type for prop. values</v>
          </cell>
          <cell r="C123" t="str">
            <v>Retirement</v>
          </cell>
        </row>
        <row r="124">
          <cell r="A124" t="str">
            <v>29Z</v>
          </cell>
          <cell r="B124" t="str">
            <v>Retirement: Transaction type for prop. values</v>
          </cell>
          <cell r="C124" t="str">
            <v>Retirement</v>
          </cell>
        </row>
        <row r="125">
          <cell r="A125" t="str">
            <v>30A</v>
          </cell>
          <cell r="B125" t="str">
            <v>Transfer of closing old assets data from cap.asset</v>
          </cell>
          <cell r="C125" t="str">
            <v>ADDS FROM CIP</v>
          </cell>
        </row>
        <row r="126">
          <cell r="A126" t="str">
            <v>31A</v>
          </cell>
          <cell r="B126" t="str">
            <v>Transf.of receiving old assets data from cap.asset</v>
          </cell>
          <cell r="C126" t="str">
            <v>ADDS FROM CIP</v>
          </cell>
        </row>
        <row r="127">
          <cell r="A127" t="str">
            <v>C10</v>
          </cell>
          <cell r="B127" t="str">
            <v>Negative Acquisition (Leasing)</v>
          </cell>
          <cell r="C127" t="str">
            <v>LEASING</v>
          </cell>
        </row>
        <row r="128">
          <cell r="A128" t="str">
            <v>C20</v>
          </cell>
          <cell r="B128" t="str">
            <v>Retirement prior-yr acquis. wo revenue (Leasing)</v>
          </cell>
          <cell r="C128" t="str">
            <v>LEASING</v>
          </cell>
        </row>
        <row r="129">
          <cell r="A129" t="str">
            <v>C25</v>
          </cell>
          <cell r="B129" t="str">
            <v>Retirement current-yr acquis. wo revenue(Leasing)</v>
          </cell>
          <cell r="C129" t="str">
            <v>LEASING</v>
          </cell>
        </row>
        <row r="130">
          <cell r="A130" t="str">
            <v>C30</v>
          </cell>
          <cell r="B130" t="str">
            <v>Retiring transfer prior-yr acquisition (Leasing)</v>
          </cell>
          <cell r="C130" t="str">
            <v>LEASING</v>
          </cell>
        </row>
        <row r="131">
          <cell r="A131" t="str">
            <v>C32</v>
          </cell>
          <cell r="B131" t="str">
            <v>Retiring transfer curr-yr acquisition (Leasing)</v>
          </cell>
          <cell r="C131" t="str">
            <v>LEASING</v>
          </cell>
        </row>
        <row r="132">
          <cell r="A132" t="str">
            <v>C66</v>
          </cell>
          <cell r="B132" t="str">
            <v>Transfer reserves prior-yr acquis. (Leasing)</v>
          </cell>
          <cell r="C132" t="str">
            <v>LEASING</v>
          </cell>
        </row>
        <row r="133">
          <cell r="A133" t="str">
            <v>C67</v>
          </cell>
          <cell r="B133" t="str">
            <v>Transfer reserves current-year acquis. (Leasing)</v>
          </cell>
          <cell r="C133" t="str">
            <v>LEASING</v>
          </cell>
        </row>
        <row r="134">
          <cell r="A134" t="str">
            <v>D10</v>
          </cell>
          <cell r="B134" t="str">
            <v>Asset acquisition (Leasing)</v>
          </cell>
          <cell r="C134" t="str">
            <v>LEASING</v>
          </cell>
        </row>
        <row r="135">
          <cell r="A135" t="str">
            <v>D14</v>
          </cell>
          <cell r="B135" t="str">
            <v>Gross acquis. current-yr acquis.(Leasing)</v>
          </cell>
          <cell r="C135" t="str">
            <v>LEASING</v>
          </cell>
        </row>
        <row r="136">
          <cell r="A136" t="str">
            <v>D19</v>
          </cell>
          <cell r="B136" t="str">
            <v>Gross acquis. prior-yr acquis. (Leasing)</v>
          </cell>
          <cell r="C136" t="str">
            <v>LEASING</v>
          </cell>
        </row>
        <row r="137">
          <cell r="A137" t="str">
            <v>D31</v>
          </cell>
          <cell r="B137" t="str">
            <v>Acquiring transfer prior-yr acquisition (Leasing)</v>
          </cell>
          <cell r="C137" t="str">
            <v>LEASING</v>
          </cell>
        </row>
        <row r="138">
          <cell r="A138" t="str">
            <v>D33</v>
          </cell>
          <cell r="B138" t="str">
            <v>Acquiring transfer curr-yr acquisition (Leasing)</v>
          </cell>
          <cell r="C138" t="str">
            <v>LEASING</v>
          </cell>
        </row>
        <row r="139">
          <cell r="A139" t="str">
            <v>D40</v>
          </cell>
          <cell r="B139" t="str">
            <v>Post-capitalization (Leasing)</v>
          </cell>
          <cell r="C139" t="str">
            <v>LEASING</v>
          </cell>
        </row>
        <row r="140">
          <cell r="A140" t="str">
            <v>D44</v>
          </cell>
          <cell r="B140" t="str">
            <v>Post-Capitalization wTransferred Reserves(Leasing</v>
          </cell>
          <cell r="C140" t="str">
            <v>LEASING</v>
          </cell>
        </row>
        <row r="141">
          <cell r="A141" t="str">
            <v>I00</v>
          </cell>
          <cell r="B141" t="str">
            <v>Sample:  D O  N O T delete</v>
          </cell>
          <cell r="C141" t="str">
            <v>NOT USED</v>
          </cell>
        </row>
        <row r="142">
          <cell r="A142" t="str">
            <v>I01</v>
          </cell>
          <cell r="B142" t="str">
            <v>Invest. Supprt measure 01 - Area 51 (liab. side)</v>
          </cell>
          <cell r="C142" t="str">
            <v>NOT USED</v>
          </cell>
        </row>
        <row r="143">
          <cell r="A143" t="str">
            <v>I02</v>
          </cell>
          <cell r="B143" t="str">
            <v>Invest. Supprt measure 02 - Area 41(ded. fr asset)</v>
          </cell>
          <cell r="C143" t="str">
            <v>NOT USED</v>
          </cell>
        </row>
        <row r="144">
          <cell r="A144" t="str">
            <v>I1A</v>
          </cell>
          <cell r="B144" t="str">
            <v>Austria: IIn 1991 20% (Claimed)</v>
          </cell>
          <cell r="C144" t="str">
            <v>NOT USED</v>
          </cell>
        </row>
        <row r="145">
          <cell r="A145" t="str">
            <v>I1B</v>
          </cell>
          <cell r="B145" t="str">
            <v>Austria: IIn 1991 10% (Claimed)</v>
          </cell>
          <cell r="C145" t="str">
            <v>NOT USED</v>
          </cell>
        </row>
        <row r="146">
          <cell r="A146" t="str">
            <v>I2A</v>
          </cell>
          <cell r="B146" t="str">
            <v>Austria: IIn 1992 20% (Claimed)</v>
          </cell>
          <cell r="C146" t="str">
            <v>NOT USED</v>
          </cell>
        </row>
        <row r="147">
          <cell r="A147" t="str">
            <v>I2B</v>
          </cell>
          <cell r="B147" t="str">
            <v>Austria: IIn 1992 10% (Claimed)</v>
          </cell>
          <cell r="C147" t="str">
            <v>NOT USED</v>
          </cell>
        </row>
        <row r="148">
          <cell r="A148" t="str">
            <v>I3A</v>
          </cell>
          <cell r="B148" t="str">
            <v>Austria: IIn 1993 20% (Claimed)</v>
          </cell>
          <cell r="C148" t="str">
            <v>NOT USED</v>
          </cell>
        </row>
        <row r="149">
          <cell r="A149" t="str">
            <v>I3B</v>
          </cell>
          <cell r="B149" t="str">
            <v>Austria: IIn 1993 10% (Claimed)</v>
          </cell>
          <cell r="C149" t="str">
            <v>NOT USED</v>
          </cell>
        </row>
        <row r="150">
          <cell r="A150" t="str">
            <v>I3C</v>
          </cell>
          <cell r="B150" t="str">
            <v>Austria: IIn 1993 30% (Claimed)</v>
          </cell>
          <cell r="C150" t="str">
            <v>NOT USED</v>
          </cell>
        </row>
        <row r="151">
          <cell r="A151" t="str">
            <v>I4A</v>
          </cell>
          <cell r="B151" t="str">
            <v>Austria: IIn 1994 20% (Claimed)</v>
          </cell>
          <cell r="C151" t="str">
            <v>NOT USED</v>
          </cell>
        </row>
        <row r="152">
          <cell r="A152" t="str">
            <v>I4B</v>
          </cell>
          <cell r="B152" t="str">
            <v>Austria: IIn 1994 10% (Claimed)</v>
          </cell>
          <cell r="C152" t="str">
            <v>NOT USED</v>
          </cell>
        </row>
        <row r="153">
          <cell r="A153" t="str">
            <v>I4C</v>
          </cell>
          <cell r="B153" t="str">
            <v>Austria: IIn 1994 30% (Claimed)</v>
          </cell>
          <cell r="C153" t="str">
            <v>NOT USED</v>
          </cell>
        </row>
        <row r="154">
          <cell r="A154" t="str">
            <v>I4D</v>
          </cell>
          <cell r="B154" t="str">
            <v>Austria: IIn 1994 15% (Claimed)</v>
          </cell>
          <cell r="C154" t="str">
            <v>NOT USED</v>
          </cell>
        </row>
        <row r="155">
          <cell r="A155" t="str">
            <v>I5B</v>
          </cell>
          <cell r="B155" t="str">
            <v>Austria: IIn 1995 10% (Claimed)</v>
          </cell>
          <cell r="C155" t="str">
            <v>NOT USED</v>
          </cell>
        </row>
        <row r="156">
          <cell r="A156" t="str">
            <v>I5D</v>
          </cell>
          <cell r="B156" t="str">
            <v>Austria: IIn 1995 15% (Claimed)</v>
          </cell>
          <cell r="C156" t="str">
            <v>NOT USED</v>
          </cell>
        </row>
        <row r="157">
          <cell r="A157" t="str">
            <v>I5E</v>
          </cell>
          <cell r="B157" t="str">
            <v>Austria: IIn 1995 9% (Claimed)</v>
          </cell>
          <cell r="C157" t="str">
            <v>NOT USED</v>
          </cell>
        </row>
        <row r="158">
          <cell r="A158" t="str">
            <v>I5F</v>
          </cell>
          <cell r="B158" t="str">
            <v>Austria: IIn 1995 6% (Claimed)</v>
          </cell>
          <cell r="C158" t="str">
            <v>NOT USED</v>
          </cell>
        </row>
        <row r="159">
          <cell r="A159" t="str">
            <v>J00</v>
          </cell>
          <cell r="B159" t="str">
            <v>Sample: D O  N O T delete</v>
          </cell>
          <cell r="C159" t="str">
            <v>NOT USED</v>
          </cell>
        </row>
        <row r="160">
          <cell r="A160" t="str">
            <v>J01</v>
          </cell>
          <cell r="B160" t="str">
            <v>Write-off Invest.Supprt measure 01- Area 51(Unpln)</v>
          </cell>
          <cell r="C160" t="str">
            <v>NOT USED</v>
          </cell>
        </row>
        <row r="161">
          <cell r="A161" t="str">
            <v>J02</v>
          </cell>
          <cell r="B161" t="str">
            <v>Write-off Invest.Supprt measure 02- Area 41(Unpln)</v>
          </cell>
          <cell r="C161" t="str">
            <v>NOT USED</v>
          </cell>
        </row>
        <row r="162">
          <cell r="A162" t="str">
            <v>J1A</v>
          </cell>
          <cell r="B162" t="str">
            <v>Austria: IIn 1991 20% (Repayed)</v>
          </cell>
          <cell r="C162" t="str">
            <v>NOT USED</v>
          </cell>
        </row>
        <row r="163">
          <cell r="A163" t="str">
            <v>J1B</v>
          </cell>
          <cell r="B163" t="str">
            <v>Austria: IIn 1991 10% (Repayed)</v>
          </cell>
          <cell r="C163" t="str">
            <v>NOT USED</v>
          </cell>
        </row>
        <row r="164">
          <cell r="A164" t="str">
            <v>J2A</v>
          </cell>
          <cell r="B164" t="str">
            <v>Austria: IIn 1992 20% (Repayed)</v>
          </cell>
          <cell r="C164" t="str">
            <v>NOT USED</v>
          </cell>
        </row>
        <row r="165">
          <cell r="A165" t="str">
            <v>J2B</v>
          </cell>
          <cell r="B165" t="str">
            <v>Austria: IIn 1992 10% (Repayed)</v>
          </cell>
          <cell r="C165" t="str">
            <v>NOT USED</v>
          </cell>
        </row>
        <row r="166">
          <cell r="A166" t="str">
            <v>J3A</v>
          </cell>
          <cell r="B166" t="str">
            <v>Austria: IIn 1993 20% (Repayed)</v>
          </cell>
          <cell r="C166" t="str">
            <v>NOT USED</v>
          </cell>
        </row>
        <row r="167">
          <cell r="A167" t="str">
            <v>J3B</v>
          </cell>
          <cell r="B167" t="str">
            <v>Austria: IIn 1993 10% (Repayed)</v>
          </cell>
          <cell r="C167" t="str">
            <v>NOT USED</v>
          </cell>
        </row>
        <row r="168">
          <cell r="A168" t="str">
            <v>J3C</v>
          </cell>
          <cell r="B168" t="str">
            <v>Austria: IIn 1993 30% (Repayed)</v>
          </cell>
          <cell r="C168" t="str">
            <v>NOT USED</v>
          </cell>
        </row>
        <row r="169">
          <cell r="A169" t="str">
            <v>J4A</v>
          </cell>
          <cell r="B169" t="str">
            <v>Austria: IIn 1994 20% (Repayed)</v>
          </cell>
          <cell r="C169" t="str">
            <v>NOT USED</v>
          </cell>
        </row>
        <row r="170">
          <cell r="A170" t="str">
            <v>J4B</v>
          </cell>
          <cell r="B170" t="str">
            <v>Austria: IIn 1994 10% (Repayed)</v>
          </cell>
          <cell r="C170" t="str">
            <v>NOT USED</v>
          </cell>
        </row>
        <row r="171">
          <cell r="A171" t="str">
            <v>J4C</v>
          </cell>
          <cell r="B171" t="str">
            <v>Austria: IIn 1994 30% (Repayed)</v>
          </cell>
          <cell r="C171" t="str">
            <v>NOT USED</v>
          </cell>
        </row>
        <row r="172">
          <cell r="A172" t="str">
            <v>J4D</v>
          </cell>
          <cell r="B172" t="str">
            <v>Austria: IIn 1994 15% (Repayed)</v>
          </cell>
          <cell r="C172" t="str">
            <v>NOT USED</v>
          </cell>
        </row>
        <row r="173">
          <cell r="A173" t="str">
            <v>J5B</v>
          </cell>
          <cell r="B173" t="str">
            <v>Austria: IIn 1995 10% (Repayed)</v>
          </cell>
          <cell r="C173" t="str">
            <v>NOT USED</v>
          </cell>
        </row>
        <row r="174">
          <cell r="A174" t="str">
            <v>J5D</v>
          </cell>
          <cell r="B174" t="str">
            <v>Austria: IIn 1995 15% (Repayed)</v>
          </cell>
          <cell r="C174" t="str">
            <v>NOT USED</v>
          </cell>
        </row>
        <row r="175">
          <cell r="A175" t="str">
            <v>J5E</v>
          </cell>
          <cell r="B175" t="str">
            <v>Austria: IIn 1995 9% (Repayed)</v>
          </cell>
          <cell r="C175" t="str">
            <v>NOT USED</v>
          </cell>
        </row>
        <row r="176">
          <cell r="A176" t="str">
            <v>J5F</v>
          </cell>
          <cell r="B176" t="str">
            <v>Austria: IIn 1995 6% (Repayed)</v>
          </cell>
          <cell r="C176" t="str">
            <v>NOT USED</v>
          </cell>
        </row>
        <row r="177">
          <cell r="A177" t="str">
            <v>K00</v>
          </cell>
          <cell r="B177" t="str">
            <v>Sample: D O  N O T delete</v>
          </cell>
          <cell r="C177" t="str">
            <v>NOT USED</v>
          </cell>
        </row>
        <row r="178">
          <cell r="A178" t="str">
            <v>K01</v>
          </cell>
          <cell r="B178" t="str">
            <v>Transaction type for invest. support measure 01</v>
          </cell>
          <cell r="C178" t="str">
            <v>NOT USED</v>
          </cell>
        </row>
        <row r="179">
          <cell r="A179" t="str">
            <v>K02</v>
          </cell>
          <cell r="B179" t="str">
            <v>Transaction type for invest. support measure 02</v>
          </cell>
          <cell r="C179" t="str">
            <v>NOT USED</v>
          </cell>
        </row>
        <row r="180">
          <cell r="A180" t="str">
            <v>L01</v>
          </cell>
          <cell r="B180" t="str">
            <v>RepayRefund Investment Supprt measure 01- Area 51</v>
          </cell>
          <cell r="C180" t="str">
            <v>NOT USED</v>
          </cell>
        </row>
        <row r="181">
          <cell r="A181" t="str">
            <v>L02</v>
          </cell>
          <cell r="B181" t="str">
            <v>RepayRefund Investment Supprt measure 02- Area 41</v>
          </cell>
          <cell r="C181" t="str">
            <v>NOT USED</v>
          </cell>
        </row>
        <row r="182">
          <cell r="A182" t="str">
            <v>R00</v>
          </cell>
          <cell r="B182" t="str">
            <v>Model for revaluation:  DO NOT DELETE</v>
          </cell>
          <cell r="C182" t="str">
            <v>NOT USED</v>
          </cell>
        </row>
        <row r="183">
          <cell r="A183" t="str">
            <v>SA1</v>
          </cell>
          <cell r="B183" t="str">
            <v/>
          </cell>
          <cell r="C183" t="str">
            <v>NOT USED</v>
          </cell>
        </row>
        <row r="184">
          <cell r="A184" t="str">
            <v>SA2</v>
          </cell>
          <cell r="B184" t="str">
            <v/>
          </cell>
          <cell r="C184" t="str">
            <v>NOT USED</v>
          </cell>
        </row>
        <row r="185">
          <cell r="A185" t="str">
            <v>Z00</v>
          </cell>
          <cell r="B185" t="str">
            <v>Subsequent acquis to caped asset -addition to Cost</v>
          </cell>
          <cell r="C185" t="str">
            <v>ADD ADJ</v>
          </cell>
        </row>
        <row r="186">
          <cell r="A186" t="str">
            <v>Z01</v>
          </cell>
          <cell r="B186" t="str">
            <v>Unplanned dep.(Bk 10) on prior-year acquisitions</v>
          </cell>
          <cell r="C186" t="str">
            <v>DEPN ADJ</v>
          </cell>
        </row>
        <row r="187">
          <cell r="A187" t="str">
            <v>Z02</v>
          </cell>
          <cell r="B187" t="str">
            <v>Unplanned Neg dep(Bk 10) on Prior-year acquisition</v>
          </cell>
          <cell r="C187" t="str">
            <v>NEG DEPN</v>
          </cell>
        </row>
        <row r="188">
          <cell r="A188" t="str">
            <v>Z03</v>
          </cell>
          <cell r="B188" t="str">
            <v>Unplanned Neg dep(Bk 01) on Prior-year acquisition</v>
          </cell>
          <cell r="C188" t="str">
            <v>NEG DEPN</v>
          </cell>
        </row>
        <row r="189">
          <cell r="A189" t="str">
            <v>Z0U</v>
          </cell>
          <cell r="B189" t="str">
            <v>Reserve Re-distrib(Unplnd Depr)pr-yr acq IFRS+Reg</v>
          </cell>
          <cell r="C189" t="str">
            <v>DEPN ADJ</v>
          </cell>
        </row>
        <row r="190">
          <cell r="A190" t="str">
            <v>Z0W</v>
          </cell>
          <cell r="B190" t="str">
            <v>Reserve re-distributn(Write-up)pr-yr acq IFRS+Reg</v>
          </cell>
          <cell r="C190" t="str">
            <v>DEPN ADJ</v>
          </cell>
        </row>
        <row r="191">
          <cell r="A191" t="str">
            <v>Z10</v>
          </cell>
          <cell r="B191" t="str">
            <v>MEU asset acquisition</v>
          </cell>
          <cell r="C191" t="str">
            <v>MEU ADD</v>
          </cell>
        </row>
        <row r="192">
          <cell r="A192" t="str">
            <v>Z11</v>
          </cell>
          <cell r="B192" t="str">
            <v>Negative Add (correction) to the capitalized asset</v>
          </cell>
          <cell r="C192" t="str">
            <v>CIP ADD ADJ</v>
          </cell>
        </row>
        <row r="193">
          <cell r="A193" t="str">
            <v>Z12</v>
          </cell>
          <cell r="B193" t="str">
            <v>Negative Add (Bk 01) to the capitalized asset</v>
          </cell>
          <cell r="C193" t="str">
            <v>CIP ADD ADJ</v>
          </cell>
        </row>
        <row r="194">
          <cell r="A194" t="str">
            <v>Z13</v>
          </cell>
          <cell r="B194" t="str">
            <v>Negative Add (Bk 10) to the capitalized asset</v>
          </cell>
          <cell r="C194" t="str">
            <v>CIP ADD ADJ</v>
          </cell>
        </row>
        <row r="195">
          <cell r="A195" t="str">
            <v>Z1U</v>
          </cell>
          <cell r="B195" t="str">
            <v>Reserve Re-distrib(Unplnd Depr)pr-yr acqIFRS only</v>
          </cell>
          <cell r="C195" t="str">
            <v>IFRS Depn add</v>
          </cell>
        </row>
        <row r="196">
          <cell r="A196" t="str">
            <v>Z1W</v>
          </cell>
          <cell r="B196" t="str">
            <v>Reserve re-distributn(Write-up)pr-yr acqIFRS only</v>
          </cell>
          <cell r="C196" t="str">
            <v>IFRS Depn add</v>
          </cell>
        </row>
        <row r="197">
          <cell r="A197" t="str">
            <v>Z25</v>
          </cell>
          <cell r="B197" t="str">
            <v>Retirement of current-yr acquis., wo revenue-IFRS</v>
          </cell>
          <cell r="C197" t="str">
            <v>IFRS Retirement</v>
          </cell>
        </row>
        <row r="198">
          <cell r="A198" t="str">
            <v>Z59</v>
          </cell>
          <cell r="B198" t="str">
            <v>IFRS2011 Adjustment -Addition to APC</v>
          </cell>
          <cell r="C198" t="str">
            <v>IFRS ADD</v>
          </cell>
        </row>
        <row r="199">
          <cell r="A199" t="str">
            <v>Z60</v>
          </cell>
          <cell r="B199" t="str">
            <v>IFRS200 Adjustment -Subtraction from APC</v>
          </cell>
          <cell r="C199" t="str">
            <v>IFRS ADD</v>
          </cell>
        </row>
        <row r="200">
          <cell r="A200" t="str">
            <v>Z64</v>
          </cell>
          <cell r="B200" t="str">
            <v>Reserve Re-distrib(Unplnd Depr)pr-yr acqReg. book</v>
          </cell>
          <cell r="C200" t="str">
            <v>IFRS ACCDEP</v>
          </cell>
        </row>
        <row r="201">
          <cell r="A201" t="str">
            <v>Z71</v>
          </cell>
          <cell r="B201" t="str">
            <v>Reserve re-distribution(Write-up) pr-yr acqReg.Bk</v>
          </cell>
          <cell r="C201" t="str">
            <v>IFRS ACCDEP</v>
          </cell>
        </row>
        <row r="202">
          <cell r="A202" t="str">
            <v>ZCI</v>
          </cell>
          <cell r="B202" t="str">
            <v>Correct Con Cap entry-CREDIT Trans-Area 4151 only</v>
          </cell>
          <cell r="C202" t="str">
            <v>IFRS CONTCAP</v>
          </cell>
        </row>
        <row r="203">
          <cell r="A203" t="str">
            <v>ZCR</v>
          </cell>
          <cell r="B203" t="str">
            <v>Con Cap Posting-CREDIT-Transac-Updt 41,1,10,20</v>
          </cell>
          <cell r="C203" t="str">
            <v>IFRS CONTCAP</v>
          </cell>
        </row>
        <row r="204">
          <cell r="A204" t="str">
            <v>ZCU</v>
          </cell>
          <cell r="B204" t="str">
            <v>Contrib Capital (Unplnd Depr)pr-yr acq. Area 4151</v>
          </cell>
          <cell r="C204" t="str">
            <v>IFRS CONTCAP</v>
          </cell>
        </row>
        <row r="205">
          <cell r="A205" t="str">
            <v>ZCW</v>
          </cell>
          <cell r="B205" t="str">
            <v>Contrib Capitl(Write-up Depr)pr-yr acq. Area 4151</v>
          </cell>
          <cell r="C205" t="str">
            <v>IFRS CONTCAP</v>
          </cell>
        </row>
        <row r="206">
          <cell r="A206" t="str">
            <v>ZD1</v>
          </cell>
          <cell r="B206" t="str">
            <v>Write-down ordinary depreciation (Books 01 10 51)</v>
          </cell>
          <cell r="C206" t="str">
            <v>DEPN ADJ</v>
          </cell>
        </row>
        <row r="207">
          <cell r="A207" t="str">
            <v>ZD2</v>
          </cell>
          <cell r="B207" t="str">
            <v>Retirement wo rev.-Area 02 &amp; 51 (IFRS Jan 2011)</v>
          </cell>
          <cell r="C207" t="str">
            <v>RET ADJ</v>
          </cell>
        </row>
        <row r="208">
          <cell r="A208" t="str">
            <v>ZD3</v>
          </cell>
          <cell r="B208" t="str">
            <v>Retirement of current-yr acquis., wo revenue-IFRS</v>
          </cell>
          <cell r="C208" t="str">
            <v>RET ADJ</v>
          </cell>
        </row>
        <row r="209">
          <cell r="A209" t="str">
            <v>ZD7</v>
          </cell>
          <cell r="B209" t="str">
            <v>Write-down ordinary depreciation (Books 1&amp; 10)</v>
          </cell>
          <cell r="C209" t="str">
            <v>DEPN ADJ</v>
          </cell>
        </row>
        <row r="210">
          <cell r="A210" t="str">
            <v>ZD8</v>
          </cell>
          <cell r="B210" t="str">
            <v>Write-down ordinary depreciation (Book 10)</v>
          </cell>
          <cell r="C210" t="str">
            <v>DEPN ADJ</v>
          </cell>
        </row>
        <row r="211">
          <cell r="A211" t="str">
            <v>ZI1</v>
          </cell>
          <cell r="B211" t="str">
            <v>Retirement wo rev.- Bk 01 (IFRS Jan 2011)</v>
          </cell>
          <cell r="C211" t="str">
            <v>RET ADJ</v>
          </cell>
        </row>
        <row r="212">
          <cell r="A212" t="str">
            <v>ZI2</v>
          </cell>
          <cell r="B212" t="str">
            <v>Inv.sup.dur.fisc.year(legacy.asst.data.transfer)</v>
          </cell>
          <cell r="C212" t="str">
            <v>ADD ADJ</v>
          </cell>
        </row>
        <row r="213">
          <cell r="A213" t="str">
            <v>ZI3</v>
          </cell>
          <cell r="B213" t="str">
            <v>Retmt of curr-yr acquis., wo rev., Bk 01- IFRS</v>
          </cell>
          <cell r="C213" t="str">
            <v>RET ADJ</v>
          </cell>
        </row>
        <row r="214">
          <cell r="A214" t="str">
            <v>ZI5</v>
          </cell>
          <cell r="B214" t="str">
            <v>Retmt wo rev.- Bk 02 &amp; 51 (IFRS Jan 2011)</v>
          </cell>
          <cell r="C214" t="str">
            <v>RET ADJ</v>
          </cell>
        </row>
        <row r="215">
          <cell r="A215" t="str">
            <v>ZI6</v>
          </cell>
          <cell r="B215" t="str">
            <v>Retmt of curr-yr acquis., wo rev., Bk 02&amp;51- IFRS</v>
          </cell>
          <cell r="C215" t="str">
            <v>RET ADJ</v>
          </cell>
        </row>
        <row r="216">
          <cell r="A216" t="str">
            <v>ZIA</v>
          </cell>
          <cell r="B216" t="str">
            <v>Addition to APC(Cost)-IFRS bk(First time adoption)</v>
          </cell>
          <cell r="C216" t="str">
            <v>ADD ADJ</v>
          </cell>
        </row>
        <row r="217">
          <cell r="A217" t="str">
            <v>ZIC</v>
          </cell>
          <cell r="B217" t="str">
            <v>Retmt of curr-yr acquis. to affil.co. wo revenue</v>
          </cell>
          <cell r="C217" t="str">
            <v>RET ADJ</v>
          </cell>
        </row>
        <row r="218">
          <cell r="A218" t="str">
            <v>ZIN</v>
          </cell>
          <cell r="B218" t="str">
            <v>Retirement without revenue (Post Only Area 10)</v>
          </cell>
          <cell r="C218" t="str">
            <v>RET ADJ</v>
          </cell>
        </row>
        <row r="219">
          <cell r="A219" t="str">
            <v>ZIR</v>
          </cell>
          <cell r="B219" t="str">
            <v>Retirement wo rev.-IFRS Book (Jan2011 adoption)</v>
          </cell>
          <cell r="C219" t="str">
            <v>RET ADJ</v>
          </cell>
        </row>
        <row r="220">
          <cell r="A220" t="str">
            <v>ZIS</v>
          </cell>
          <cell r="B220" t="str">
            <v>Subtraction to APC(Cost)-IFRS bk(First time adopt)</v>
          </cell>
          <cell r="C220" t="str">
            <v>ADD ADJ</v>
          </cell>
        </row>
        <row r="221">
          <cell r="A221" t="str">
            <v>ZIT</v>
          </cell>
          <cell r="B221" t="str">
            <v>Intercompany Transfer without revenue (all books)</v>
          </cell>
          <cell r="C221" t="str">
            <v>TRANSFER</v>
          </cell>
        </row>
        <row r="222">
          <cell r="A222" t="str">
            <v>ZIU</v>
          </cell>
          <cell r="B222" t="str">
            <v>Write-down depre for IFRS bk (First time adoption)</v>
          </cell>
          <cell r="C222" t="str">
            <v>IFRS ADD</v>
          </cell>
        </row>
        <row r="223">
          <cell r="A223" t="str">
            <v>ZIW</v>
          </cell>
          <cell r="B223" t="str">
            <v>Write-up deprec IFRS bk (First time adoption only)</v>
          </cell>
          <cell r="C223" t="str">
            <v>IFRS ACCDEP</v>
          </cell>
        </row>
        <row r="224">
          <cell r="A224" t="str">
            <v>ZJ1</v>
          </cell>
          <cell r="B224" t="str">
            <v>Reserve Re-distrib(Writeup Dep) - CREDIT  Area 41</v>
          </cell>
          <cell r="C224" t="str">
            <v>CONCAP ADJ</v>
          </cell>
        </row>
        <row r="225">
          <cell r="A225" t="str">
            <v>ZJ2</v>
          </cell>
          <cell r="B225" t="str">
            <v>Reserve Re-distrib(Unplnd Depr) - DEBIT  Area 41</v>
          </cell>
          <cell r="C225" t="str">
            <v>CONCAP ADJ</v>
          </cell>
        </row>
        <row r="226">
          <cell r="A226" t="str">
            <v>ZR8</v>
          </cell>
          <cell r="B226" t="str">
            <v>Cancelretirement of curr-yr acquis wo rev-all Bk</v>
          </cell>
          <cell r="C226" t="str">
            <v>CXL</v>
          </cell>
        </row>
        <row r="227">
          <cell r="A227" t="str">
            <v>ZR9</v>
          </cell>
          <cell r="B227" t="str">
            <v>Cancelretirement of acquis wo rev-all books</v>
          </cell>
          <cell r="C227" t="str">
            <v>CXL</v>
          </cell>
        </row>
        <row r="228">
          <cell r="A228" t="str">
            <v>ZRI</v>
          </cell>
          <cell r="B228" t="str">
            <v>Con Cap posting -CREDIT Trans-Update 41,51,10,20</v>
          </cell>
          <cell r="C228" t="str">
            <v>CONT CAP</v>
          </cell>
        </row>
        <row r="229">
          <cell r="A229" t="str">
            <v>ZRN</v>
          </cell>
          <cell r="B229" t="str">
            <v>Con Cap Refund -DEBIT Transc-Updt 41,51,10,20(New)</v>
          </cell>
          <cell r="C229" t="str">
            <v>CONT CAP</v>
          </cell>
        </row>
        <row r="230">
          <cell r="A230" t="str">
            <v>ZRO</v>
          </cell>
          <cell r="B230" t="str">
            <v>Con Cap Refund -DEBIT Transac-Updt 41,1,10,20(Old)</v>
          </cell>
          <cell r="C230" t="str">
            <v>CONT CAP</v>
          </cell>
        </row>
        <row r="231">
          <cell r="A231" t="str">
            <v>ZRR</v>
          </cell>
          <cell r="B231" t="str">
            <v>Reserve Re-distribution (Unplnd Depr) -Book 10</v>
          </cell>
          <cell r="C231" t="str">
            <v>ACCDEP ADJ</v>
          </cell>
        </row>
        <row r="232">
          <cell r="A232" t="str">
            <v>ZRU</v>
          </cell>
          <cell r="B232" t="str">
            <v>Reserve Re-distrib(Unplnd Depr) - DEBIT  Area 41</v>
          </cell>
          <cell r="C232" t="str">
            <v>ACCDEP ADJ</v>
          </cell>
        </row>
        <row r="233">
          <cell r="A233" t="str">
            <v>ZRW</v>
          </cell>
          <cell r="B233" t="str">
            <v>Reserve Re-distrib(Writeup Dep) - CREDIT  Area 41</v>
          </cell>
          <cell r="C233" t="str">
            <v>ACCDEP ADJ</v>
          </cell>
        </row>
      </sheetData>
      <sheetData sheetId="37">
        <row r="1">
          <cell r="C1" t="str">
            <v>Contatenated fields to be used for Stdzd text lookup)</v>
          </cell>
          <cell r="D1" t="str">
            <v>Text field standardized (manual input)</v>
          </cell>
          <cell r="E1" t="str">
            <v>Text field standardized High level 1 (manual input)</v>
          </cell>
          <cell r="F1" t="str">
            <v>Text field standardized High level 2 (manual input)</v>
          </cell>
        </row>
        <row r="2">
          <cell r="C2" t="str">
            <v>ZX__BKPF_WMT Svc_MFA</v>
          </cell>
          <cell r="D2" t="str">
            <v xml:space="preserve">In-service addn accruals - MFA Costs </v>
          </cell>
          <cell r="E2" t="str">
            <v>In-service - MFA Costs</v>
          </cell>
          <cell r="F2" t="str">
            <v>In-service Costs</v>
          </cell>
        </row>
        <row r="3">
          <cell r="C3" t="str">
            <v>ZX__BKPF_MFA Xfr_MFA</v>
          </cell>
          <cell r="D3" t="str">
            <v xml:space="preserve">In-service addn  - MFA Costs </v>
          </cell>
          <cell r="E3" t="str">
            <v>In-service - MFA Costs</v>
          </cell>
          <cell r="F3" t="str">
            <v>In-service Costs</v>
          </cell>
        </row>
        <row r="4">
          <cell r="C4" t="str">
            <v>ZX__BKPF_MFA Tra_MFA</v>
          </cell>
          <cell r="D4" t="str">
            <v xml:space="preserve">In-service addn  - MFA Costs </v>
          </cell>
          <cell r="E4" t="str">
            <v>In-service - MFA Costs</v>
          </cell>
          <cell r="F4" t="str">
            <v>In-service Costs</v>
          </cell>
        </row>
        <row r="5">
          <cell r="C5" t="str">
            <v>ZX__BKPF_HOBNI T_TWE</v>
          </cell>
          <cell r="D5" t="str">
            <v>Brampton TWE - Costs</v>
          </cell>
          <cell r="E5" t="str">
            <v>Brampton TWE - Costs</v>
          </cell>
          <cell r="F5" t="str">
            <v>Brampton</v>
          </cell>
        </row>
        <row r="6">
          <cell r="C6" t="str">
            <v>ZX__BKPF_HOBNI T_MFA</v>
          </cell>
          <cell r="D6" t="str">
            <v>Brampton MFA - Costs</v>
          </cell>
          <cell r="E6" t="str">
            <v>Brampton MFA - Costs</v>
          </cell>
          <cell r="F6" t="str">
            <v>Brampton</v>
          </cell>
        </row>
        <row r="7">
          <cell r="C7" t="str">
            <v>ZX__BKPF_HOBNI T_Major</v>
          </cell>
          <cell r="D7" t="str">
            <v>Brampton Major - Costs</v>
          </cell>
          <cell r="E7" t="str">
            <v>Brampton Major - Costs</v>
          </cell>
          <cell r="F7" t="str">
            <v>Brampton</v>
          </cell>
        </row>
        <row r="8">
          <cell r="C8" t="str">
            <v>ZX__BKPF_Dana's _Major</v>
          </cell>
          <cell r="D8" t="str">
            <v>Sale accruals - Major - Costs</v>
          </cell>
          <cell r="E8" t="str">
            <v>Sale - Major Costs</v>
          </cell>
          <cell r="F8" t="str">
            <v>Sale</v>
          </cell>
        </row>
        <row r="9">
          <cell r="C9" t="str">
            <v>ZX__BKPF_Clear N_Major</v>
          </cell>
          <cell r="D9" t="str">
            <v xml:space="preserve">In-service addn accruals - Major Costs </v>
          </cell>
          <cell r="E9" t="str">
            <v>In-service - Major Costs</v>
          </cell>
          <cell r="F9" t="str">
            <v>In-service Costs</v>
          </cell>
        </row>
        <row r="10">
          <cell r="C10" t="str">
            <v>ZX__BKPF_Anthony_Major</v>
          </cell>
          <cell r="D10" t="str">
            <v>Sale accruals - Major - Costs</v>
          </cell>
          <cell r="E10" t="str">
            <v>Sale - Major Costs</v>
          </cell>
          <cell r="F10" t="str">
            <v>Sale</v>
          </cell>
        </row>
        <row r="11">
          <cell r="C11" t="str">
            <v>ZP_120_BKPF__MFA</v>
          </cell>
          <cell r="D11" t="str">
            <v xml:space="preserve">In-service addn  - MFA Costs </v>
          </cell>
          <cell r="E11" t="str">
            <v>In-service - MFA Costs</v>
          </cell>
          <cell r="F11" t="str">
            <v>In-service Costs</v>
          </cell>
        </row>
        <row r="12">
          <cell r="C12" t="str">
            <v>ZL__GLAL0__TWE</v>
          </cell>
          <cell r="D12" t="str">
            <v>BM - TWE - Costs</v>
          </cell>
          <cell r="E12" t="str">
            <v>BM - TWE - Costs</v>
          </cell>
          <cell r="F12" t="str">
            <v>BM</v>
          </cell>
        </row>
        <row r="13">
          <cell r="C13" t="str">
            <v>ZL__GLAL0__MFA</v>
          </cell>
          <cell r="D13" t="str">
            <v>BM - MFA Costs</v>
          </cell>
          <cell r="E13" t="str">
            <v>BM - MFA Costs</v>
          </cell>
          <cell r="F13" t="str">
            <v>BM</v>
          </cell>
        </row>
        <row r="14">
          <cell r="C14" t="str">
            <v>ZL__GLAL0__Major</v>
          </cell>
          <cell r="D14" t="str">
            <v xml:space="preserve">BM - Major Costs </v>
          </cell>
          <cell r="E14" t="str">
            <v>Major Costs</v>
          </cell>
          <cell r="F14" t="str">
            <v>BM</v>
          </cell>
        </row>
        <row r="15">
          <cell r="C15" t="str">
            <v>ZF_170_AMBU_RAPERB:_7915_Major</v>
          </cell>
          <cell r="D15" t="str">
            <v xml:space="preserve">IN-SERVICE (proj)- IFRS adj - Major Costs </v>
          </cell>
          <cell r="E15" t="str">
            <v>In-service - Major Costs</v>
          </cell>
          <cell r="F15" t="str">
            <v>In-service Costs</v>
          </cell>
        </row>
        <row r="16">
          <cell r="C16" t="str">
            <v>ZF_170_AMBU_RAPERB:_7894_Major</v>
          </cell>
          <cell r="D16" t="str">
            <v xml:space="preserve">IN-SERVICE (proj)- IFRS adj - Major Costs </v>
          </cell>
          <cell r="E16" t="str">
            <v>In-service - Major Costs</v>
          </cell>
          <cell r="F16" t="str">
            <v>In-service Costs</v>
          </cell>
        </row>
        <row r="17">
          <cell r="C17" t="str">
            <v>ZF_170_AMBU_RAPERB:_7891_Major</v>
          </cell>
          <cell r="D17" t="str">
            <v xml:space="preserve">IN-SERVICE (proj)- IFRS adj - Major Costs </v>
          </cell>
          <cell r="E17" t="str">
            <v>In-service - Major Costs</v>
          </cell>
          <cell r="F17" t="str">
            <v>In-service Costs</v>
          </cell>
        </row>
        <row r="18">
          <cell r="C18" t="str">
            <v>ZF_170_AMBU_RAPERB:_7390_Major</v>
          </cell>
          <cell r="D18" t="str">
            <v xml:space="preserve">IN-SERVICE (proj)- IFRS adj - Major Costs </v>
          </cell>
          <cell r="E18" t="str">
            <v>In-service - Major Costs</v>
          </cell>
          <cell r="F18" t="str">
            <v>In-service Costs</v>
          </cell>
        </row>
        <row r="19">
          <cell r="C19" t="str">
            <v>ZF_170_AMBU_RAPERB:_7236_Major</v>
          </cell>
          <cell r="D19" t="str">
            <v xml:space="preserve">IN-SERVICE (proj)- IFRS adj - Major Costs </v>
          </cell>
          <cell r="E19" t="str">
            <v>In-service - Major Costs</v>
          </cell>
          <cell r="F19" t="str">
            <v>In-service Costs</v>
          </cell>
        </row>
        <row r="20">
          <cell r="C20" t="str">
            <v>ZF_170_AMBU_RAPERB:_7214_Major</v>
          </cell>
          <cell r="D20" t="str">
            <v xml:space="preserve">IN-SERVICE (proj)- IFRS adj - Major Costs </v>
          </cell>
          <cell r="E20" t="str">
            <v>In-service - Major Costs</v>
          </cell>
          <cell r="F20" t="str">
            <v>In-service Costs</v>
          </cell>
        </row>
        <row r="21">
          <cell r="C21" t="str">
            <v>ZF_170_AMBU_RAPERB:_7193_Major</v>
          </cell>
          <cell r="D21" t="str">
            <v xml:space="preserve">IN-SERVICE (proj)- IFRS adj - Major Costs </v>
          </cell>
          <cell r="E21" t="str">
            <v>In-service - Major Costs</v>
          </cell>
          <cell r="F21" t="str">
            <v>In-service Costs</v>
          </cell>
        </row>
        <row r="22">
          <cell r="C22" t="str">
            <v>ZF_170_AMBU_RAPERB:_7002_Major</v>
          </cell>
          <cell r="D22" t="str">
            <v xml:space="preserve">IN-SERVICE (proj)- IFRS adj - Major Costs </v>
          </cell>
          <cell r="E22" t="str">
            <v>In-service - Major Costs</v>
          </cell>
          <cell r="F22" t="str">
            <v>In-service Costs</v>
          </cell>
        </row>
        <row r="23">
          <cell r="C23" t="str">
            <v>ZF_170_AMBU_RAPERB:_479_Major</v>
          </cell>
          <cell r="D23" t="str">
            <v xml:space="preserve">IN-SERVICE (proj)- IFRS adj - Major Costs </v>
          </cell>
          <cell r="E23" t="str">
            <v>In-service - Major Costs</v>
          </cell>
          <cell r="F23" t="str">
            <v>In-service Costs</v>
          </cell>
        </row>
        <row r="24">
          <cell r="C24" t="str">
            <v>ZF_170_AMBU_RAPERB:_4330_Major</v>
          </cell>
          <cell r="D24" t="str">
            <v xml:space="preserve">IN-SERVICE (proj)- IFRS adj - Major Costs </v>
          </cell>
          <cell r="E24" t="str">
            <v>In-service - Major Costs</v>
          </cell>
          <cell r="F24" t="str">
            <v>In-service Costs</v>
          </cell>
        </row>
        <row r="25">
          <cell r="C25" t="str">
            <v>ZF_170_AMBU_RAPERB:_4045_Major</v>
          </cell>
          <cell r="D25" t="str">
            <v xml:space="preserve">IN-SERVICE (proj)- IFRS adj - Major Costs </v>
          </cell>
          <cell r="E25" t="str">
            <v>In-service - Major Costs</v>
          </cell>
          <cell r="F25" t="str">
            <v>In-service Costs</v>
          </cell>
        </row>
        <row r="26">
          <cell r="C26" t="str">
            <v>ZF_170_AMBU_RAPERB:_4032_Major</v>
          </cell>
          <cell r="D26" t="str">
            <v xml:space="preserve">IN-SERVICE (proj)- IFRS adj - Major Costs </v>
          </cell>
          <cell r="E26" t="str">
            <v>In-service - Major Costs</v>
          </cell>
          <cell r="F26" t="str">
            <v>In-service Costs</v>
          </cell>
        </row>
        <row r="27">
          <cell r="C27" t="str">
            <v>ZF_170_AMBU_RAPERB:_2055_Major</v>
          </cell>
          <cell r="D27" t="str">
            <v xml:space="preserve">IN-SERVICE (proj)- IFRS adj - Major Costs </v>
          </cell>
          <cell r="E27" t="str">
            <v>In-service - Major Costs</v>
          </cell>
          <cell r="F27" t="str">
            <v>In-service Costs</v>
          </cell>
        </row>
        <row r="28">
          <cell r="C28" t="str">
            <v>ZF_170_AMBU_RAPERB:_1510_Major</v>
          </cell>
          <cell r="D28" t="str">
            <v xml:space="preserve">IN-SERVICE (proj)- IFRS adj - Major Costs </v>
          </cell>
          <cell r="E28" t="str">
            <v>In-service - Major Costs</v>
          </cell>
          <cell r="F28" t="str">
            <v>In-service Costs</v>
          </cell>
        </row>
        <row r="29">
          <cell r="C29" t="str">
            <v>ZF_140_AMBU_RAPERB:_8046_TWE</v>
          </cell>
          <cell r="D29" t="str">
            <v>Normal Retirement (wo Rev) IFRS adj - TWE</v>
          </cell>
          <cell r="E29" t="str">
            <v>Sale - TWE Costs</v>
          </cell>
          <cell r="F29" t="str">
            <v>Sale</v>
          </cell>
        </row>
        <row r="30">
          <cell r="C30" t="str">
            <v>ZF_140_AMBU_RAPERB:_8034_TWE</v>
          </cell>
          <cell r="D30" t="str">
            <v>Normal Retirement (wo Rev) IFRS adj - TWE</v>
          </cell>
          <cell r="E30" t="str">
            <v>Sale - TWE Costs</v>
          </cell>
          <cell r="F30" t="str">
            <v>Sale</v>
          </cell>
        </row>
        <row r="31">
          <cell r="C31" t="str">
            <v>ZF_140_AMBU_RAPERB:_7646_TWE</v>
          </cell>
          <cell r="D31" t="str">
            <v>Normal Retirement (wo Rev) IFRS adj - TWE</v>
          </cell>
          <cell r="E31" t="str">
            <v>Sale - TWE Costs</v>
          </cell>
          <cell r="F31" t="str">
            <v>Sale</v>
          </cell>
        </row>
        <row r="32">
          <cell r="C32" t="str">
            <v>ZF_140_AMBU_RAPERB:_7635_TWE</v>
          </cell>
          <cell r="D32" t="str">
            <v>Normal Retirement (wo Rev) IFRS adj - TWE</v>
          </cell>
          <cell r="E32" t="str">
            <v>Sale - TWE Costs</v>
          </cell>
          <cell r="F32" t="str">
            <v>Sale</v>
          </cell>
        </row>
        <row r="33">
          <cell r="C33" t="str">
            <v>ZF_140_AMBU_RAPERB:_7623_TWE</v>
          </cell>
          <cell r="D33" t="str">
            <v>Normal Retirement (wo Rev) IFRS adj - TWE</v>
          </cell>
          <cell r="E33" t="str">
            <v>Sale - TWE Costs</v>
          </cell>
          <cell r="F33" t="str">
            <v>Sale</v>
          </cell>
        </row>
        <row r="34">
          <cell r="C34" t="str">
            <v>ZF_140_AMBU_RAPERB:_7611_TWE</v>
          </cell>
          <cell r="D34" t="str">
            <v>Normal Retirement (wo Rev) IFRS adj - TWE</v>
          </cell>
          <cell r="E34" t="str">
            <v>Sale - TWE Costs</v>
          </cell>
          <cell r="F34" t="str">
            <v>Sale</v>
          </cell>
        </row>
        <row r="35">
          <cell r="C35" t="str">
            <v>ZF_140_AMBU_RAPERB:_7595_TWE</v>
          </cell>
          <cell r="D35" t="str">
            <v>Normal Retirement (wo Rev) IFRS adj - TWE</v>
          </cell>
          <cell r="E35" t="str">
            <v>Sale - TWE Costs</v>
          </cell>
          <cell r="F35" t="str">
            <v>Sale</v>
          </cell>
        </row>
        <row r="36">
          <cell r="C36" t="str">
            <v>ZF_140_AMBU_RAPERB:_7571_TWE</v>
          </cell>
          <cell r="D36" t="str">
            <v>Normal Retirement (wo Rev) IFRS adj - TWE</v>
          </cell>
          <cell r="E36" t="str">
            <v>Sale - TWE Costs</v>
          </cell>
          <cell r="F36" t="str">
            <v>Sale</v>
          </cell>
        </row>
        <row r="37">
          <cell r="C37" t="str">
            <v>ZF_140_AMBU_RAPERB:_7214_Major</v>
          </cell>
          <cell r="D37" t="str">
            <v>Normal Retirement (wo Rev) IFRS adj - Major</v>
          </cell>
          <cell r="E37" t="str">
            <v>Normal Retirement - Major Costs</v>
          </cell>
          <cell r="F37" t="str">
            <v>Normal Ret</v>
          </cell>
        </row>
        <row r="38">
          <cell r="C38" t="str">
            <v>ZF_140_AMBU_RAPERB:_7002_Major</v>
          </cell>
          <cell r="D38" t="str">
            <v>Normal Retirement (wo Rev) IFRS adj - Major</v>
          </cell>
          <cell r="E38" t="str">
            <v>Normal Retirement - Major Costs</v>
          </cell>
          <cell r="F38" t="str">
            <v>Normal Ret</v>
          </cell>
        </row>
        <row r="39">
          <cell r="C39" t="str">
            <v>ZF_140_AMBU_RAPERB:_4045_Major</v>
          </cell>
          <cell r="D39" t="str">
            <v>Normal Retirement (wo Rev) IFRS adj - Major</v>
          </cell>
          <cell r="E39" t="str">
            <v>Normal Retirement - Major Costs</v>
          </cell>
          <cell r="F39" t="str">
            <v>Normal Ret</v>
          </cell>
        </row>
        <row r="40">
          <cell r="C40" t="str">
            <v>ZF_120_AMBU_RAPERB:_7894_Major</v>
          </cell>
          <cell r="D40" t="str">
            <v>In-service adds IFRS adj - Major Costs</v>
          </cell>
          <cell r="E40" t="str">
            <v>In-service - Major Costs</v>
          </cell>
          <cell r="F40" t="str">
            <v>In-service Costs</v>
          </cell>
        </row>
        <row r="41">
          <cell r="C41" t="str">
            <v>ZF_120_AMBU_RAPERB:_7390_Major</v>
          </cell>
          <cell r="D41" t="str">
            <v>In-service adds IFRS adj - Major Costs</v>
          </cell>
          <cell r="E41" t="str">
            <v>In-service - Major Costs</v>
          </cell>
          <cell r="F41" t="str">
            <v>In-service Costs</v>
          </cell>
        </row>
        <row r="42">
          <cell r="C42" t="str">
            <v>ZF_120_AMBU_RAPERB:_7193_Major</v>
          </cell>
          <cell r="D42" t="str">
            <v>In-service adds IFRS adj - Major Costs</v>
          </cell>
          <cell r="E42" t="str">
            <v>In-service - Major Costs</v>
          </cell>
          <cell r="F42" t="str">
            <v>In-service Costs</v>
          </cell>
        </row>
        <row r="43">
          <cell r="C43" t="str">
            <v>ZF_120_AMBU_RAPERB:_7002_Major</v>
          </cell>
          <cell r="D43" t="str">
            <v>In-service adds IFRS adj - Major Costs</v>
          </cell>
          <cell r="E43" t="str">
            <v>In-service - Major Costs</v>
          </cell>
          <cell r="F43" t="str">
            <v>In-service Costs</v>
          </cell>
        </row>
        <row r="44">
          <cell r="C44" t="str">
            <v>ZF_120_AMBU_RAPERB:_2056_Major</v>
          </cell>
          <cell r="D44" t="str">
            <v>In-service adds IFRS adj - Major Costs</v>
          </cell>
          <cell r="E44" t="str">
            <v>In-service - Major Costs</v>
          </cell>
          <cell r="F44" t="str">
            <v>In-service Costs</v>
          </cell>
        </row>
        <row r="45">
          <cell r="C45" t="str">
            <v>ZF_120_AMBU_RAPERB:_2054_Major</v>
          </cell>
          <cell r="D45" t="str">
            <v>In-service adds IFRS adj - Major Costs</v>
          </cell>
          <cell r="E45" t="str">
            <v>In-service - Major Costs</v>
          </cell>
          <cell r="F45" t="str">
            <v>In-service Costs</v>
          </cell>
        </row>
        <row r="46">
          <cell r="C46" t="str">
            <v>ZB__BKPF_WMT Svc_MFA</v>
          </cell>
          <cell r="D46" t="str">
            <v xml:space="preserve">In-service addn accruals - MFA Costs </v>
          </cell>
          <cell r="E46" t="str">
            <v>In-service - MFA Costs</v>
          </cell>
          <cell r="F46" t="str">
            <v>In-service Costs</v>
          </cell>
        </row>
        <row r="47">
          <cell r="C47" t="str">
            <v>ZB__BKPF_OMA Adj_Major</v>
          </cell>
          <cell r="D47" t="str">
            <v>OPA adj - Major Costs</v>
          </cell>
          <cell r="E47" t="str">
            <v>OPA adj - Major Costs</v>
          </cell>
          <cell r="F47" t="str">
            <v>OPA adj</v>
          </cell>
        </row>
        <row r="48">
          <cell r="C48" t="str">
            <v>ZB__BKPF_MFA Tru_MFA</v>
          </cell>
          <cell r="D48" t="str">
            <v xml:space="preserve">In-service addn accruals - MFA Costs </v>
          </cell>
          <cell r="E48" t="str">
            <v>In-service - MFA Costs</v>
          </cell>
          <cell r="F48" t="str">
            <v>In-service Costs</v>
          </cell>
        </row>
        <row r="49">
          <cell r="C49" t="str">
            <v>ZB__BKPF_March A_MFA</v>
          </cell>
          <cell r="D49" t="str">
            <v xml:space="preserve">In-service addn accruals - MFA Costs </v>
          </cell>
          <cell r="E49" t="str">
            <v>In-service - MFA Costs</v>
          </cell>
          <cell r="F49" t="str">
            <v>In-service Costs</v>
          </cell>
        </row>
        <row r="50">
          <cell r="C50" t="str">
            <v>ZB__BKPF_JANUARY_MFA</v>
          </cell>
          <cell r="D50" t="str">
            <v xml:space="preserve">In-service addn accruals - MFA Costs </v>
          </cell>
          <cell r="E50" t="str">
            <v>In-service - MFA Costs</v>
          </cell>
          <cell r="F50" t="str">
            <v>In-service Costs</v>
          </cell>
        </row>
        <row r="51">
          <cell r="C51" t="str">
            <v>ZB__BKPF_ISD MFA_MFA</v>
          </cell>
          <cell r="D51" t="str">
            <v xml:space="preserve">In-service addn accruals - MFA Costs </v>
          </cell>
          <cell r="E51" t="str">
            <v>In-service - MFA Costs</v>
          </cell>
          <cell r="F51" t="str">
            <v>In-service Costs</v>
          </cell>
        </row>
        <row r="52">
          <cell r="C52" t="str">
            <v>ZB__BKPF_Februar_MFA</v>
          </cell>
          <cell r="D52" t="str">
            <v xml:space="preserve">In-service addn accruals - MFA Costs </v>
          </cell>
          <cell r="E52" t="str">
            <v>In-service - MFA Costs</v>
          </cell>
          <cell r="F52" t="str">
            <v>In-service Costs</v>
          </cell>
        </row>
        <row r="53">
          <cell r="C53" t="str">
            <v>ZB__BKPF_ElimCon_Major</v>
          </cell>
          <cell r="D53" t="str">
            <v>Elim CC - Major Costs</v>
          </cell>
          <cell r="E53" t="str">
            <v>Elim CC - Major Costs</v>
          </cell>
          <cell r="F53" t="str">
            <v>Elim CC Costs</v>
          </cell>
        </row>
        <row r="54">
          <cell r="C54" t="str">
            <v>ZB__BKPF_ElimCCC_Major</v>
          </cell>
          <cell r="D54" t="str">
            <v>Elim CC - Major Costs</v>
          </cell>
          <cell r="E54" t="str">
            <v>Elim CC - Major Costs</v>
          </cell>
          <cell r="F54" t="str">
            <v>Elim CC Costs</v>
          </cell>
        </row>
        <row r="55">
          <cell r="C55" t="str">
            <v>ZB__BKPF_Decembe_MFA</v>
          </cell>
          <cell r="D55" t="str">
            <v xml:space="preserve">In-service addn accruals - MFA Costs </v>
          </cell>
          <cell r="E55" t="str">
            <v>In-service - MFA Costs</v>
          </cell>
          <cell r="F55" t="str">
            <v>In-service Costs</v>
          </cell>
        </row>
        <row r="56">
          <cell r="C56" t="str">
            <v>ZB__BKPF_Brampto_TWE</v>
          </cell>
          <cell r="D56" t="str">
            <v>Brampton TWE - Costs</v>
          </cell>
          <cell r="E56" t="str">
            <v>Brampton TWE - Costs</v>
          </cell>
          <cell r="F56" t="str">
            <v>Brampton</v>
          </cell>
        </row>
        <row r="57">
          <cell r="C57" t="str">
            <v>ZB__BKPF_Brampto_MFA</v>
          </cell>
          <cell r="D57" t="str">
            <v>Brampton MFA - Costs</v>
          </cell>
          <cell r="E57" t="str">
            <v>Brampton MFA - Costs</v>
          </cell>
          <cell r="F57" t="str">
            <v>Brampton</v>
          </cell>
        </row>
        <row r="58">
          <cell r="C58" t="str">
            <v>ZB__BKPF_Brampto_Major</v>
          </cell>
          <cell r="D58" t="str">
            <v>Brampton Major - Costs</v>
          </cell>
          <cell r="E58" t="str">
            <v>Brampton Major - Costs</v>
          </cell>
          <cell r="F58" t="str">
            <v>Brampton</v>
          </cell>
        </row>
        <row r="59">
          <cell r="C59" t="str">
            <v>ZB__BKPF_AUC Cor_Major</v>
          </cell>
          <cell r="D59" t="str">
            <v xml:space="preserve">In-service addn accruals - Major Costs </v>
          </cell>
          <cell r="E59" t="str">
            <v>In-service - Major Costs</v>
          </cell>
          <cell r="F59" t="str">
            <v>In-service Costs</v>
          </cell>
        </row>
        <row r="60">
          <cell r="C60" t="str">
            <v>ZB__BKPF_Anthony_Major</v>
          </cell>
          <cell r="D60" t="str">
            <v>Sale accruals - Major - Costs</v>
          </cell>
          <cell r="E60" t="str">
            <v>Sale - Major Costs</v>
          </cell>
          <cell r="F60" t="str">
            <v>Sale</v>
          </cell>
        </row>
        <row r="61">
          <cell r="C61" t="str">
            <v>ZB__BKPF_Accrual_MFA</v>
          </cell>
          <cell r="D61" t="str">
            <v xml:space="preserve">In-service addn accruals - MFA Costs </v>
          </cell>
          <cell r="E61" t="str">
            <v>In-service - MFA Costs</v>
          </cell>
          <cell r="F61" t="str">
            <v>In-service Costs</v>
          </cell>
        </row>
        <row r="62">
          <cell r="C62" t="str">
            <v>ZA__BKPF_WMT Svc_MFA</v>
          </cell>
          <cell r="D62" t="str">
            <v xml:space="preserve">In-service addn accruals - MFA Costs </v>
          </cell>
          <cell r="E62" t="str">
            <v>In-service - MFA Costs</v>
          </cell>
          <cell r="F62" t="str">
            <v>In-service Costs</v>
          </cell>
        </row>
        <row r="63">
          <cell r="C63" t="str">
            <v>ZA__BKPF_WINTER _MFA</v>
          </cell>
          <cell r="D63" t="str">
            <v xml:space="preserve">In-service addn accruals - MFA Costs </v>
          </cell>
          <cell r="E63" t="str">
            <v>In-service - MFA Costs</v>
          </cell>
          <cell r="F63" t="str">
            <v>In-service Costs</v>
          </cell>
        </row>
        <row r="64">
          <cell r="C64" t="str">
            <v>ZA__BKPF_OMA Adj_Major</v>
          </cell>
          <cell r="D64" t="str">
            <v>OPA adj - Major Costs</v>
          </cell>
          <cell r="E64" t="str">
            <v>OPA adj - Major Costs</v>
          </cell>
          <cell r="F64" t="str">
            <v>OPA adj</v>
          </cell>
        </row>
        <row r="65">
          <cell r="C65" t="str">
            <v>ZA__BKPF_MFA Tru_MFA</v>
          </cell>
          <cell r="D65" t="str">
            <v xml:space="preserve">In-service addn accruals - MFA Costs </v>
          </cell>
          <cell r="E65" t="str">
            <v>In-service - MFA Costs</v>
          </cell>
          <cell r="F65" t="str">
            <v>In-service Costs</v>
          </cell>
        </row>
        <row r="66">
          <cell r="C66" t="str">
            <v>ZA__BKPF_March A_MFA</v>
          </cell>
          <cell r="D66" t="str">
            <v xml:space="preserve">In-service addn accruals - MFA Costs </v>
          </cell>
          <cell r="E66" t="str">
            <v>In-service - MFA Costs</v>
          </cell>
          <cell r="F66" t="str">
            <v>In-service Costs</v>
          </cell>
        </row>
        <row r="67">
          <cell r="C67" t="str">
            <v>ZA__BKPF_JANUARY_MFA</v>
          </cell>
          <cell r="D67" t="str">
            <v xml:space="preserve">In-service addn accruals - MFA Costs </v>
          </cell>
          <cell r="E67" t="str">
            <v>In-service - MFA Costs</v>
          </cell>
          <cell r="F67" t="str">
            <v>In-service Costs</v>
          </cell>
        </row>
        <row r="68">
          <cell r="C68" t="str">
            <v>ZA__BKPF_ISD MFA_MFA</v>
          </cell>
          <cell r="D68" t="str">
            <v xml:space="preserve">In-service addn accruals - MFA Costs </v>
          </cell>
          <cell r="E68" t="str">
            <v>In-service - MFA Costs</v>
          </cell>
          <cell r="F68" t="str">
            <v>In-service Costs</v>
          </cell>
        </row>
        <row r="69">
          <cell r="C69" t="str">
            <v>ZA__BKPF_Februar_MFA</v>
          </cell>
          <cell r="D69" t="str">
            <v xml:space="preserve">In-service addn accruals - MFA Costs </v>
          </cell>
          <cell r="E69" t="str">
            <v>In-service - MFA Costs</v>
          </cell>
          <cell r="F69" t="str">
            <v>In-service Costs</v>
          </cell>
        </row>
        <row r="70">
          <cell r="C70" t="str">
            <v>ZA__BKPF_ElimCon_Major</v>
          </cell>
          <cell r="D70" t="str">
            <v>Elim CC - Major Costs</v>
          </cell>
          <cell r="E70" t="str">
            <v>Elim CC - Major Costs</v>
          </cell>
          <cell r="F70" t="str">
            <v>Elim CC Costs</v>
          </cell>
        </row>
        <row r="71">
          <cell r="C71" t="str">
            <v>ZA__BKPF_ElimCCC_Major</v>
          </cell>
          <cell r="D71" t="str">
            <v>Elim CC - Major Costs</v>
          </cell>
          <cell r="E71" t="str">
            <v>Elim CC - Major Costs</v>
          </cell>
          <cell r="F71" t="str">
            <v>Elim CC Costs</v>
          </cell>
        </row>
        <row r="72">
          <cell r="C72" t="str">
            <v>ZA__BKPF_Brampto_TWE</v>
          </cell>
          <cell r="D72" t="str">
            <v>Brampton TWE - Costs</v>
          </cell>
          <cell r="E72" t="str">
            <v>Brampton TWE - Costs</v>
          </cell>
          <cell r="F72" t="str">
            <v>Brampton</v>
          </cell>
        </row>
        <row r="73">
          <cell r="C73" t="str">
            <v>ZA__BKPF_Brampto_MFA</v>
          </cell>
          <cell r="D73" t="str">
            <v>Brampton MFA - Costs</v>
          </cell>
          <cell r="E73" t="str">
            <v>Brampton MFA - Costs</v>
          </cell>
          <cell r="F73" t="str">
            <v>Brampton</v>
          </cell>
        </row>
        <row r="74">
          <cell r="C74" t="str">
            <v>ZA__BKPF_Brampto_Major</v>
          </cell>
          <cell r="D74" t="str">
            <v>Brampton Major - Costs</v>
          </cell>
          <cell r="E74" t="str">
            <v>Brampton Major - Costs</v>
          </cell>
          <cell r="F74" t="str">
            <v>Brampton</v>
          </cell>
        </row>
        <row r="75">
          <cell r="C75" t="str">
            <v>ZA__BKPF_April A_MFA</v>
          </cell>
          <cell r="D75" t="str">
            <v xml:space="preserve">In-service addn accruals - MFA Costs </v>
          </cell>
          <cell r="E75" t="str">
            <v>In-service - MFA Costs</v>
          </cell>
          <cell r="F75" t="str">
            <v>In-service Costs</v>
          </cell>
        </row>
        <row r="76">
          <cell r="C76" t="str">
            <v>ZA__BKPF_Anthony_Major</v>
          </cell>
          <cell r="D76" t="str">
            <v>Sale accruals - Major - Costs</v>
          </cell>
          <cell r="E76" t="str">
            <v>Sale - Major Costs</v>
          </cell>
          <cell r="F76" t="str">
            <v>Sale</v>
          </cell>
        </row>
        <row r="77">
          <cell r="C77" t="str">
            <v>Z6_170_AUAK__Major</v>
          </cell>
          <cell r="D77" t="str">
            <v xml:space="preserve">IN-SERVICE (proj)- Major Costs </v>
          </cell>
          <cell r="E77" t="str">
            <v>In-service - Major Costs</v>
          </cell>
          <cell r="F77" t="str">
            <v>In-service Costs</v>
          </cell>
        </row>
        <row r="78">
          <cell r="C78" t="str">
            <v>WE_120_MKPF__TWE</v>
          </cell>
          <cell r="D78" t="str">
            <v xml:space="preserve">In-service addn  - TWE Costs </v>
          </cell>
          <cell r="E78" t="str">
            <v>In-service - TWE Costs</v>
          </cell>
          <cell r="F78" t="str">
            <v>In-service Costs</v>
          </cell>
        </row>
        <row r="79">
          <cell r="C79" t="str">
            <v>WE_120_MKPF__MFA</v>
          </cell>
          <cell r="D79" t="str">
            <v xml:space="preserve">In-service addn  - MFA Costs </v>
          </cell>
          <cell r="E79" t="str">
            <v>In-service - MFA Costs</v>
          </cell>
          <cell r="F79" t="str">
            <v>In-service Costs</v>
          </cell>
        </row>
        <row r="80">
          <cell r="C80" t="str">
            <v>SA__BKPF_Clear S</v>
          </cell>
          <cell r="D80" t="str">
            <v>Sale accruals - Major - Costs</v>
          </cell>
          <cell r="E80" t="str">
            <v>Sale - Major Costs</v>
          </cell>
          <cell r="F80" t="str">
            <v>Sale</v>
          </cell>
        </row>
        <row r="81">
          <cell r="C81" t="str">
            <v>RE_120_RMRP__TWE</v>
          </cell>
          <cell r="D81" t="str">
            <v xml:space="preserve">In-service addn  - TWE Costs </v>
          </cell>
          <cell r="E81" t="str">
            <v>In-service - TWE Costs</v>
          </cell>
          <cell r="F81" t="str">
            <v>In-service Costs</v>
          </cell>
        </row>
        <row r="82">
          <cell r="C82" t="str">
            <v>RE_120_RMRP__MFA</v>
          </cell>
          <cell r="D82" t="str">
            <v xml:space="preserve">In-service addn  - MFA Costs </v>
          </cell>
          <cell r="E82" t="str">
            <v>In-service - MFA Costs</v>
          </cell>
          <cell r="F82" t="str">
            <v>In-service Costs</v>
          </cell>
        </row>
        <row r="83">
          <cell r="C83" t="str">
            <v>AA_170_AMBU_TRAN_TWE</v>
          </cell>
          <cell r="D83" t="str">
            <v>Transfers - TWE Costs</v>
          </cell>
          <cell r="E83" t="str">
            <v>Transfer - TWE Costs</v>
          </cell>
          <cell r="F83" t="str">
            <v>Transfers</v>
          </cell>
        </row>
        <row r="84">
          <cell r="C84" t="str">
            <v>AA_170_AMBU_TRAN_MFA</v>
          </cell>
          <cell r="D84" t="str">
            <v>Transfers - MFA Cost</v>
          </cell>
          <cell r="E84" t="str">
            <v>Transfer - MFA Costs</v>
          </cell>
          <cell r="F84" t="str">
            <v>Transfers</v>
          </cell>
        </row>
        <row r="85">
          <cell r="C85" t="str">
            <v>AA_170_AMBU_TRAN_Major</v>
          </cell>
          <cell r="D85" t="str">
            <v>Transfers -  Major Costs</v>
          </cell>
          <cell r="E85" t="str">
            <v>Transfers -  Major Costs</v>
          </cell>
          <cell r="F85" t="str">
            <v>Transfers</v>
          </cell>
        </row>
        <row r="86">
          <cell r="C86" t="str">
            <v>AA_170_AMBU_4500_TWE</v>
          </cell>
          <cell r="D86" t="str">
            <v>Transfers - TWE Costs</v>
          </cell>
          <cell r="E86" t="str">
            <v>Transfer - TWE Costs</v>
          </cell>
          <cell r="F86" t="str">
            <v>Transfers</v>
          </cell>
        </row>
        <row r="87">
          <cell r="C87" t="str">
            <v>AA_170_AMBU_4500_MFA</v>
          </cell>
          <cell r="D87" t="str">
            <v>Transfers - MFA Cost</v>
          </cell>
          <cell r="E87" t="str">
            <v>Transfer - MFA Costs</v>
          </cell>
          <cell r="F87" t="str">
            <v>Transfers</v>
          </cell>
        </row>
        <row r="88">
          <cell r="C88" t="str">
            <v>AA_170_AMBU_2000_MFA</v>
          </cell>
          <cell r="D88" t="str">
            <v>Transfers - MFA Cost</v>
          </cell>
          <cell r="E88" t="str">
            <v>Transfer - MFA Costs</v>
          </cell>
          <cell r="F88" t="str">
            <v>Transfers</v>
          </cell>
        </row>
        <row r="89">
          <cell r="C89" t="str">
            <v>AA_140_AMBU_SURP_TWE</v>
          </cell>
          <cell r="D89" t="str">
            <v>Normal retirement -TWE Costs</v>
          </cell>
          <cell r="E89" t="str">
            <v>Sale - TWE Costs</v>
          </cell>
          <cell r="F89" t="str">
            <v>Sale</v>
          </cell>
        </row>
        <row r="90">
          <cell r="C90" t="str">
            <v>AA_140_AMBU_REIS_Major</v>
          </cell>
          <cell r="D90" t="str">
            <v>Normal Retirement (wo Rev) - Major</v>
          </cell>
          <cell r="E90" t="str">
            <v>Normal Retirement - Major Costs</v>
          </cell>
          <cell r="F90" t="str">
            <v>Normal Ret</v>
          </cell>
        </row>
        <row r="91">
          <cell r="C91" t="str">
            <v>AA_120_AMBU_TRAN_TWE</v>
          </cell>
          <cell r="D91" t="str">
            <v>Transfers - TWE Costs</v>
          </cell>
          <cell r="E91" t="str">
            <v>Transfer - TWE Costs</v>
          </cell>
          <cell r="F91" t="str">
            <v>Transfers</v>
          </cell>
        </row>
        <row r="92">
          <cell r="C92" t="str">
            <v>AA_120_AMBU_TRAN_MFA</v>
          </cell>
          <cell r="D92" t="str">
            <v>Transfers - MFA Cost</v>
          </cell>
          <cell r="E92" t="str">
            <v>Transfer - MFA Costs</v>
          </cell>
          <cell r="F92" t="str">
            <v>Transfers</v>
          </cell>
        </row>
        <row r="93">
          <cell r="C93" t="str">
            <v>AA_120_AMBU_TRAN_Major</v>
          </cell>
          <cell r="D93" t="str">
            <v>Transfers -  Major Costs</v>
          </cell>
          <cell r="E93" t="str">
            <v>Transfers -  Major Costs</v>
          </cell>
          <cell r="F93" t="str">
            <v>Transfers</v>
          </cell>
        </row>
        <row r="94">
          <cell r="C94" t="str">
            <v>AA_120_AMBU_LINE_Major</v>
          </cell>
          <cell r="D94" t="str">
            <v>In-service adds - Major Costs</v>
          </cell>
          <cell r="E94" t="str">
            <v>In-service - Major Costs</v>
          </cell>
          <cell r="F94" t="str">
            <v>In-service Costs</v>
          </cell>
        </row>
        <row r="95">
          <cell r="C95" t="str">
            <v>AA_120_AMBU_INVO_MFA</v>
          </cell>
          <cell r="D95" t="str">
            <v xml:space="preserve">In-service addn  - MFA Costs </v>
          </cell>
          <cell r="E95" t="str">
            <v>In-service - MFA Costs</v>
          </cell>
          <cell r="F95" t="str">
            <v>In-service Costs</v>
          </cell>
        </row>
        <row r="96">
          <cell r="C96" t="str">
            <v>AA_120_AMBU_CAPI_Major</v>
          </cell>
          <cell r="D96" t="str">
            <v>In-service adds - Major Costs</v>
          </cell>
          <cell r="E96" t="str">
            <v>In-service - Major Costs</v>
          </cell>
          <cell r="F96" t="str">
            <v>In-service Costs</v>
          </cell>
        </row>
        <row r="97">
          <cell r="C97" t="str">
            <v>AA_120_AMBU_4500_TWE</v>
          </cell>
          <cell r="D97" t="str">
            <v>Transfers - TWE Costs</v>
          </cell>
          <cell r="E97" t="str">
            <v>Transfer - TWE Costs</v>
          </cell>
          <cell r="F97" t="str">
            <v>Transfers</v>
          </cell>
        </row>
        <row r="98">
          <cell r="C98" t="str">
            <v>AA_120_AMBU_4500_MFA</v>
          </cell>
          <cell r="D98" t="str">
            <v>Transfers - MFA Cost</v>
          </cell>
          <cell r="E98" t="str">
            <v>Transfer - MFA Costs</v>
          </cell>
          <cell r="F98" t="str">
            <v>Transfers</v>
          </cell>
        </row>
        <row r="99">
          <cell r="C99" t="str">
            <v>AA_120_AMBU_2000_MFA</v>
          </cell>
          <cell r="D99" t="str">
            <v>Transfers - MFA Cost</v>
          </cell>
          <cell r="E99" t="str">
            <v>Transfer - MFA Costs</v>
          </cell>
          <cell r="F99" t="str">
            <v>Transfers</v>
          </cell>
        </row>
        <row r="100">
          <cell r="C100" t="str">
            <v>AA__AMBU_INVO_MFA</v>
          </cell>
          <cell r="D100" t="str">
            <v xml:space="preserve">In-service addn  - MFA Costs </v>
          </cell>
          <cell r="E100" t="str">
            <v>In-service - MFA Costs</v>
          </cell>
          <cell r="F100" t="str">
            <v>In-service Costs</v>
          </cell>
        </row>
        <row r="101">
          <cell r="C101" t="str">
            <v>ZB__BKPF_Anthony_Major</v>
          </cell>
          <cell r="D101" t="str">
            <v>Sale accruals - Major - Costs</v>
          </cell>
          <cell r="E101" t="str">
            <v>Sale - Major Costs</v>
          </cell>
          <cell r="F101" t="str">
            <v>Sale</v>
          </cell>
        </row>
        <row r="102">
          <cell r="C102" t="str">
            <v>Z6_120_AUAK_</v>
          </cell>
          <cell r="D102" t="str">
            <v>Capex (proj settlement)</v>
          </cell>
          <cell r="E102" t="str">
            <v>Capex CIP</v>
          </cell>
          <cell r="F102" t="str">
            <v>Capex</v>
          </cell>
        </row>
        <row r="103">
          <cell r="C103" t="str">
            <v>ZQ_140_AMBU__CIP - SL</v>
          </cell>
          <cell r="D103" t="str">
            <v>CIP cancellations (AA)</v>
          </cell>
          <cell r="E103" t="str">
            <v>Cxl CIP</v>
          </cell>
          <cell r="F103" t="str">
            <v>CXL</v>
          </cell>
        </row>
        <row r="104">
          <cell r="C104" t="str">
            <v>AB__BKPF__CIP - Susp</v>
          </cell>
          <cell r="D104" t="str">
            <v>Capex (manual adjustment)</v>
          </cell>
          <cell r="E104" t="str">
            <v>Capex CIP</v>
          </cell>
          <cell r="F104" t="str">
            <v>Capex</v>
          </cell>
        </row>
        <row r="105">
          <cell r="C105" t="str">
            <v>ZX__BKPF_Q1 '14 _CIP - Susp</v>
          </cell>
          <cell r="D105" t="str">
            <v>CIP REG TRANSFER</v>
          </cell>
          <cell r="E105" t="str">
            <v>Reg Tsfr - CIP</v>
          </cell>
          <cell r="F105" t="str">
            <v>Reg tsfr</v>
          </cell>
        </row>
        <row r="106">
          <cell r="C106" t="str">
            <v>ZA__BKPF_Prj Can_CIP - Susp</v>
          </cell>
          <cell r="D106" t="str">
            <v>CIP cancellations (accruals)</v>
          </cell>
          <cell r="E106" t="str">
            <v>Cxl CIP</v>
          </cell>
          <cell r="F106" t="str">
            <v>CXL</v>
          </cell>
        </row>
        <row r="107">
          <cell r="C107" t="str">
            <v>ZA__BKPF_Intangi_CIP - Susp</v>
          </cell>
          <cell r="D107" t="str">
            <v>CIP reclsy  to CIP intangibles</v>
          </cell>
          <cell r="E107" t="str">
            <v>Intangible CIP reclsy - 174201</v>
          </cell>
          <cell r="F107" t="str">
            <v>Intangible CIP reclsfy</v>
          </cell>
        </row>
        <row r="108">
          <cell r="C108" t="str">
            <v>ZA__BKPF_Allocat_CIP - Susp</v>
          </cell>
          <cell r="D108" t="str">
            <v>Capex over/under alloc</v>
          </cell>
          <cell r="E108" t="str">
            <v>Capex CIP</v>
          </cell>
          <cell r="F108" t="str">
            <v>Capex</v>
          </cell>
        </row>
        <row r="109">
          <cell r="C109" t="str">
            <v>ZB__BKPF_Prj Can_CIP - Susp</v>
          </cell>
          <cell r="D109" t="str">
            <v>CIP cancellations (accruals)</v>
          </cell>
          <cell r="E109" t="str">
            <v>Cxl CIP</v>
          </cell>
          <cell r="F109" t="str">
            <v>CXL</v>
          </cell>
        </row>
        <row r="110">
          <cell r="C110" t="str">
            <v>ZB__BKPF_to clea_CIP - Susp</v>
          </cell>
          <cell r="D110" t="str">
            <v>CIP Removals (accruals)</v>
          </cell>
          <cell r="E110" t="str">
            <v>CIP Removals</v>
          </cell>
          <cell r="F110" t="str">
            <v>Removals</v>
          </cell>
        </row>
        <row r="111">
          <cell r="C111" t="str">
            <v>ZB__BKPF_Intangi_CIP - Susp</v>
          </cell>
          <cell r="D111" t="str">
            <v>CIP reclsy  to CIP intangibles</v>
          </cell>
          <cell r="E111" t="str">
            <v>Intangible CIP reclsy - 174201</v>
          </cell>
          <cell r="F111" t="str">
            <v>Intangible CIP reclsfy</v>
          </cell>
        </row>
        <row r="112">
          <cell r="C112" t="str">
            <v>ZB__BKPF_Allocat_CIP - Susp</v>
          </cell>
          <cell r="D112" t="str">
            <v>Capex over/under alloc</v>
          </cell>
          <cell r="E112" t="str">
            <v>Capex CIP</v>
          </cell>
          <cell r="F112" t="str">
            <v>Capex</v>
          </cell>
        </row>
        <row r="113">
          <cell r="C113" t="str">
            <v>SA__BKPF_Cat Lak</v>
          </cell>
          <cell r="D113" t="str">
            <v>CIP REG TRANSFER</v>
          </cell>
          <cell r="E113" t="str">
            <v>Reg Tsfr - CIP</v>
          </cell>
          <cell r="F113" t="str">
            <v>Reg tsfr</v>
          </cell>
        </row>
        <row r="114">
          <cell r="C114" t="str">
            <v>Z8_120_AUAK__CIP - SL</v>
          </cell>
          <cell r="D114" t="str">
            <v>Capex (proj)</v>
          </cell>
          <cell r="E114" t="str">
            <v>Capex CIP</v>
          </cell>
          <cell r="F114" t="str">
            <v>Capex</v>
          </cell>
        </row>
        <row r="115">
          <cell r="C115" t="str">
            <v>ZF_120_AMBU_RAPERB:_4032</v>
          </cell>
          <cell r="D115" t="str">
            <v>Capex (proj IFRS Adj)</v>
          </cell>
          <cell r="E115" t="str">
            <v>Capex CIP</v>
          </cell>
          <cell r="F115" t="str">
            <v>Capex</v>
          </cell>
        </row>
        <row r="116">
          <cell r="C116" t="str">
            <v>ZF_120_AMBU_RAPERB:_4045</v>
          </cell>
          <cell r="D116" t="str">
            <v>Capex (proj IFRS Adj)</v>
          </cell>
          <cell r="E116" t="str">
            <v>Capex CIP</v>
          </cell>
          <cell r="F116" t="str">
            <v>Capex</v>
          </cell>
        </row>
        <row r="117">
          <cell r="C117" t="str">
            <v>ZF_120_AMBU_RAPERB:_4330</v>
          </cell>
          <cell r="D117" t="str">
            <v>Capex (proj IFRS Adj)</v>
          </cell>
          <cell r="E117" t="str">
            <v>Capex CIP</v>
          </cell>
          <cell r="F117" t="str">
            <v>Capex</v>
          </cell>
        </row>
        <row r="118">
          <cell r="C118" t="str">
            <v>ZF_120_AMBU_RAPERB:_479</v>
          </cell>
          <cell r="D118" t="str">
            <v>Capex (proj IFRS Adj)</v>
          </cell>
          <cell r="E118" t="str">
            <v>Capex CIP</v>
          </cell>
          <cell r="F118" t="str">
            <v>Capex</v>
          </cell>
        </row>
        <row r="119">
          <cell r="C119" t="str">
            <v>ZF_120_AMBU_RAPERB:_7214</v>
          </cell>
          <cell r="D119" t="str">
            <v>Capex (proj IFRS Adj)</v>
          </cell>
          <cell r="E119" t="str">
            <v>Capex CIP</v>
          </cell>
          <cell r="F119" t="str">
            <v>Capex</v>
          </cell>
        </row>
        <row r="120">
          <cell r="C120" t="str">
            <v>ZF_120_AMBU_RAPERB:_7236</v>
          </cell>
          <cell r="D120" t="str">
            <v>Capex (proj IFRS Adj)</v>
          </cell>
          <cell r="E120" t="str">
            <v>Capex CIP</v>
          </cell>
          <cell r="F120" t="str">
            <v>Capex</v>
          </cell>
        </row>
        <row r="121">
          <cell r="C121" t="str">
            <v>ZF_120_AMBU_RAPERB:_7311</v>
          </cell>
          <cell r="D121" t="str">
            <v>Capex (proj IFRS Adj)</v>
          </cell>
          <cell r="E121" t="str">
            <v>Capex CIP</v>
          </cell>
          <cell r="F121" t="str">
            <v>Capex</v>
          </cell>
        </row>
        <row r="122">
          <cell r="C122" t="str">
            <v>ZF_120_AMBU_RAPERB:_7700</v>
          </cell>
          <cell r="D122" t="str">
            <v>Capex (proj IFRS Adj)</v>
          </cell>
          <cell r="E122" t="str">
            <v>Capex CIP</v>
          </cell>
          <cell r="F122" t="str">
            <v>Capex</v>
          </cell>
        </row>
        <row r="123">
          <cell r="C123" t="str">
            <v>ZF_120_AMBU_RAPERB:_9000</v>
          </cell>
          <cell r="D123" t="str">
            <v>Capex (proj IFRS Adj)</v>
          </cell>
          <cell r="E123" t="str">
            <v>Capex CIP</v>
          </cell>
          <cell r="F123" t="str">
            <v>Capex</v>
          </cell>
        </row>
        <row r="124">
          <cell r="C124" t="str">
            <v>ZA__BKPF_OPA OMA_CIP - Susp</v>
          </cell>
          <cell r="D124" t="str">
            <v>OPA adj</v>
          </cell>
          <cell r="E124" t="str">
            <v>OPA adj - CIP</v>
          </cell>
          <cell r="F124" t="str">
            <v>OPA adj</v>
          </cell>
        </row>
        <row r="125">
          <cell r="C125" t="str">
            <v>ZB__BKPF_OPA OMA</v>
          </cell>
          <cell r="D125" t="str">
            <v>OPA adj</v>
          </cell>
          <cell r="E125" t="str">
            <v>OPA adj - CIP</v>
          </cell>
          <cell r="F125" t="str">
            <v>OPA adj</v>
          </cell>
        </row>
        <row r="126">
          <cell r="C126" t="str">
            <v>ZF_120_AMBU_RAPERB:_4032_CIP - SL</v>
          </cell>
          <cell r="D126" t="str">
            <v>Capex (proj IFRS Adj)</v>
          </cell>
          <cell r="E126" t="str">
            <v>Capex CIP</v>
          </cell>
          <cell r="F126" t="str">
            <v>Capex</v>
          </cell>
        </row>
        <row r="127">
          <cell r="C127" t="str">
            <v>ZF_120_AMBU_RAPERB:_4045_CIP - SL</v>
          </cell>
          <cell r="D127" t="str">
            <v>Capex (proj IFRS Adj)</v>
          </cell>
          <cell r="E127" t="str">
            <v>Capex CIP</v>
          </cell>
          <cell r="F127" t="str">
            <v>Capex</v>
          </cell>
        </row>
        <row r="128">
          <cell r="C128" t="str">
            <v>ZF_120_AMBU_RAPERB:_4330_CIP - SL</v>
          </cell>
          <cell r="D128" t="str">
            <v>Capex (proj IFRS Adj)</v>
          </cell>
          <cell r="E128" t="str">
            <v>Capex CIP</v>
          </cell>
          <cell r="F128" t="str">
            <v>Capex</v>
          </cell>
        </row>
        <row r="129">
          <cell r="C129" t="str">
            <v>ZF_120_AMBU_RAPERB:_479_CIP - SL</v>
          </cell>
          <cell r="D129" t="str">
            <v>Capex (proj IFRS Adj)</v>
          </cell>
          <cell r="E129" t="str">
            <v>Capex CIP</v>
          </cell>
          <cell r="F129" t="str">
            <v>Capex</v>
          </cell>
        </row>
        <row r="130">
          <cell r="C130" t="str">
            <v>ZF_120_AMBU_RAPERB:_7002_CIP - SL</v>
          </cell>
          <cell r="D130" t="str">
            <v>Capex (proj IFRS Adj)</v>
          </cell>
          <cell r="E130" t="str">
            <v>Capex CIP</v>
          </cell>
          <cell r="F130" t="str">
            <v>Capex</v>
          </cell>
        </row>
        <row r="131">
          <cell r="C131" t="str">
            <v>ZF_120_AMBU_RAPERB:_7193_CIP - SL</v>
          </cell>
          <cell r="D131" t="str">
            <v>Capex (proj IFRS Adj)</v>
          </cell>
          <cell r="E131" t="str">
            <v>Capex CIP</v>
          </cell>
          <cell r="F131" t="str">
            <v>Capex</v>
          </cell>
        </row>
        <row r="132">
          <cell r="C132" t="str">
            <v>ZF_120_AMBU_RAPERB:_7214_CIP - SL</v>
          </cell>
          <cell r="D132" t="str">
            <v>Capex (proj IFRS Adj)</v>
          </cell>
          <cell r="E132" t="str">
            <v>Capex CIP</v>
          </cell>
          <cell r="F132" t="str">
            <v>Capex</v>
          </cell>
        </row>
        <row r="133">
          <cell r="C133" t="str">
            <v>ZF_120_AMBU_RAPERB:_7236_CIP - SL</v>
          </cell>
          <cell r="D133" t="str">
            <v>Capex (proj IFRS Adj)</v>
          </cell>
          <cell r="E133" t="str">
            <v>Capex CIP</v>
          </cell>
          <cell r="F133" t="str">
            <v>Capex</v>
          </cell>
        </row>
        <row r="134">
          <cell r="C134" t="str">
            <v>ZF_120_AMBU_RAPERB:_7311_CIP - SL</v>
          </cell>
          <cell r="D134" t="str">
            <v>Capex (proj IFRS Adj)</v>
          </cell>
          <cell r="E134" t="str">
            <v>Capex CIP</v>
          </cell>
          <cell r="F134" t="str">
            <v>Capex</v>
          </cell>
        </row>
        <row r="135">
          <cell r="C135" t="str">
            <v>ZF_120_AMBU_RAPERB:_7700_CIP - SL</v>
          </cell>
          <cell r="D135" t="str">
            <v>Capex (proj IFRS Adj)</v>
          </cell>
          <cell r="E135" t="str">
            <v>Capex CIP</v>
          </cell>
          <cell r="F135" t="str">
            <v>Capex</v>
          </cell>
        </row>
        <row r="136">
          <cell r="C136" t="str">
            <v>ZF_120_AMBU_RAPERB:_9000_CIP - SL</v>
          </cell>
          <cell r="D136" t="str">
            <v>Capex (proj IFRS Adj)</v>
          </cell>
          <cell r="E136" t="str">
            <v>Capex CIP</v>
          </cell>
          <cell r="F136" t="str">
            <v>Capex</v>
          </cell>
        </row>
        <row r="137">
          <cell r="C137" t="str">
            <v>ZF_140_AMBU_RAPERB:_4045_CIP - SL</v>
          </cell>
          <cell r="D137" t="str">
            <v>CIP cancellations (IFRS)</v>
          </cell>
          <cell r="E137" t="str">
            <v>Cxl CIP</v>
          </cell>
          <cell r="F137" t="str">
            <v>CXL</v>
          </cell>
        </row>
        <row r="138">
          <cell r="C138" t="str">
            <v>ZF_140_AMBU_RAPERB:_7002_CIP - SL</v>
          </cell>
          <cell r="D138" t="str">
            <v>CIP cancellations (IFRS)</v>
          </cell>
          <cell r="E138" t="str">
            <v>Cxl CIP</v>
          </cell>
          <cell r="F138" t="str">
            <v>CXL</v>
          </cell>
        </row>
        <row r="139">
          <cell r="C139" t="str">
            <v>ZF_170_AMBU_RAPERB:_4032_CIP - SL</v>
          </cell>
          <cell r="D139" t="str">
            <v>CIP IN-SERVICE (IFRS)</v>
          </cell>
          <cell r="E139" t="str">
            <v>CIP in_service</v>
          </cell>
          <cell r="F139" t="str">
            <v>In-service</v>
          </cell>
        </row>
        <row r="140">
          <cell r="C140" t="str">
            <v>ZF_170_AMBU_RAPERB:_4045_CIP - SL</v>
          </cell>
          <cell r="D140" t="str">
            <v>CIP IN-SERVICE (IFRS)</v>
          </cell>
          <cell r="E140" t="str">
            <v>CIP in_service</v>
          </cell>
          <cell r="F140" t="str">
            <v>In-service</v>
          </cell>
        </row>
        <row r="141">
          <cell r="C141" t="str">
            <v>ZF_170_AMBU_RAPERB:_4330_CIP - SL</v>
          </cell>
          <cell r="D141" t="str">
            <v>CIP IN-SERVICE (IFRS)</v>
          </cell>
          <cell r="E141" t="str">
            <v>CIP in_service</v>
          </cell>
          <cell r="F141" t="str">
            <v>In-service</v>
          </cell>
        </row>
        <row r="142">
          <cell r="C142" t="str">
            <v>ZF_170_AMBU_RAPERB:_479_CIP - SL</v>
          </cell>
          <cell r="D142" t="str">
            <v>CIP IN-SERVICE (IFRS)</v>
          </cell>
          <cell r="E142" t="str">
            <v>CIP in_service</v>
          </cell>
          <cell r="F142" t="str">
            <v>In-service</v>
          </cell>
        </row>
        <row r="143">
          <cell r="C143" t="str">
            <v>ZF_170_AMBU_RAPERB:_7002_CIP - SL</v>
          </cell>
          <cell r="D143" t="str">
            <v>CIP IN-SERVICE (IFRS)</v>
          </cell>
          <cell r="E143" t="str">
            <v>CIP in_service</v>
          </cell>
          <cell r="F143" t="str">
            <v>In-service</v>
          </cell>
        </row>
        <row r="144">
          <cell r="C144" t="str">
            <v>ZF_170_AMBU_RAPERB:_7193_CIP - SL</v>
          </cell>
          <cell r="D144" t="str">
            <v>CIP IN-SERVICE (IFRS)</v>
          </cell>
          <cell r="E144" t="str">
            <v>CIP in_service</v>
          </cell>
          <cell r="F144" t="str">
            <v>In-service</v>
          </cell>
        </row>
        <row r="145">
          <cell r="C145" t="str">
            <v>ZF_170_AMBU_RAPERB:_7214_CIP - SL</v>
          </cell>
          <cell r="D145" t="str">
            <v>CIP IN-SERVICE (IFRS)</v>
          </cell>
          <cell r="E145" t="str">
            <v>CIP in_service</v>
          </cell>
          <cell r="F145" t="str">
            <v>In-service</v>
          </cell>
        </row>
        <row r="146">
          <cell r="C146" t="str">
            <v>ZF_170_AMBU_RAPERB:_7236_CIP - SL</v>
          </cell>
          <cell r="D146" t="str">
            <v>CIP IN-SERVICE (IFRS)</v>
          </cell>
          <cell r="E146" t="str">
            <v>CIP in_service</v>
          </cell>
          <cell r="F146" t="str">
            <v>In-service</v>
          </cell>
        </row>
        <row r="147">
          <cell r="C147" t="str">
            <v>Z6_120_AUAK__CIP - SL</v>
          </cell>
          <cell r="D147" t="str">
            <v>Capex (proj)</v>
          </cell>
          <cell r="E147" t="str">
            <v>Capex CIP</v>
          </cell>
          <cell r="F147" t="str">
            <v>Capex</v>
          </cell>
        </row>
        <row r="148">
          <cell r="C148" t="str">
            <v>Z6_170_AUAK__CIP - SL</v>
          </cell>
          <cell r="D148" t="str">
            <v>CIP IN-SERVICE (proj)</v>
          </cell>
          <cell r="E148" t="str">
            <v>CIP in_service</v>
          </cell>
          <cell r="F148" t="str">
            <v>In-service</v>
          </cell>
        </row>
        <row r="149">
          <cell r="C149" t="str">
            <v>ZA__BKPF_OMA Adj_CIP - Susp</v>
          </cell>
          <cell r="D149" t="str">
            <v>OPA adj</v>
          </cell>
          <cell r="E149" t="str">
            <v>OPA adj - CIP</v>
          </cell>
          <cell r="F149" t="str">
            <v>OPA adj</v>
          </cell>
        </row>
        <row r="150">
          <cell r="C150" t="str">
            <v>ZB__BKPF_OMA Adj_CIP - Susp</v>
          </cell>
          <cell r="D150" t="str">
            <v>OPA adj</v>
          </cell>
          <cell r="E150" t="str">
            <v>OPA adj - CIP</v>
          </cell>
          <cell r="F150" t="str">
            <v>OPA adj</v>
          </cell>
        </row>
        <row r="151">
          <cell r="C151" t="str">
            <v>ZL__GLAL0__CIP - Susp</v>
          </cell>
          <cell r="D151" t="str">
            <v>BM - CIP</v>
          </cell>
          <cell r="E151" t="str">
            <v>BM alloc</v>
          </cell>
          <cell r="F151" t="str">
            <v>BM alloc</v>
          </cell>
        </row>
        <row r="152">
          <cell r="C152" t="str">
            <v>ZX__BKPF_HOBNI T_CIP - Susp - Brampton</v>
          </cell>
          <cell r="D152" t="str">
            <v>Brampton CIP</v>
          </cell>
          <cell r="E152" t="str">
            <v>Brampton CIP</v>
          </cell>
          <cell r="F152" t="str">
            <v>Brampton</v>
          </cell>
        </row>
        <row r="153">
          <cell r="C153" t="str">
            <v>ZA__BKPF_Brampto_CIP - Susp - Brampton</v>
          </cell>
          <cell r="D153" t="str">
            <v>Brampton CIP</v>
          </cell>
          <cell r="E153" t="str">
            <v>Brampton CIP</v>
          </cell>
          <cell r="F153" t="str">
            <v>Brampton</v>
          </cell>
        </row>
        <row r="154">
          <cell r="C154" t="str">
            <v>ZB__BKPF_Brampto_CIP - Susp - Brampton</v>
          </cell>
          <cell r="D154" t="str">
            <v>Brampton CIP</v>
          </cell>
          <cell r="E154" t="str">
            <v>Brampton CIP</v>
          </cell>
          <cell r="F154" t="str">
            <v>Brampton</v>
          </cell>
        </row>
        <row r="155">
          <cell r="C155" t="str">
            <v>AA_170_AMBU_TRNS_Major</v>
          </cell>
          <cell r="D155" t="str">
            <v>Transfers -  Major Costs</v>
          </cell>
          <cell r="E155" t="str">
            <v>Transfers -  Major Costs</v>
          </cell>
          <cell r="F155" t="str">
            <v>Transfers</v>
          </cell>
        </row>
        <row r="156">
          <cell r="C156" t="str">
            <v>AA_140_AMBU_TWE _TWE</v>
          </cell>
          <cell r="D156" t="str">
            <v>Sale -TWE Costs</v>
          </cell>
          <cell r="E156" t="str">
            <v>Sale - TWE Costs</v>
          </cell>
          <cell r="F156" t="str">
            <v>Sale</v>
          </cell>
        </row>
        <row r="157">
          <cell r="C157" t="str">
            <v>AA__AMBU_ADJ _MFA</v>
          </cell>
          <cell r="D157" t="str">
            <v xml:space="preserve">In-service addn  - MFA Costs </v>
          </cell>
          <cell r="E157" t="str">
            <v>In-service - MFA Costs</v>
          </cell>
          <cell r="F157" t="str">
            <v>In-service Costs</v>
          </cell>
        </row>
        <row r="158">
          <cell r="C158" t="str">
            <v>ZA__BKPF_MayAccr_MFA</v>
          </cell>
          <cell r="D158" t="str">
            <v xml:space="preserve">In-service addn accruals - MFA Costs </v>
          </cell>
          <cell r="E158" t="str">
            <v>In-service - MFA Costs</v>
          </cell>
          <cell r="F158" t="str">
            <v>In-service Costs</v>
          </cell>
        </row>
        <row r="159">
          <cell r="C159" t="str">
            <v>ZB__BKPF_April A_MFA</v>
          </cell>
          <cell r="D159" t="str">
            <v xml:space="preserve">In-service addn accruals - MFA Costs </v>
          </cell>
          <cell r="E159" t="str">
            <v>In-service - MFA Costs</v>
          </cell>
          <cell r="F159" t="str">
            <v>In-service Costs</v>
          </cell>
        </row>
        <row r="160">
          <cell r="C160" t="str">
            <v>ZB__BKPF_WINTER _MFA</v>
          </cell>
          <cell r="D160" t="str">
            <v xml:space="preserve">In-service addn accruals - MFA Costs </v>
          </cell>
          <cell r="E160" t="str">
            <v>In-service - MFA Costs</v>
          </cell>
          <cell r="F160" t="str">
            <v>In-service Costs</v>
          </cell>
        </row>
        <row r="161">
          <cell r="C161" t="str">
            <v>ZF_120_AMBU_RAPERB:_4045_Major</v>
          </cell>
          <cell r="D161" t="str">
            <v>In-service adds IFRS adj - Major Costs</v>
          </cell>
          <cell r="E161" t="str">
            <v>In-service - Major Costs</v>
          </cell>
          <cell r="F161" t="str">
            <v>In-service Costs</v>
          </cell>
        </row>
        <row r="162">
          <cell r="C162" t="str">
            <v>ZF_120_AMBU_RAPERB:_7284_Major</v>
          </cell>
          <cell r="D162" t="str">
            <v>In-service adds IFRS adj - Major Costs</v>
          </cell>
          <cell r="E162" t="str">
            <v>In-service - Major Costs</v>
          </cell>
          <cell r="F162" t="str">
            <v>In-service Costs</v>
          </cell>
        </row>
        <row r="163">
          <cell r="C163" t="str">
            <v>ZF_120_AMBU_RAPERB:_7292_Major</v>
          </cell>
          <cell r="D163" t="str">
            <v>In-service adds IFRS adj - Major Costs</v>
          </cell>
          <cell r="E163" t="str">
            <v>In-service - Major Costs</v>
          </cell>
          <cell r="F163" t="str">
            <v>In-service Costs</v>
          </cell>
        </row>
        <row r="164">
          <cell r="C164" t="str">
            <v>ZF_140_AMBU_RAPERB:_7572_TWE</v>
          </cell>
          <cell r="D164" t="str">
            <v>Normal Retirement (wo Rev) IFRS adj - TWE</v>
          </cell>
          <cell r="E164" t="str">
            <v>Sale - TWE Costs</v>
          </cell>
          <cell r="F164" t="str">
            <v>Sale</v>
          </cell>
        </row>
        <row r="165">
          <cell r="C165" t="str">
            <v>ZF_140_AMBU_RAPERB:_7574_TWE</v>
          </cell>
          <cell r="D165" t="str">
            <v>Normal Retirement (wo Rev) IFRS adj - TWE</v>
          </cell>
          <cell r="E165" t="str">
            <v>Sale - TWE Costs</v>
          </cell>
          <cell r="F165" t="str">
            <v>Sale</v>
          </cell>
        </row>
        <row r="166">
          <cell r="C166" t="str">
            <v>ZF_140_AMBU_RAPERB:_7576_TWE</v>
          </cell>
          <cell r="D166" t="str">
            <v>Normal Retirement (wo Rev) IFRS adj - TWE</v>
          </cell>
          <cell r="E166" t="str">
            <v>Sale - TWE Costs</v>
          </cell>
          <cell r="F166" t="str">
            <v>Sale</v>
          </cell>
        </row>
        <row r="167">
          <cell r="C167" t="str">
            <v>ZF_140_AMBU_RAPERB:_7579_TWE</v>
          </cell>
          <cell r="D167" t="str">
            <v>Normal Retirement (wo Rev) IFRS adj - TWE</v>
          </cell>
          <cell r="E167" t="str">
            <v>Sale - TWE Costs</v>
          </cell>
          <cell r="F167" t="str">
            <v>Sale</v>
          </cell>
        </row>
        <row r="168">
          <cell r="C168" t="str">
            <v>ZF_140_AMBU_RAPERB:_7580_TWE</v>
          </cell>
          <cell r="D168" t="str">
            <v>Normal Retirement (wo Rev) IFRS adj - TWE</v>
          </cell>
          <cell r="E168" t="str">
            <v>Sale - TWE Costs</v>
          </cell>
          <cell r="F168" t="str">
            <v>Sale</v>
          </cell>
        </row>
        <row r="169">
          <cell r="C169" t="str">
            <v>ZF_140_AMBU_RAPERB:_7581_TWE</v>
          </cell>
          <cell r="D169" t="str">
            <v>Normal Retirement (wo Rev) IFRS adj - TWE</v>
          </cell>
          <cell r="E169" t="str">
            <v>Sale - TWE Costs</v>
          </cell>
          <cell r="F169" t="str">
            <v>Sale</v>
          </cell>
        </row>
        <row r="170">
          <cell r="C170" t="str">
            <v>ZF_140_AMBU_RAPERB:_7582_TWE</v>
          </cell>
          <cell r="D170" t="str">
            <v>Normal Retirement (wo Rev) IFRS adj - TWE</v>
          </cell>
          <cell r="E170" t="str">
            <v>Sale - TWE Costs</v>
          </cell>
          <cell r="F170" t="str">
            <v>Sale</v>
          </cell>
        </row>
        <row r="171">
          <cell r="C171" t="str">
            <v>ZF_140_AMBU_RAPERB:_7583_TWE</v>
          </cell>
          <cell r="D171" t="str">
            <v>Normal Retirement (wo Rev) IFRS adj - TWE</v>
          </cell>
          <cell r="E171" t="str">
            <v>Sale - TWE Costs</v>
          </cell>
          <cell r="F171" t="str">
            <v>Sale</v>
          </cell>
        </row>
        <row r="172">
          <cell r="C172" t="str">
            <v>ZF_140_AMBU_RAPERB:_7589_TWE</v>
          </cell>
          <cell r="D172" t="str">
            <v>Normal Retirement (wo Rev) IFRS adj - TWE</v>
          </cell>
          <cell r="E172" t="str">
            <v>Sale - TWE Costs</v>
          </cell>
          <cell r="F172" t="str">
            <v>Sale</v>
          </cell>
        </row>
        <row r="173">
          <cell r="C173" t="str">
            <v>ZF_140_AMBU_RAPERB:_7594_TWE</v>
          </cell>
          <cell r="D173" t="str">
            <v>Normal Retirement (wo Rev) IFRS adj - TWE</v>
          </cell>
          <cell r="E173" t="str">
            <v>Sale - TWE Costs</v>
          </cell>
          <cell r="F173" t="str">
            <v>Sale</v>
          </cell>
        </row>
        <row r="174">
          <cell r="C174" t="str">
            <v>ZF_140_AMBU_RAPERB:_7612_TWE</v>
          </cell>
          <cell r="D174" t="str">
            <v>Normal Retirement (wo Rev) IFRS adj - TWE</v>
          </cell>
          <cell r="E174" t="str">
            <v>Sale - TWE Costs</v>
          </cell>
          <cell r="F174" t="str">
            <v>Sale</v>
          </cell>
        </row>
        <row r="175">
          <cell r="C175" t="str">
            <v>ZF_140_AMBU_RAPERB:_7615_TWE</v>
          </cell>
          <cell r="D175" t="str">
            <v>Normal Retirement (wo Rev) IFRS adj - TWE</v>
          </cell>
          <cell r="E175" t="str">
            <v>Sale - TWE Costs</v>
          </cell>
          <cell r="F175" t="str">
            <v>Sale</v>
          </cell>
        </row>
        <row r="176">
          <cell r="C176" t="str">
            <v>ZF_140_AMBU_RAPERB:_7619_TWE</v>
          </cell>
          <cell r="D176" t="str">
            <v>Normal Retirement (wo Rev) IFRS adj - TWE</v>
          </cell>
          <cell r="E176" t="str">
            <v>Sale - TWE Costs</v>
          </cell>
          <cell r="F176" t="str">
            <v>Sale</v>
          </cell>
        </row>
        <row r="177">
          <cell r="C177" t="str">
            <v>ZF_140_AMBU_RAPERB:_7625_TWE</v>
          </cell>
          <cell r="D177" t="str">
            <v>Normal Retirement (wo Rev) IFRS adj - TWE</v>
          </cell>
          <cell r="E177" t="str">
            <v>Sale - TWE Costs</v>
          </cell>
          <cell r="F177" t="str">
            <v>Sale</v>
          </cell>
        </row>
        <row r="178">
          <cell r="C178" t="str">
            <v>ZF_140_AMBU_RAPERB:_7631_TWE</v>
          </cell>
          <cell r="D178" t="str">
            <v>Normal Retirement (wo Rev) IFRS adj - TWE</v>
          </cell>
          <cell r="E178" t="str">
            <v>Sale - TWE Costs</v>
          </cell>
          <cell r="F178" t="str">
            <v>Sale</v>
          </cell>
        </row>
        <row r="179">
          <cell r="C179" t="str">
            <v>ZF_140_AMBU_RAPERB:_7638_TWE</v>
          </cell>
          <cell r="D179" t="str">
            <v>Normal Retirement (wo Rev) IFRS adj - TWE</v>
          </cell>
          <cell r="E179" t="str">
            <v>Sale - TWE Costs</v>
          </cell>
          <cell r="F179" t="str">
            <v>Sale</v>
          </cell>
        </row>
        <row r="180">
          <cell r="C180" t="str">
            <v>ZF_140_AMBU_RAPERB:_7642_TWE</v>
          </cell>
          <cell r="D180" t="str">
            <v>Normal Retirement (wo Rev) IFRS adj - TWE</v>
          </cell>
          <cell r="E180" t="str">
            <v>Sale - TWE Costs</v>
          </cell>
          <cell r="F180" t="str">
            <v>Sale</v>
          </cell>
        </row>
        <row r="181">
          <cell r="C181" t="str">
            <v>ZF_140_AMBU_RAPERB:_7915_TWE</v>
          </cell>
          <cell r="D181" t="str">
            <v>Normal Retirement (wo Rev) IFRS adj - TWE</v>
          </cell>
          <cell r="E181" t="str">
            <v>Sale - TWE Costs</v>
          </cell>
          <cell r="F181" t="str">
            <v>Sale</v>
          </cell>
        </row>
        <row r="182">
          <cell r="C182" t="str">
            <v>ZF_140_AMBU_RAPERB:_8011_TWE</v>
          </cell>
          <cell r="D182" t="str">
            <v>Normal Retirement (wo Rev) IFRS adj - TWE</v>
          </cell>
          <cell r="E182" t="str">
            <v>Sale - TWE Costs</v>
          </cell>
          <cell r="F182" t="str">
            <v>Sale</v>
          </cell>
        </row>
        <row r="183">
          <cell r="C183" t="str">
            <v>ZF_140_AMBU_RAPERB:_8013_TWE</v>
          </cell>
          <cell r="D183" t="str">
            <v>Normal Retirement (wo Rev) IFRS adj - TWE</v>
          </cell>
          <cell r="E183" t="str">
            <v>Sale - TWE Costs</v>
          </cell>
          <cell r="F183" t="str">
            <v>Sale</v>
          </cell>
        </row>
        <row r="184">
          <cell r="C184" t="str">
            <v>ZF_140_AMBU_RAPERB:_8022_TWE</v>
          </cell>
          <cell r="D184" t="str">
            <v>Normal Retirement (wo Rev) IFRS adj - TWE</v>
          </cell>
          <cell r="E184" t="str">
            <v>Sale - TWE Costs</v>
          </cell>
          <cell r="F184" t="str">
            <v>Sale</v>
          </cell>
        </row>
        <row r="185">
          <cell r="C185" t="str">
            <v>ZF_140_AMBU_RAPERB:_8030_TWE</v>
          </cell>
          <cell r="D185" t="str">
            <v>Normal Retirement (wo Rev) IFRS adj - TWE</v>
          </cell>
          <cell r="E185" t="str">
            <v>Sale - TWE Costs</v>
          </cell>
          <cell r="F185" t="str">
            <v>Sale</v>
          </cell>
        </row>
        <row r="186">
          <cell r="C186" t="str">
            <v>ZF_140_AMBU_RAPERB:_8059_TWE</v>
          </cell>
          <cell r="D186" t="str">
            <v>Normal Retirement (wo Rev) IFRS adj - TWE</v>
          </cell>
          <cell r="E186" t="str">
            <v>Sale - TWE Costs</v>
          </cell>
          <cell r="F186" t="str">
            <v>Sale</v>
          </cell>
        </row>
        <row r="187">
          <cell r="C187" t="str">
            <v>ZF_140_AMBU_RAPERB:_8067_TWE</v>
          </cell>
          <cell r="D187" t="str">
            <v>Normal Retirement (wo Rev) IFRS adj - TWE</v>
          </cell>
          <cell r="E187" t="str">
            <v>Sale - TWE Costs</v>
          </cell>
          <cell r="F187" t="str">
            <v>Sale</v>
          </cell>
        </row>
        <row r="188">
          <cell r="C188" t="str">
            <v>ZF_140_AMBU_RAPERB:_8074_TWE</v>
          </cell>
          <cell r="D188" t="str">
            <v>Normal Retirement (wo Rev) IFRS adj - TWE</v>
          </cell>
          <cell r="E188" t="str">
            <v>Sale - TWE Costs</v>
          </cell>
          <cell r="F188" t="str">
            <v>Sale</v>
          </cell>
        </row>
        <row r="189">
          <cell r="C189" t="str">
            <v>ZF_140_AMBU_RAPERB:_8083_TWE</v>
          </cell>
          <cell r="D189" t="str">
            <v>Normal Retirement (wo Rev) IFRS adj - TWE</v>
          </cell>
          <cell r="E189" t="str">
            <v>Sale - TWE Costs</v>
          </cell>
          <cell r="F189" t="str">
            <v>Sale</v>
          </cell>
        </row>
        <row r="190">
          <cell r="C190" t="str">
            <v>ZF_140_AMBU_RAPERB:_8084_TWE</v>
          </cell>
          <cell r="D190" t="str">
            <v>Normal Retirement (wo Rev) IFRS adj - TWE</v>
          </cell>
          <cell r="E190" t="str">
            <v>Sale - TWE Costs</v>
          </cell>
          <cell r="F190" t="str">
            <v>Sale</v>
          </cell>
        </row>
        <row r="191">
          <cell r="C191" t="str">
            <v>ZF_140_AMBU_RAPERB:_8086_TWE</v>
          </cell>
          <cell r="D191" t="str">
            <v>Normal Retirement (wo Rev) IFRS adj - TWE</v>
          </cell>
          <cell r="E191" t="str">
            <v>Sale - TWE Costs</v>
          </cell>
          <cell r="F191" t="str">
            <v>Sale</v>
          </cell>
        </row>
        <row r="192">
          <cell r="C192" t="str">
            <v>ZF_140_AMBU_RAPERB:_8090_TWE</v>
          </cell>
          <cell r="D192" t="str">
            <v>Normal Retirement (wo Rev) IFRS adj - TWE</v>
          </cell>
          <cell r="E192" t="str">
            <v>Sale - TWE Costs</v>
          </cell>
          <cell r="F192" t="str">
            <v>Sale</v>
          </cell>
        </row>
        <row r="193">
          <cell r="C193" t="str">
            <v>AA__AMBU_Fibr_Major</v>
          </cell>
          <cell r="D193" t="str">
            <v>In-service adds - Major Costs</v>
          </cell>
          <cell r="E193" t="str">
            <v>In-service - Major Costs</v>
          </cell>
          <cell r="F193" t="str">
            <v>In-service Costs</v>
          </cell>
        </row>
        <row r="194">
          <cell r="C194" t="str">
            <v>AA_120_AMBU_Fibr_Major</v>
          </cell>
          <cell r="D194" t="str">
            <v xml:space="preserve">In-service addn  - MFA Costs </v>
          </cell>
          <cell r="E194" t="str">
            <v>In-service - MFA Costs</v>
          </cell>
          <cell r="F194" t="str">
            <v>In-service Costs</v>
          </cell>
        </row>
        <row r="195">
          <cell r="C195" t="str">
            <v>ZX__BKPF_Fibersw_Major</v>
          </cell>
          <cell r="D195" t="str">
            <v xml:space="preserve">In-service addn  - MFA Costs </v>
          </cell>
          <cell r="E195" t="str">
            <v>In-service - MFA Costs</v>
          </cell>
          <cell r="F195" t="str">
            <v>In-service Costs</v>
          </cell>
        </row>
        <row r="196">
          <cell r="C196" t="str">
            <v>AA__AMBU_HERM_MFA</v>
          </cell>
          <cell r="D196" t="str">
            <v xml:space="preserve">In-service addn  - MFA Costs </v>
          </cell>
          <cell r="E196" t="str">
            <v>In-service - MFA Costs</v>
          </cell>
          <cell r="F196" t="str">
            <v>In-service Costs</v>
          </cell>
        </row>
        <row r="197">
          <cell r="C197" t="str">
            <v>AA_120_AMBU_ADJ _MFA</v>
          </cell>
          <cell r="D197" t="str">
            <v xml:space="preserve">In-service addn  - MFA Costs </v>
          </cell>
          <cell r="E197" t="str">
            <v>In-service - MFA Costs</v>
          </cell>
          <cell r="F197" t="str">
            <v>In-service Costs</v>
          </cell>
        </row>
        <row r="198">
          <cell r="C198" t="str">
            <v>AA_120_AMBU_HERM_MFA</v>
          </cell>
          <cell r="D198" t="str">
            <v xml:space="preserve">In-service addn  - MFA Costs </v>
          </cell>
          <cell r="E198" t="str">
            <v>In-service - MFA Costs</v>
          </cell>
          <cell r="F198" t="str">
            <v>In-service Costs</v>
          </cell>
        </row>
        <row r="199">
          <cell r="C199" t="str">
            <v>ZX__BKPF_TrfMFAt_MFA</v>
          </cell>
          <cell r="D199" t="str">
            <v xml:space="preserve">In-service addn  - MFA Costs </v>
          </cell>
          <cell r="E199" t="str">
            <v>In-service - MFA Costs</v>
          </cell>
          <cell r="F199" t="str">
            <v>In-service Costs</v>
          </cell>
        </row>
        <row r="200">
          <cell r="C200" t="str">
            <v>ZX__BKPF_WINTER _MFA</v>
          </cell>
          <cell r="D200" t="str">
            <v xml:space="preserve">In-service addn  - MFA Costs </v>
          </cell>
          <cell r="E200" t="str">
            <v>In-service - MFA Costs</v>
          </cell>
          <cell r="F200" t="str">
            <v>In-service Costs</v>
          </cell>
        </row>
        <row r="201">
          <cell r="C201" t="str">
            <v>ZA__BKPF_Intangi_Intangible CIP SL</v>
          </cell>
          <cell r="D201" t="str">
            <v>Reclsfy from CIP</v>
          </cell>
          <cell r="E201" t="str">
            <v>Intangible CIP reclsy - 174162</v>
          </cell>
          <cell r="F201" t="str">
            <v>Intangible CIP reclsfy</v>
          </cell>
        </row>
        <row r="202">
          <cell r="C202" t="str">
            <v>ZB__BKPF_Intangi_Intangible CIP SL</v>
          </cell>
          <cell r="D202" t="str">
            <v>Reclsfy from CIP</v>
          </cell>
          <cell r="E202" t="str">
            <v>Intangible CIP reclsy - 174162</v>
          </cell>
          <cell r="F202" t="str">
            <v>Intangible CIP reclsfy</v>
          </cell>
        </row>
        <row r="203">
          <cell r="C203" t="str">
            <v>ZL__GLAL0__Intangible CIP SL</v>
          </cell>
          <cell r="D203" t="str">
            <v>BM - CIP intang SL</v>
          </cell>
          <cell r="E203" t="str">
            <v>BM - CIP intang SL</v>
          </cell>
          <cell r="F203" t="str">
            <v>Capex adj</v>
          </cell>
        </row>
        <row r="204">
          <cell r="C204" t="str">
            <v>ZA__BKPF_Intangi_Intangible CIP</v>
          </cell>
          <cell r="D204" t="str">
            <v>Reclsfy from CIP</v>
          </cell>
          <cell r="E204" t="str">
            <v>Intangible CIP reclsy - 174162</v>
          </cell>
          <cell r="F204" t="str">
            <v>Intangible CIP reclsfy</v>
          </cell>
        </row>
        <row r="205">
          <cell r="C205" t="str">
            <v>ZB__BKPF_Intangi_Intangible CIP</v>
          </cell>
          <cell r="D205" t="str">
            <v>Reclsfy from CIP</v>
          </cell>
          <cell r="E205" t="str">
            <v>Intangible CIP reclsy - 174162</v>
          </cell>
          <cell r="F205" t="str">
            <v>Intangible CIP reclsfy</v>
          </cell>
        </row>
        <row r="206">
          <cell r="C206" t="str">
            <v>ZL__GLAL0__Intangible CIP</v>
          </cell>
          <cell r="D206" t="str">
            <v>BM - CIP intang</v>
          </cell>
          <cell r="E206" t="str">
            <v>BM - CIP intang</v>
          </cell>
          <cell r="F206" t="str">
            <v>Capex adj</v>
          </cell>
        </row>
        <row r="207">
          <cell r="C207" t="str">
            <v>AA_270_AMBU_TRAN_Intangible AccDep</v>
          </cell>
          <cell r="D207" t="str">
            <v>Transfers -  Intangible Accdep-SL</v>
          </cell>
          <cell r="E207" t="str">
            <v>Transfers -  Intangible Accdep</v>
          </cell>
          <cell r="F207" t="str">
            <v>Transfers</v>
          </cell>
        </row>
        <row r="208">
          <cell r="C208" t="str">
            <v>AA_120_AMBU_TRAN_Intangible Costs</v>
          </cell>
          <cell r="D208" t="str">
            <v>Transfers -  Intangible Costs -SL</v>
          </cell>
          <cell r="E208" t="str">
            <v>Transfers -  Intangible Costs-SL</v>
          </cell>
          <cell r="F208" t="str">
            <v>Transfers</v>
          </cell>
        </row>
        <row r="209">
          <cell r="C209" t="str">
            <v>AA_170_AMBU_TRAN_Intangible Costs</v>
          </cell>
          <cell r="D209" t="str">
            <v>Transfers -  Intangible Costs-SL</v>
          </cell>
          <cell r="E209" t="str">
            <v>Transfers -  Intangible Costs</v>
          </cell>
          <cell r="F209" t="str">
            <v>Transfers</v>
          </cell>
        </row>
        <row r="210">
          <cell r="C210" t="str">
            <v>AF_220_AMDP__Intangible AccDep</v>
          </cell>
          <cell r="D210" t="str">
            <v>Depn - Intangible Accdep SL</v>
          </cell>
          <cell r="E210" t="str">
            <v>Depn - Intangible Accdep</v>
          </cell>
          <cell r="F210" t="str">
            <v>Depn</v>
          </cell>
        </row>
        <row r="211">
          <cell r="C211" t="str">
            <v>Z3__BKPF__Intangible AccDep</v>
          </cell>
          <cell r="D211" t="str">
            <v>Depn - Intangible Accdep SL</v>
          </cell>
          <cell r="E211" t="str">
            <v>Depn - Intangible Accdep</v>
          </cell>
          <cell r="F211" t="str">
            <v>Depn</v>
          </cell>
        </row>
        <row r="212">
          <cell r="C212" t="str">
            <v>Z6_170_AUAK__Intangible Costs</v>
          </cell>
          <cell r="D212" t="str">
            <v>IN-SERVICE (proj)- Intangible Costs  SL</v>
          </cell>
          <cell r="E212" t="str">
            <v>In-service - Intangible Costs</v>
          </cell>
          <cell r="F212" t="str">
            <v>In-service</v>
          </cell>
        </row>
        <row r="213">
          <cell r="C213" t="str">
            <v>ZA__BKPF_Brampto_Intangible AccDep</v>
          </cell>
          <cell r="D213" t="str">
            <v>Brampton - Intangible Accdep</v>
          </cell>
          <cell r="E213" t="str">
            <v>Brampton - Intangible Accdep</v>
          </cell>
          <cell r="F213" t="str">
            <v>Brampton</v>
          </cell>
        </row>
        <row r="214">
          <cell r="C214" t="str">
            <v>ZA__BKPF_ElimCCC_Intangible AccDep</v>
          </cell>
          <cell r="D214" t="str">
            <v>Elim CC - Intagible Accdep</v>
          </cell>
          <cell r="E214" t="str">
            <v>Elim CC - Intagible Accdep</v>
          </cell>
          <cell r="F214" t="str">
            <v>Elim CC</v>
          </cell>
        </row>
        <row r="215">
          <cell r="C215" t="str">
            <v>ZA__BKPF_ElimCon_Intangible AccDep</v>
          </cell>
          <cell r="D215" t="str">
            <v>Elim CC - Intagible Accdep</v>
          </cell>
          <cell r="E215" t="str">
            <v>Elim CC - Intagible Accdep</v>
          </cell>
          <cell r="F215" t="str">
            <v>Elim CC</v>
          </cell>
        </row>
        <row r="216">
          <cell r="C216" t="str">
            <v>ZA__BKPF_Brampto_Intangible AccDep</v>
          </cell>
          <cell r="D216" t="str">
            <v>Brampton - Intangible Accdep</v>
          </cell>
          <cell r="E216" t="str">
            <v>Brampton - Intangible Accdep</v>
          </cell>
          <cell r="F216" t="str">
            <v>Brampton</v>
          </cell>
        </row>
        <row r="217">
          <cell r="C217" t="str">
            <v>ZA__BKPF_ElimCCC_Intangible Costs</v>
          </cell>
          <cell r="D217" t="str">
            <v>Elim CC - Intagible Accdep</v>
          </cell>
          <cell r="E217" t="str">
            <v>Elim CC - Intagible Accdep</v>
          </cell>
          <cell r="F217" t="str">
            <v>Elim CC</v>
          </cell>
        </row>
        <row r="218">
          <cell r="C218" t="str">
            <v>ZA__BKPF_ElimCon_Intangible Costs</v>
          </cell>
          <cell r="D218" t="str">
            <v>Elim CC - Intagible Accdep</v>
          </cell>
          <cell r="E218" t="str">
            <v>Elim CC - Intagible Accdep</v>
          </cell>
          <cell r="F218" t="str">
            <v>Elim CC</v>
          </cell>
        </row>
        <row r="219">
          <cell r="C219" t="str">
            <v>ZA__BKPF_Brampto_Intangible Costs</v>
          </cell>
          <cell r="D219" t="str">
            <v>Brampton - Intangible Costs</v>
          </cell>
          <cell r="E219" t="str">
            <v>Brampton - Intangible Costs</v>
          </cell>
          <cell r="F219" t="str">
            <v>Brampton</v>
          </cell>
        </row>
        <row r="220">
          <cell r="C220" t="str">
            <v>ZA__BKPF_ElimCCC_Intangible Costs</v>
          </cell>
          <cell r="D220" t="str">
            <v>Elim CC - Intagible Accdep</v>
          </cell>
          <cell r="E220" t="str">
            <v>Elim CC - Intagible Accdep</v>
          </cell>
          <cell r="F220" t="str">
            <v>Elim CC</v>
          </cell>
        </row>
        <row r="221">
          <cell r="C221" t="str">
            <v>ZA__BKPF_ElimCon_Intangible Costs</v>
          </cell>
          <cell r="D221" t="str">
            <v>Elim CC - Intagible Accdep</v>
          </cell>
          <cell r="E221" t="str">
            <v>Elim CC - Intagible Accdep</v>
          </cell>
          <cell r="F221" t="str">
            <v>Elim CC</v>
          </cell>
        </row>
        <row r="222">
          <cell r="C222" t="str">
            <v>ZA__BKPF_Brampto_Intangible Costs</v>
          </cell>
          <cell r="D222" t="str">
            <v>Brampton - Intangible Costs</v>
          </cell>
          <cell r="E222" t="str">
            <v>Brampton - Intangible Costs</v>
          </cell>
          <cell r="F222" t="str">
            <v>Brampton</v>
          </cell>
        </row>
        <row r="223">
          <cell r="C223" t="str">
            <v>ZA__BKPF_ElimCon_Intangible Costs</v>
          </cell>
          <cell r="D223" t="str">
            <v>Elim CC - Intagible Accdep</v>
          </cell>
          <cell r="E223" t="str">
            <v>Elim CC - Intagible Accdep</v>
          </cell>
          <cell r="F223" t="str">
            <v>Elim CC</v>
          </cell>
        </row>
        <row r="224">
          <cell r="C224" t="str">
            <v>ZB__BKPF_Brampto_Intangible AccDep</v>
          </cell>
          <cell r="D224" t="str">
            <v>Brampton - Intangible Accdep</v>
          </cell>
          <cell r="E224" t="str">
            <v>Brampton - Intangible Accdep</v>
          </cell>
          <cell r="F224" t="str">
            <v>Brampton</v>
          </cell>
        </row>
        <row r="225">
          <cell r="C225" t="str">
            <v>ZB__BKPF_ElimCCC_Intangible AccDep</v>
          </cell>
          <cell r="D225" t="str">
            <v>Elim CC - Intagible Accdep</v>
          </cell>
          <cell r="E225" t="str">
            <v>Elim CC - Intagible Accdep</v>
          </cell>
          <cell r="F225" t="str">
            <v>Elim CC</v>
          </cell>
        </row>
        <row r="226">
          <cell r="C226" t="str">
            <v>ZB__BKPF_ElimCon_Intangible AccDep</v>
          </cell>
          <cell r="D226" t="str">
            <v>Elim CC - Intagible Accdep</v>
          </cell>
          <cell r="E226" t="str">
            <v>Elim CC - Intagible Accdep</v>
          </cell>
          <cell r="F226" t="str">
            <v>Elim CC</v>
          </cell>
        </row>
        <row r="227">
          <cell r="C227" t="str">
            <v>ZB__BKPF_Brampto_Intangible AccDep</v>
          </cell>
          <cell r="D227" t="str">
            <v>Brampton - Intangible Accdep</v>
          </cell>
          <cell r="E227" t="str">
            <v>Brampton - Intangible Accdep</v>
          </cell>
          <cell r="F227" t="str">
            <v>Brampton</v>
          </cell>
        </row>
        <row r="228">
          <cell r="C228" t="str">
            <v>ZB__BKPF_ElimCCC_Intangible Costs</v>
          </cell>
          <cell r="D228" t="str">
            <v>Elim CC - Intagible Accdep</v>
          </cell>
          <cell r="E228" t="str">
            <v>Elim CC - Intagible Accdep</v>
          </cell>
          <cell r="F228" t="str">
            <v>Elim CC</v>
          </cell>
        </row>
        <row r="229">
          <cell r="C229" t="str">
            <v>ZB__BKPF_ElimCon_Intangible Costs</v>
          </cell>
          <cell r="D229" t="str">
            <v>Elim CC - Intagible Accdep</v>
          </cell>
          <cell r="E229" t="str">
            <v>Elim CC - Intagible Accdep</v>
          </cell>
          <cell r="F229" t="str">
            <v>Elim CC</v>
          </cell>
        </row>
        <row r="230">
          <cell r="C230" t="str">
            <v>ZB__BKPF_Brampto_Intangible Costs</v>
          </cell>
          <cell r="D230" t="str">
            <v>Brampton - Intangible Costs</v>
          </cell>
          <cell r="E230" t="str">
            <v>Brampton - Intangible Costs</v>
          </cell>
          <cell r="F230" t="str">
            <v>Brampton</v>
          </cell>
        </row>
        <row r="231">
          <cell r="C231" t="str">
            <v>ZB__BKPF_ElimCCC_Intangible Costs</v>
          </cell>
          <cell r="D231" t="str">
            <v>Elim CC - Intagible Accdep</v>
          </cell>
          <cell r="E231" t="str">
            <v>Elim CC - Intagible Accdep</v>
          </cell>
          <cell r="F231" t="str">
            <v>Elim CC</v>
          </cell>
        </row>
        <row r="232">
          <cell r="C232" t="str">
            <v>ZB__BKPF_ElimCon_Intangible Costs</v>
          </cell>
          <cell r="D232" t="str">
            <v>Elim CC - Intagible Accdep</v>
          </cell>
          <cell r="E232" t="str">
            <v>Elim CC - Intagible Accdep</v>
          </cell>
          <cell r="F232" t="str">
            <v>Elim CC</v>
          </cell>
        </row>
        <row r="233">
          <cell r="C233" t="str">
            <v>ZB__BKPF_Brampto_Intangible Costs</v>
          </cell>
          <cell r="D233" t="str">
            <v>Brampton - Intangible Costs</v>
          </cell>
          <cell r="E233" t="str">
            <v>Brampton - Intangible Costs</v>
          </cell>
          <cell r="F233" t="str">
            <v>Brampton</v>
          </cell>
        </row>
        <row r="234">
          <cell r="C234" t="str">
            <v>ZB__BKPF_ElimCCC_Intangible Costs</v>
          </cell>
          <cell r="D234" t="str">
            <v>Elim CC - Intagible Accdep</v>
          </cell>
          <cell r="E234" t="str">
            <v>Elim CC - Intagible Accdep</v>
          </cell>
          <cell r="F234" t="str">
            <v>Elim CC</v>
          </cell>
        </row>
        <row r="235">
          <cell r="C235" t="str">
            <v>ZB__BKPF_ElimCon_Intangible Costs</v>
          </cell>
          <cell r="D235" t="str">
            <v>Elim CC - Intagible Accdep</v>
          </cell>
          <cell r="E235" t="str">
            <v>Elim CC - Intagible Accdep</v>
          </cell>
          <cell r="F235" t="str">
            <v>Elim CC</v>
          </cell>
        </row>
        <row r="236">
          <cell r="C236" t="str">
            <v>ZF_270_AMBU_RAPERB:_7193_Intangible AccDep</v>
          </cell>
          <cell r="D236" t="str">
            <v>Transfers -  Intangible Accdep</v>
          </cell>
          <cell r="E236" t="str">
            <v>Transfers -  Intangible Accdep</v>
          </cell>
          <cell r="F236" t="str">
            <v>Transfers</v>
          </cell>
        </row>
        <row r="237">
          <cell r="C237" t="str">
            <v>ZF_120_AMBU_RAPERB:_7193_Intangible Costs</v>
          </cell>
          <cell r="D237" t="str">
            <v>Transfers -  Intangible Costs</v>
          </cell>
          <cell r="E237" t="str">
            <v>Transfers -  Intangible Costs</v>
          </cell>
          <cell r="F237" t="str">
            <v>Transfers</v>
          </cell>
        </row>
        <row r="238">
          <cell r="C238" t="str">
            <v>ZF_170_AMBU_RAPERB:_4330_Intangible Costs</v>
          </cell>
          <cell r="D238" t="str">
            <v>IN-SERVICE (proj)- Intangible Costs  SL</v>
          </cell>
          <cell r="E238" t="str">
            <v>In-service - Intangible Costs</v>
          </cell>
          <cell r="F238" t="str">
            <v>In-service</v>
          </cell>
        </row>
        <row r="239">
          <cell r="C239" t="str">
            <v>ZF_170_AMBU_RAPERB:_7002_Intangible Costs</v>
          </cell>
          <cell r="D239" t="str">
            <v>IN-SERVICE (proj)- Intangible Costs  SL</v>
          </cell>
          <cell r="E239" t="str">
            <v>In-service - Intangible Costs</v>
          </cell>
          <cell r="F239" t="str">
            <v>In-service</v>
          </cell>
        </row>
        <row r="240">
          <cell r="C240" t="str">
            <v>ZF_170_AMBU_RAPERB:_7193_Intangible Costs</v>
          </cell>
          <cell r="D240" t="str">
            <v>IN-SERVICE (proj)- Intangible Costs  SL</v>
          </cell>
          <cell r="E240" t="str">
            <v>In-service - Intangible Costs</v>
          </cell>
          <cell r="F240" t="str">
            <v>In-service</v>
          </cell>
        </row>
        <row r="241">
          <cell r="C241" t="str">
            <v>ZL__GLAL0__Intangible AccDep</v>
          </cell>
          <cell r="D241" t="str">
            <v>BM Intangible Accdep</v>
          </cell>
          <cell r="E241" t="str">
            <v>BM Intangible Accdep</v>
          </cell>
          <cell r="F241" t="str">
            <v>BM alloc</v>
          </cell>
        </row>
        <row r="242">
          <cell r="C242" t="str">
            <v>ZL__GLAL0__Intangible Costs</v>
          </cell>
          <cell r="D242" t="str">
            <v>BM Intangible Costs</v>
          </cell>
          <cell r="E242" t="str">
            <v>BM Intangible Costs</v>
          </cell>
          <cell r="F242" t="str">
            <v>BM alloc</v>
          </cell>
        </row>
        <row r="243">
          <cell r="C243" t="str">
            <v>ZX__BKPF_HOBNI T_Intangible AccDep</v>
          </cell>
          <cell r="D243" t="str">
            <v>Brampton - Intangible Accdep</v>
          </cell>
          <cell r="E243" t="str">
            <v>Brampton - Intangible Accdep</v>
          </cell>
          <cell r="F243" t="str">
            <v>Brampton</v>
          </cell>
        </row>
        <row r="244">
          <cell r="C244" t="str">
            <v>ZX__BKPF_HOBNI T_Intangible AccDep</v>
          </cell>
          <cell r="D244" t="str">
            <v>Brampton - Intangible Accdep</v>
          </cell>
          <cell r="E244" t="str">
            <v>Brampton - Intangible Accdep</v>
          </cell>
          <cell r="F244" t="str">
            <v>Brampton</v>
          </cell>
        </row>
        <row r="245">
          <cell r="C245" t="str">
            <v>ZX__BKPF_HOBNI T_Intangible Costs</v>
          </cell>
          <cell r="D245" t="str">
            <v>Brampton - Intangible Costs</v>
          </cell>
          <cell r="E245" t="str">
            <v>Brampton - Intangible Costs</v>
          </cell>
          <cell r="F245" t="str">
            <v>Brampton</v>
          </cell>
        </row>
        <row r="246">
          <cell r="C246" t="str">
            <v>ZX__BKPF_HOBNI T_Intangible Costs</v>
          </cell>
          <cell r="D246" t="str">
            <v>Brampton - Intangible Costs</v>
          </cell>
          <cell r="E246" t="str">
            <v>Brampton - Intangible Costs</v>
          </cell>
          <cell r="F246" t="str">
            <v>Brampton</v>
          </cell>
        </row>
        <row r="247">
          <cell r="C247" t="str">
            <v>RE__RMRP__Future_use</v>
          </cell>
          <cell r="D247" t="str">
            <v>Future Use Inv - inc/(dec)</v>
          </cell>
          <cell r="E247" t="str">
            <v>Future Use adds</v>
          </cell>
          <cell r="F247" t="str">
            <v>Future Use inc/(dec)</v>
          </cell>
        </row>
        <row r="248">
          <cell r="C248" t="str">
            <v>WA__MKPF__Future_use</v>
          </cell>
          <cell r="D248" t="str">
            <v>Future Use Inv - inc/(dec)</v>
          </cell>
          <cell r="E248" t="str">
            <v>Future Use adds</v>
          </cell>
          <cell r="F248" t="str">
            <v>Future Use inc/(dec)</v>
          </cell>
        </row>
        <row r="249">
          <cell r="C249" t="str">
            <v>WE__MKPF__Future_use</v>
          </cell>
          <cell r="D249" t="str">
            <v>Future Use Inv - inc/(dec)</v>
          </cell>
          <cell r="E249" t="str">
            <v>Future Use adds</v>
          </cell>
          <cell r="F249" t="str">
            <v>Future Use inc/(dec)</v>
          </cell>
        </row>
        <row r="250">
          <cell r="C250" t="str">
            <v>WE__MKPF__Future_use</v>
          </cell>
          <cell r="D250" t="str">
            <v>Future Use Susp -  inc/(dec)</v>
          </cell>
          <cell r="E250" t="str">
            <v>Future Use Susp</v>
          </cell>
          <cell r="F250" t="str">
            <v>Future Use inc/(dec)</v>
          </cell>
        </row>
        <row r="251">
          <cell r="C251" t="str">
            <v>WI__MKPF__Future_use</v>
          </cell>
          <cell r="D251" t="str">
            <v>Future Use Inv - inc/(dec)</v>
          </cell>
          <cell r="E251" t="str">
            <v>Future Use adds from Inv</v>
          </cell>
          <cell r="F251" t="str">
            <v>Future Use inc/(dec)</v>
          </cell>
        </row>
        <row r="252">
          <cell r="C252" t="str">
            <v>WL__MKPF__Future_use</v>
          </cell>
          <cell r="D252" t="str">
            <v>Future Use Inv - inc/(dec)</v>
          </cell>
          <cell r="E252" t="str">
            <v>Future Use adds from Inv</v>
          </cell>
          <cell r="F252" t="str">
            <v>Future Use inc/(dec)</v>
          </cell>
        </row>
        <row r="253">
          <cell r="C253" t="str">
            <v>ZA__BKPF_Brampto_Future_use</v>
          </cell>
          <cell r="D253" t="str">
            <v>Brampton Future Use</v>
          </cell>
          <cell r="E253" t="str">
            <v>Brampton Future Use</v>
          </cell>
          <cell r="F253" t="str">
            <v>Brampton Future Use</v>
          </cell>
        </row>
        <row r="254">
          <cell r="C254" t="str">
            <v>ZB__BKPF_Brampto_Future_use</v>
          </cell>
          <cell r="D254" t="str">
            <v>Brampton Future Use</v>
          </cell>
          <cell r="E254" t="str">
            <v>Brampton Future Use</v>
          </cell>
          <cell r="F254" t="str">
            <v>Brampton Future Use</v>
          </cell>
        </row>
        <row r="255">
          <cell r="C255" t="str">
            <v>ZL__GLAL0__Future_use</v>
          </cell>
          <cell r="D255" t="str">
            <v>Future Use BM-Inv</v>
          </cell>
          <cell r="E255" t="str">
            <v>Future Use BM-Inv</v>
          </cell>
          <cell r="F255" t="str">
            <v>BM</v>
          </cell>
        </row>
        <row r="256">
          <cell r="C256" t="str">
            <v>ZL__GLAL0__Future_use</v>
          </cell>
          <cell r="D256" t="str">
            <v>Future Use BM</v>
          </cell>
          <cell r="E256" t="str">
            <v>Future Use BM</v>
          </cell>
          <cell r="F256" t="str">
            <v>BM</v>
          </cell>
        </row>
        <row r="257">
          <cell r="C257" t="str">
            <v>ZX__BKPF_DG FIT _Future_use</v>
          </cell>
          <cell r="D257" t="str">
            <v>Future Use Susp -  inc/(dec)</v>
          </cell>
          <cell r="E257" t="str">
            <v>Future Use Susp</v>
          </cell>
          <cell r="F257" t="str">
            <v>Future Use inc/(dec)</v>
          </cell>
        </row>
        <row r="258">
          <cell r="C258" t="str">
            <v>ZX__BKPF_DG Micr_Future_use</v>
          </cell>
          <cell r="D258" t="str">
            <v>Future Use Susp -  inc/(dec)</v>
          </cell>
          <cell r="E258" t="str">
            <v>Future Use Susp</v>
          </cell>
          <cell r="F258" t="str">
            <v>Future Use inc/(dec)</v>
          </cell>
        </row>
        <row r="259">
          <cell r="C259" t="str">
            <v>ZX__BKPF_DG Tfr _Future_use</v>
          </cell>
          <cell r="D259" t="str">
            <v>Future Use Susp -  inc/(dec)</v>
          </cell>
          <cell r="E259" t="str">
            <v>Future Use Susp</v>
          </cell>
          <cell r="F259" t="str">
            <v>Future Use inc/(dec)</v>
          </cell>
        </row>
        <row r="260">
          <cell r="C260" t="str">
            <v>ZX__BKPF_GR/IR f_Future_use</v>
          </cell>
          <cell r="D260" t="str">
            <v>Future Use Susp -  inc/(dec)</v>
          </cell>
          <cell r="E260" t="str">
            <v>Future Use Susp</v>
          </cell>
          <cell r="F260" t="str">
            <v>Future Use inc/(dec)</v>
          </cell>
        </row>
        <row r="261">
          <cell r="C261" t="str">
            <v>ZX__BKPF_HOBNI T_Future_use</v>
          </cell>
          <cell r="D261" t="str">
            <v>Brampton Future Use</v>
          </cell>
          <cell r="E261" t="str">
            <v>Brampton Future Use</v>
          </cell>
          <cell r="F261" t="str">
            <v>Brampton Future Use</v>
          </cell>
        </row>
        <row r="262">
          <cell r="C262" t="str">
            <v>ZX__BKPF_ION DG _Future_use</v>
          </cell>
          <cell r="D262" t="str">
            <v>Future Use Susp -  inc/(dec)</v>
          </cell>
          <cell r="E262" t="str">
            <v>Future Use Susp</v>
          </cell>
          <cell r="F262" t="str">
            <v>Future Use inc/(dec)</v>
          </cell>
        </row>
        <row r="263">
          <cell r="C263" t="str">
            <v>ZX__BKPF_ION Tra_Future_use</v>
          </cell>
          <cell r="D263" t="str">
            <v>Future Use Susp -  inc/(dec)</v>
          </cell>
          <cell r="E263" t="str">
            <v>Future Use Susp</v>
          </cell>
          <cell r="F263" t="str">
            <v>Future Use inc/(dec)</v>
          </cell>
        </row>
        <row r="264">
          <cell r="C264" t="str">
            <v>Z6_170_AUAK__Intangible Costs - SL</v>
          </cell>
          <cell r="D264" t="str">
            <v xml:space="preserve">IN-SERVICE (proj)- Intangible Costs </v>
          </cell>
          <cell r="E264" t="str">
            <v>In-service - Intangible Costs</v>
          </cell>
          <cell r="F264" t="str">
            <v>In-service Intangible Costs</v>
          </cell>
        </row>
        <row r="265">
          <cell r="C265" t="str">
            <v>ZA__BKPF_Brampto_BRAMPTON</v>
          </cell>
          <cell r="D265" t="str">
            <v>Brampton - Intangible costs</v>
          </cell>
          <cell r="E265" t="str">
            <v>Brampton - Intangible costs</v>
          </cell>
          <cell r="F265" t="str">
            <v>Brampton - Intangible costs</v>
          </cell>
        </row>
        <row r="266">
          <cell r="C266" t="str">
            <v>ZA__BKPF_Brampto_Intangible Costs - BRAMPTON</v>
          </cell>
          <cell r="D266" t="str">
            <v>Brampton - Intangible costs</v>
          </cell>
          <cell r="E266" t="str">
            <v>Brampton - Intangible costs</v>
          </cell>
          <cell r="F266" t="str">
            <v>Brampton - Intangible costs</v>
          </cell>
        </row>
        <row r="267">
          <cell r="C267" t="str">
            <v>ZA__BKPF_Brampto_Intangible Costs - susp</v>
          </cell>
          <cell r="D267" t="str">
            <v>Brampton - Intangible costs</v>
          </cell>
          <cell r="E267" t="str">
            <v>Brampton - Intangible costs</v>
          </cell>
          <cell r="F267" t="str">
            <v>Brampton - Intangible costs</v>
          </cell>
        </row>
        <row r="268">
          <cell r="C268" t="str">
            <v>ZA__BKPF_ElimCCC_Intangible Costs - susp</v>
          </cell>
          <cell r="D268" t="str">
            <v>Elim CC - Intangible costs</v>
          </cell>
          <cell r="E268" t="str">
            <v>Elim CC</v>
          </cell>
          <cell r="F268" t="str">
            <v>Elim CC</v>
          </cell>
        </row>
        <row r="269">
          <cell r="C269" t="str">
            <v>ZA__BKPF_ElimCon_BRAMPTON</v>
          </cell>
          <cell r="D269" t="str">
            <v>Elim - Brampton - Intangible costs</v>
          </cell>
          <cell r="E269" t="str">
            <v>Elim - Brampton - Intangible costs</v>
          </cell>
          <cell r="F269" t="str">
            <v>Elim Brampton - Intangible costs</v>
          </cell>
        </row>
        <row r="270">
          <cell r="C270" t="str">
            <v>ZA__BKPF_ElimCon_Intangible Costs - susp</v>
          </cell>
          <cell r="D270" t="str">
            <v>Elim CC - Intangible costs</v>
          </cell>
          <cell r="E270" t="str">
            <v>Elim CC</v>
          </cell>
          <cell r="F270" t="str">
            <v>Elim CC</v>
          </cell>
        </row>
        <row r="271">
          <cell r="C271" t="str">
            <v>ZB__BKPF_Brampto_BRAMPTON</v>
          </cell>
          <cell r="D271" t="str">
            <v>Brampton - Intangible costs</v>
          </cell>
          <cell r="E271" t="str">
            <v>Brampton - Intangible costs</v>
          </cell>
          <cell r="F271" t="str">
            <v>Brampton - Intangible costs</v>
          </cell>
        </row>
        <row r="272">
          <cell r="C272" t="str">
            <v>ZB__BKPF_Brampto_Intangible Costs - BRAMPTON</v>
          </cell>
          <cell r="D272" t="str">
            <v>Brampton - Intangible costs</v>
          </cell>
          <cell r="E272" t="str">
            <v>Brampton - Intangible costs</v>
          </cell>
          <cell r="F272" t="str">
            <v>Brampton - Intangible costs</v>
          </cell>
        </row>
        <row r="273">
          <cell r="C273" t="str">
            <v>ZB__BKPF_Brampto_Intangible Costs - susp</v>
          </cell>
          <cell r="D273" t="str">
            <v>Brampton - Intangible costs</v>
          </cell>
          <cell r="E273" t="str">
            <v>Brampton - Intangible costs</v>
          </cell>
          <cell r="F273" t="str">
            <v>Brampton - Intangible costs</v>
          </cell>
        </row>
        <row r="274">
          <cell r="C274" t="str">
            <v>ZB__BKPF_ElimCCC_Intangible Costs - susp</v>
          </cell>
          <cell r="D274" t="str">
            <v>Elim CC - Intangible costs</v>
          </cell>
          <cell r="E274" t="str">
            <v>Elim CC</v>
          </cell>
          <cell r="F274" t="str">
            <v>Elim CC</v>
          </cell>
        </row>
        <row r="275">
          <cell r="C275" t="str">
            <v>ZB__BKPF_ElimCon_BRAMPTON</v>
          </cell>
          <cell r="D275" t="str">
            <v>Elim - Brampton - Intangible costs</v>
          </cell>
          <cell r="E275" t="str">
            <v>Elim - Brampton - Intangible costs</v>
          </cell>
          <cell r="F275" t="str">
            <v>Elim Brampton - Intangible costs</v>
          </cell>
        </row>
        <row r="276">
          <cell r="C276" t="str">
            <v>ZB__BKPF_ElimCon_Intangible Costs - susp</v>
          </cell>
          <cell r="D276" t="str">
            <v>Elim CC - Intangible costs</v>
          </cell>
          <cell r="E276" t="str">
            <v>Elim CC</v>
          </cell>
          <cell r="F276" t="str">
            <v>Elim CC</v>
          </cell>
        </row>
        <row r="277">
          <cell r="C277" t="str">
            <v>ZF_120_AMBU_RAPERB:_7193_Intangible Costs - SL</v>
          </cell>
          <cell r="D277" t="str">
            <v>Transfer - Intangible costs SL IFRS</v>
          </cell>
          <cell r="E277" t="str">
            <v>Transfer - Intangible costs SL</v>
          </cell>
          <cell r="F277" t="str">
            <v>Transfers - intangible costs</v>
          </cell>
        </row>
        <row r="278">
          <cell r="C278" t="str">
            <v>ZF_170_AMBU_RAPERB:_4330_Intangible Costs - SL</v>
          </cell>
          <cell r="D278" t="str">
            <v>IN-SERVICE (proj)- Intangible Costs IFRS</v>
          </cell>
          <cell r="E278" t="str">
            <v>In-service - Intangible Costs</v>
          </cell>
          <cell r="F278" t="str">
            <v>In-service Intangible Costs</v>
          </cell>
        </row>
        <row r="279">
          <cell r="C279" t="str">
            <v>ZF_170_AMBU_RAPERB:_7002_Intangible Costs - SL</v>
          </cell>
          <cell r="D279" t="str">
            <v>IN-SERVICE (proj)- Intangible Costs IFRS</v>
          </cell>
          <cell r="E279" t="str">
            <v>In-service - Intangible Costs</v>
          </cell>
          <cell r="F279" t="str">
            <v>In-service Intangible Costs</v>
          </cell>
        </row>
        <row r="280">
          <cell r="C280" t="str">
            <v>ZF_170_AMBU_RAPERB:_7193_Intangible Costs - SL</v>
          </cell>
          <cell r="D280" t="str">
            <v>IN-SERVICE (proj)- Intangible Costs IFRS</v>
          </cell>
          <cell r="E280" t="str">
            <v>In-service - Intangible Costs</v>
          </cell>
          <cell r="F280" t="str">
            <v>In-service Intangible Costs</v>
          </cell>
        </row>
        <row r="281">
          <cell r="C281" t="str">
            <v>ZL__GLAL0__Intangible Costs - susp</v>
          </cell>
          <cell r="D281" t="str">
            <v>BM - Intangible costs</v>
          </cell>
          <cell r="E281" t="str">
            <v>BM - Intangible costs</v>
          </cell>
          <cell r="F281" t="str">
            <v>BM - Intangible costs</v>
          </cell>
        </row>
        <row r="282">
          <cell r="C282" t="str">
            <v>ZX__BKPF_HOBNI T_Intangible Costs - BRAMPTON</v>
          </cell>
          <cell r="D282" t="str">
            <v>Brampton - Intangible costs</v>
          </cell>
          <cell r="E282" t="str">
            <v>Brampton - Intangible costs</v>
          </cell>
          <cell r="F282" t="str">
            <v>Brampton - Intangible costs</v>
          </cell>
        </row>
        <row r="283">
          <cell r="C283" t="str">
            <v>ZX__BKPF_HOBNI T_Intangible Costs - susp</v>
          </cell>
          <cell r="D283" t="str">
            <v>Brampton - Intangible costs</v>
          </cell>
          <cell r="E283" t="str">
            <v>Brampton - Intangible costs</v>
          </cell>
          <cell r="F283" t="str">
            <v>Brampton - Intangible costs</v>
          </cell>
        </row>
        <row r="284">
          <cell r="C284" t="str">
            <v>AA_120_AMBU_TRAN_Intangible Costs - SL</v>
          </cell>
          <cell r="D284" t="str">
            <v>Transfer - Intangible costs SL</v>
          </cell>
          <cell r="E284" t="str">
            <v>Transfer - Intangible costs SL</v>
          </cell>
          <cell r="F284" t="str">
            <v>Transfers - intangible costs</v>
          </cell>
        </row>
        <row r="285">
          <cell r="C285" t="str">
            <v>AA_170_AMBU_TRAN_Intangible Costs - SL</v>
          </cell>
          <cell r="D285" t="str">
            <v>Transfer - Intangible costs SL</v>
          </cell>
          <cell r="E285" t="str">
            <v>Transfer - Intangible costs SL</v>
          </cell>
          <cell r="F285" t="str">
            <v>Transfers - intangible costs</v>
          </cell>
        </row>
        <row r="286">
          <cell r="C286" t="str">
            <v>AA_140_AMBU_RET-_CIP - SL</v>
          </cell>
          <cell r="D286" t="str">
            <v>CIP cancellations (AA)</v>
          </cell>
          <cell r="E286" t="str">
            <v>Cxl CIP</v>
          </cell>
          <cell r="F286" t="str">
            <v>CXL</v>
          </cell>
        </row>
        <row r="287">
          <cell r="C287" t="str">
            <v>AA_140_AMBU_RET-_CIP - SL</v>
          </cell>
          <cell r="D287" t="str">
            <v>CIP cancellations (AA)</v>
          </cell>
          <cell r="E287" t="str">
            <v>Cxl CIP</v>
          </cell>
          <cell r="F287" t="str">
            <v>CXL</v>
          </cell>
        </row>
        <row r="288">
          <cell r="C288" t="str">
            <v>ZB__BKPF_OPA OMA_CIP - Susp</v>
          </cell>
          <cell r="D288" t="str">
            <v>OPA adj</v>
          </cell>
          <cell r="E288" t="str">
            <v>OPA adj - CIP</v>
          </cell>
          <cell r="F288" t="str">
            <v>OPA adj</v>
          </cell>
        </row>
        <row r="289">
          <cell r="C289" t="str">
            <v>ZX__BKPF_OPEB O-_CIP - Susp</v>
          </cell>
          <cell r="D289" t="str">
            <v>Capex OPEB</v>
          </cell>
          <cell r="E289" t="str">
            <v>Capex CIP</v>
          </cell>
          <cell r="F289" t="str">
            <v>Capex</v>
          </cell>
        </row>
        <row r="290">
          <cell r="C290" t="str">
            <v>ZX__BKPF_OPEB O-_CIP - Susp</v>
          </cell>
          <cell r="D290" t="str">
            <v>Capex OPEB</v>
          </cell>
          <cell r="E290" t="str">
            <v>Capex CIP</v>
          </cell>
          <cell r="F290" t="str">
            <v>Capex</v>
          </cell>
        </row>
        <row r="291">
          <cell r="C291" t="str">
            <v>ZX__BKPF_Q2'14 D_CIP - Susp</v>
          </cell>
          <cell r="D291" t="str">
            <v>CIP REG TRANSFER</v>
          </cell>
          <cell r="E291" t="str">
            <v>Reg Tsfr - CIP</v>
          </cell>
          <cell r="F291" t="str">
            <v>Reg tsfr</v>
          </cell>
        </row>
        <row r="292">
          <cell r="C292" t="str">
            <v>ZA__BKPF_OPA OMA_Major</v>
          </cell>
          <cell r="D292" t="str">
            <v>OPA adj - Major Costs</v>
          </cell>
          <cell r="E292" t="str">
            <v>OPA adj - Major Costs</v>
          </cell>
          <cell r="F292" t="str">
            <v>OPA adj</v>
          </cell>
        </row>
        <row r="293">
          <cell r="C293" t="str">
            <v>ZB__BKPF_MayAccr_MFA</v>
          </cell>
          <cell r="D293" t="str">
            <v xml:space="preserve">In-service addn accruals - MFA Costs </v>
          </cell>
          <cell r="E293" t="str">
            <v>In-service - MFA Costs</v>
          </cell>
          <cell r="F293" t="str">
            <v>In-service Costs</v>
          </cell>
        </row>
        <row r="294">
          <cell r="C294" t="str">
            <v>ZB__BKPF_MayAccr_MFA</v>
          </cell>
          <cell r="D294" t="str">
            <v xml:space="preserve">In-service addn accruals - MFA Costs </v>
          </cell>
          <cell r="E294" t="str">
            <v>In-service - MFA Costs</v>
          </cell>
          <cell r="F294" t="str">
            <v>In-service Costs</v>
          </cell>
        </row>
        <row r="295">
          <cell r="C295" t="str">
            <v>ZB__BKPF_MayAccr_MFA</v>
          </cell>
          <cell r="D295" t="str">
            <v xml:space="preserve">In-service addn accruals - MFA Costs </v>
          </cell>
          <cell r="E295" t="str">
            <v>In-service - MFA Costs</v>
          </cell>
          <cell r="F295" t="str">
            <v>In-service Costs</v>
          </cell>
        </row>
        <row r="296">
          <cell r="C296" t="str">
            <v>ZX__BKPF_Corr MF_MFA</v>
          </cell>
          <cell r="D296" t="str">
            <v xml:space="preserve">In-service addn accruals - MFA Costs </v>
          </cell>
          <cell r="E296" t="str">
            <v>In-service - MFA Costs</v>
          </cell>
          <cell r="F296" t="str">
            <v>In-service Costs</v>
          </cell>
        </row>
        <row r="297">
          <cell r="C297" t="str">
            <v>ZA__BKPF_JuneAcc_MFA</v>
          </cell>
          <cell r="D297" t="str">
            <v xml:space="preserve">In-service addn accruals - MFA Costs </v>
          </cell>
          <cell r="E297" t="str">
            <v>In-service - MFA Costs</v>
          </cell>
          <cell r="F297" t="str">
            <v>In-service Costs</v>
          </cell>
        </row>
        <row r="298">
          <cell r="C298" t="str">
            <v>ZA__BKPF_JuneAcc_MFA</v>
          </cell>
          <cell r="D298" t="str">
            <v xml:space="preserve">In-service addn accruals - MFA Costs </v>
          </cell>
          <cell r="E298" t="str">
            <v>In-service - MFA Costs</v>
          </cell>
          <cell r="F298" t="str">
            <v>In-service Costs</v>
          </cell>
        </row>
        <row r="299">
          <cell r="C299" t="str">
            <v>ZA__BKPF_TechArc_MFA</v>
          </cell>
          <cell r="D299" t="str">
            <v xml:space="preserve">In-service addn accruals - MFA Costs </v>
          </cell>
          <cell r="E299" t="str">
            <v>In-service - MFA Costs</v>
          </cell>
          <cell r="F299" t="str">
            <v>In-service Costs</v>
          </cell>
        </row>
        <row r="300">
          <cell r="C300" t="str">
            <v>ZF_120_AMBU_RAPERB:_7282_Major</v>
          </cell>
          <cell r="D300" t="str">
            <v>In-service adds IFRS adj - Major Costs</v>
          </cell>
          <cell r="E300" t="str">
            <v>In-service - Major Costs</v>
          </cell>
          <cell r="F300" t="str">
            <v>In-service Costs</v>
          </cell>
        </row>
        <row r="301">
          <cell r="C301" t="str">
            <v>AA__AMBU_NEGA_MFA</v>
          </cell>
          <cell r="D301" t="str">
            <v xml:space="preserve">In-service addn  - MFA Costs </v>
          </cell>
          <cell r="E301" t="str">
            <v>In-service - MFA Costs</v>
          </cell>
          <cell r="F301" t="str">
            <v>In-service Costs</v>
          </cell>
        </row>
        <row r="302">
          <cell r="C302" t="str">
            <v>AA_120_AMBU_NEGA_MFA</v>
          </cell>
          <cell r="D302" t="str">
            <v xml:space="preserve">In-service addn  - MFA Costs </v>
          </cell>
          <cell r="E302" t="str">
            <v>In-service - MFA Costs</v>
          </cell>
          <cell r="F302" t="str">
            <v>In-service Costs</v>
          </cell>
        </row>
        <row r="303">
          <cell r="C303" t="str">
            <v>AA_120_AMBU_TRSF_MFA</v>
          </cell>
          <cell r="D303" t="str">
            <v>Transfers - MFA Cost</v>
          </cell>
          <cell r="E303" t="str">
            <v>Transfer - MFA Costs</v>
          </cell>
          <cell r="F303" t="str">
            <v>Transfers</v>
          </cell>
        </row>
        <row r="304">
          <cell r="C304" t="str">
            <v>KP__RMRP__Future_use</v>
          </cell>
          <cell r="D304" t="str">
            <v>Future Use Inv - inc/(dec)</v>
          </cell>
          <cell r="E304" t="str">
            <v>Future Use adds</v>
          </cell>
          <cell r="F304" t="str">
            <v>Future Use inc/(dec)</v>
          </cell>
        </row>
        <row r="305">
          <cell r="C305" t="str">
            <v>ZA__BKPF_ELIM CC_Major</v>
          </cell>
          <cell r="D305" t="str">
            <v>Elim CC - Major Costs</v>
          </cell>
          <cell r="E305" t="str">
            <v>Elim CC - Major Costs</v>
          </cell>
          <cell r="F305" t="str">
            <v>Elim CC Costs</v>
          </cell>
        </row>
        <row r="306">
          <cell r="C306">
            <v>0</v>
          </cell>
          <cell r="D306">
            <v>0</v>
          </cell>
          <cell r="E306">
            <v>0</v>
          </cell>
          <cell r="F306">
            <v>0</v>
          </cell>
        </row>
        <row r="307">
          <cell r="C307">
            <v>0</v>
          </cell>
          <cell r="D307">
            <v>0</v>
          </cell>
          <cell r="E307">
            <v>0</v>
          </cell>
          <cell r="F307">
            <v>0</v>
          </cell>
        </row>
        <row r="308">
          <cell r="C308">
            <v>0</v>
          </cell>
          <cell r="D308">
            <v>0</v>
          </cell>
          <cell r="E308">
            <v>0</v>
          </cell>
          <cell r="F308">
            <v>0</v>
          </cell>
        </row>
        <row r="309">
          <cell r="C309">
            <v>0</v>
          </cell>
          <cell r="D309">
            <v>0</v>
          </cell>
          <cell r="E309">
            <v>0</v>
          </cell>
          <cell r="F309">
            <v>0</v>
          </cell>
        </row>
        <row r="310">
          <cell r="C310">
            <v>0</v>
          </cell>
          <cell r="D310">
            <v>0</v>
          </cell>
          <cell r="E310">
            <v>0</v>
          </cell>
          <cell r="F310">
            <v>0</v>
          </cell>
        </row>
        <row r="311">
          <cell r="C311">
            <v>0</v>
          </cell>
          <cell r="D311">
            <v>0</v>
          </cell>
          <cell r="E311">
            <v>0</v>
          </cell>
          <cell r="F311">
            <v>0</v>
          </cell>
        </row>
      </sheetData>
      <sheetData sheetId="38"/>
      <sheetData sheetId="39"/>
      <sheetData sheetId="40"/>
      <sheetData sheetId="41"/>
      <sheetData sheetId="42"/>
      <sheetData sheetId="43"/>
      <sheetData sheetId="4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 - do not use"/>
      <sheetName val="Page #1"/>
      <sheetName val="Page #2 - old"/>
      <sheetName val="Page #2"/>
      <sheetName val="3 H1 Continuity"/>
      <sheetName val="4 Tx Continuity"/>
      <sheetName val="5 Dx Continuity"/>
      <sheetName val="6 Other_Continuity"/>
      <sheetName val="7 Def_Del_After_Dormant"/>
      <sheetName val="8 Reconciliation"/>
      <sheetName val="FA-022_Capex Report"/>
      <sheetName val="10 IS_Adds"/>
      <sheetName val="CIP_IS vs Budget"/>
      <sheetName val="2009 BUDGET mth and ytd"/>
      <sheetName val="2009BUDGET mth and ytd TX1"/>
      <sheetName val="2009 actual consolid"/>
      <sheetName val="2009 actual TXDX"/>
      <sheetName val="2009 actual Other"/>
      <sheetName val="2008 FA GRP CONTNUITY-not used"/>
      <sheetName val="2008 TXDX FA CONTNUITY-notused"/>
      <sheetName val="Depn details mgmt rpt-not used "/>
      <sheetName val="2. Inputs"/>
      <sheetName val="Module1"/>
      <sheetName val="Module4"/>
      <sheetName val="Module5"/>
      <sheetName val="Module6"/>
      <sheetName val="Module7"/>
      <sheetName val="Module9"/>
      <sheetName val="Module10"/>
      <sheetName val="Module2"/>
      <sheetName val="Module3"/>
      <sheetName val="Module8"/>
      <sheetName val="Module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NI Corporate &amp; Other Costs "/>
      <sheetName val="Corp. Other "/>
      <sheetName val="Corp Other Pivot"/>
      <sheetName val="Corp Other input"/>
      <sheetName val="CC pivot"/>
      <sheetName val="CC Consolidated pivot"/>
      <sheetName val="CC detail input"/>
      <sheetName val="Bus Model Pivot"/>
      <sheetName val="BM Consolidated pivot"/>
      <sheetName val="Bus Model PC input"/>
      <sheetName val="Staffing input"/>
      <sheetName val="Report Names"/>
      <sheetName val="List of VCR departments"/>
      <sheetName val="Pivot_Supplemental Cost Report"/>
      <sheetName val="Instructions"/>
    </sheetNames>
    <sheetDataSet>
      <sheetData sheetId="0">
        <row r="3">
          <cell r="B3" t="str">
            <v>For the month end December - Final</v>
          </cell>
        </row>
      </sheetData>
      <sheetData sheetId="1"/>
      <sheetData sheetId="2">
        <row r="3">
          <cell r="A3" t="str">
            <v>Key</v>
          </cell>
          <cell r="B3" t="str">
            <v>Lookup1</v>
          </cell>
          <cell r="C3" t="str">
            <v>Lookup2</v>
          </cell>
          <cell r="D3" t="str">
            <v>Lookup3</v>
          </cell>
        </row>
        <row r="4">
          <cell r="A4" t="str">
            <v>1135</v>
          </cell>
          <cell r="B4" t="str">
            <v>CC Alloction to Network</v>
          </cell>
          <cell r="C4">
            <v>0</v>
          </cell>
          <cell r="D4">
            <v>0</v>
          </cell>
        </row>
        <row r="5">
          <cell r="A5" t="str">
            <v>9071</v>
          </cell>
          <cell r="B5" t="str">
            <v>Dx Depreciation Credit</v>
          </cell>
          <cell r="C5">
            <v>0</v>
          </cell>
          <cell r="D5">
            <v>0</v>
          </cell>
        </row>
        <row r="6">
          <cell r="A6" t="str">
            <v>9021</v>
          </cell>
          <cell r="B6" t="str">
            <v>Tx Depreciation Credit</v>
          </cell>
          <cell r="C6">
            <v>0</v>
          </cell>
          <cell r="D6">
            <v>0</v>
          </cell>
        </row>
        <row r="7">
          <cell r="A7" t="str">
            <v>1506_620015</v>
          </cell>
          <cell r="B7">
            <v>0</v>
          </cell>
          <cell r="C7" t="str">
            <v>Vacation Reserve</v>
          </cell>
          <cell r="D7">
            <v>0</v>
          </cell>
        </row>
        <row r="8">
          <cell r="A8" t="str">
            <v>1506_620019</v>
          </cell>
          <cell r="B8">
            <v>0</v>
          </cell>
          <cell r="C8" t="str">
            <v>Bonus and Incentive Accr</v>
          </cell>
          <cell r="D8">
            <v>0</v>
          </cell>
        </row>
        <row r="9">
          <cell r="A9" t="str">
            <v>9027_Accr Pyt In L Of Tax</v>
          </cell>
          <cell r="B9">
            <v>0</v>
          </cell>
          <cell r="C9">
            <v>0</v>
          </cell>
          <cell r="D9" t="str">
            <v>Tx Property Tax refund</v>
          </cell>
        </row>
        <row r="10">
          <cell r="A10" t="str">
            <v>9027_Ext Rev SLU Stat ECS</v>
          </cell>
          <cell r="B10">
            <v>0</v>
          </cell>
          <cell r="C10">
            <v>0</v>
          </cell>
          <cell r="D10" t="str">
            <v>External Revenue SLU</v>
          </cell>
        </row>
        <row r="11">
          <cell r="A11" t="str">
            <v>9027_General Revenue</v>
          </cell>
          <cell r="B11">
            <v>0</v>
          </cell>
          <cell r="C11">
            <v>0</v>
          </cell>
          <cell r="D11" t="str">
            <v>External Revenue SLU</v>
          </cell>
        </row>
        <row r="12">
          <cell r="A12" t="str">
            <v>9027_Unamt DeBs Contri</v>
          </cell>
          <cell r="B12">
            <v>0</v>
          </cell>
          <cell r="C12">
            <v>0</v>
          </cell>
          <cell r="D12" t="str">
            <v>DeBeers CC amortization</v>
          </cell>
        </row>
        <row r="13">
          <cell r="A13" t="str">
            <v>9076_Accr Pyt In L Of Tax</v>
          </cell>
          <cell r="B13">
            <v>0</v>
          </cell>
          <cell r="C13">
            <v>0</v>
          </cell>
          <cell r="D13" t="str">
            <v>Dx Property Tax refund</v>
          </cell>
        </row>
        <row r="14">
          <cell r="A14" t="str">
            <v>1506_Income Tax Payable</v>
          </cell>
          <cell r="B14">
            <v>0</v>
          </cell>
          <cell r="C14">
            <v>0</v>
          </cell>
          <cell r="D14" t="str">
            <v>Co-op &amp; Apprenticeship Red</v>
          </cell>
        </row>
        <row r="15">
          <cell r="A15" t="str">
            <v>1506_GREAT WEST LIFE ASSURANCE CO</v>
          </cell>
          <cell r="B15">
            <v>0</v>
          </cell>
          <cell r="C15">
            <v>0</v>
          </cell>
          <cell r="D15" t="str">
            <v>GWL Premiums</v>
          </cell>
        </row>
        <row r="16">
          <cell r="A16" t="str">
            <v>1506_A/R Finance</v>
          </cell>
          <cell r="B16">
            <v>0</v>
          </cell>
          <cell r="C16">
            <v>0</v>
          </cell>
          <cell r="D16" t="str">
            <v>A/R Finance</v>
          </cell>
        </row>
        <row r="17">
          <cell r="A17" t="str">
            <v>1506_Bu Period End Accrl</v>
          </cell>
          <cell r="B17">
            <v>0</v>
          </cell>
          <cell r="C17">
            <v>0</v>
          </cell>
          <cell r="D17" t="str">
            <v>Misc</v>
          </cell>
        </row>
        <row r="18">
          <cell r="A18" t="str">
            <v>1506_HydroOne Inc</v>
          </cell>
          <cell r="B18">
            <v>0</v>
          </cell>
          <cell r="C18">
            <v>0</v>
          </cell>
          <cell r="D18" t="str">
            <v>A/R Finance</v>
          </cell>
        </row>
        <row r="19">
          <cell r="A19" t="str">
            <v>1506_AR Misc - Ar:M</v>
          </cell>
          <cell r="B19">
            <v>0</v>
          </cell>
          <cell r="C19">
            <v>0</v>
          </cell>
          <cell r="D19" t="str">
            <v>Q3 writeoff adjustment</v>
          </cell>
        </row>
        <row r="20">
          <cell r="A20" t="str">
            <v>1506_Standard Lab Adj A</v>
          </cell>
          <cell r="B20">
            <v>0</v>
          </cell>
          <cell r="C20">
            <v>0</v>
          </cell>
          <cell r="D20" t="str">
            <v>A/R Finance</v>
          </cell>
        </row>
        <row r="21">
          <cell r="A21" t="str">
            <v>1506_PRICEWATERHOUSECOOPERS LLP</v>
          </cell>
          <cell r="B21">
            <v>0</v>
          </cell>
          <cell r="C21">
            <v>0</v>
          </cell>
          <cell r="D21" t="str">
            <v>PWC invoice</v>
          </cell>
        </row>
        <row r="22">
          <cell r="A22" t="str">
            <v>1506_INERGI LP</v>
          </cell>
          <cell r="B22">
            <v>0</v>
          </cell>
          <cell r="C22">
            <v>0</v>
          </cell>
          <cell r="D22" t="str">
            <v>INERGI non energy receiveable</v>
          </cell>
        </row>
        <row r="23">
          <cell r="A23" t="str">
            <v>1506_OPRB-Inergi Pymnt</v>
          </cell>
          <cell r="B23">
            <v>0</v>
          </cell>
          <cell r="C23">
            <v>0</v>
          </cell>
          <cell r="D23" t="str">
            <v>INERGI non energy receiveable</v>
          </cell>
        </row>
        <row r="24">
          <cell r="A24" t="str">
            <v>1506_Other Contract Svc</v>
          </cell>
          <cell r="B24">
            <v>0</v>
          </cell>
          <cell r="C24">
            <v>0</v>
          </cell>
          <cell r="D24" t="str">
            <v>Misc</v>
          </cell>
        </row>
        <row r="25">
          <cell r="A25" t="str">
            <v>1506_A/R - Other</v>
          </cell>
          <cell r="B25">
            <v>0</v>
          </cell>
          <cell r="C25">
            <v>0</v>
          </cell>
          <cell r="D25" t="str">
            <v>A/R Finance</v>
          </cell>
        </row>
        <row r="26">
          <cell r="A26" t="str">
            <v>1506_620100</v>
          </cell>
          <cell r="B26">
            <v>0</v>
          </cell>
          <cell r="C26" t="str">
            <v>KPMG invoice</v>
          </cell>
          <cell r="D26">
            <v>0</v>
          </cell>
        </row>
        <row r="27">
          <cell r="A27" t="str">
            <v>1506_645000</v>
          </cell>
          <cell r="B27">
            <v>0</v>
          </cell>
          <cell r="C27" t="str">
            <v>A/R Finance</v>
          </cell>
          <cell r="D27">
            <v>0</v>
          </cell>
        </row>
        <row r="28">
          <cell r="A28" t="str">
            <v>1506_Consultants</v>
          </cell>
          <cell r="B28">
            <v>0</v>
          </cell>
          <cell r="C28">
            <v>0</v>
          </cell>
          <cell r="D28" t="str">
            <v>PWC invoice</v>
          </cell>
        </row>
        <row r="29">
          <cell r="A29" t="str">
            <v>1506_690175</v>
          </cell>
          <cell r="B29">
            <v>0</v>
          </cell>
          <cell r="C29" t="str">
            <v>A/R Finance</v>
          </cell>
          <cell r="D29">
            <v>0</v>
          </cell>
        </row>
        <row r="30">
          <cell r="A30" t="str">
            <v>4021_620630</v>
          </cell>
          <cell r="B30">
            <v>0</v>
          </cell>
          <cell r="C30" t="str">
            <v>4021_B2M GP INC</v>
          </cell>
          <cell r="D30">
            <v>0</v>
          </cell>
        </row>
        <row r="31">
          <cell r="A31" t="str">
            <v>4021_690050</v>
          </cell>
          <cell r="B31">
            <v>0</v>
          </cell>
          <cell r="C31" t="str">
            <v>4021_Standard Lab Adj A</v>
          </cell>
          <cell r="D31">
            <v>0</v>
          </cell>
        </row>
        <row r="32">
          <cell r="A32" t="str">
            <v>4021_690070</v>
          </cell>
          <cell r="B32">
            <v>0</v>
          </cell>
          <cell r="C32" t="str">
            <v>Allocation to other subs</v>
          </cell>
          <cell r="D32">
            <v>0</v>
          </cell>
        </row>
        <row r="33">
          <cell r="A33" t="str">
            <v>868_690070</v>
          </cell>
          <cell r="B33">
            <v>0</v>
          </cell>
          <cell r="C33" t="str">
            <v>HOI Adjustments</v>
          </cell>
          <cell r="D33">
            <v>0</v>
          </cell>
        </row>
        <row r="34">
          <cell r="A34" t="str">
            <v>868_620009</v>
          </cell>
          <cell r="B34">
            <v>0</v>
          </cell>
          <cell r="C34" t="str">
            <v>Misc adjustments</v>
          </cell>
          <cell r="D34">
            <v>0</v>
          </cell>
        </row>
        <row r="35">
          <cell r="A35" t="str">
            <v>868_620280</v>
          </cell>
          <cell r="B35">
            <v>0</v>
          </cell>
          <cell r="C35" t="str">
            <v>Misc adjustments</v>
          </cell>
          <cell r="D35">
            <v>0</v>
          </cell>
        </row>
        <row r="36">
          <cell r="A36" t="str">
            <v>868_694000</v>
          </cell>
          <cell r="B36">
            <v>0</v>
          </cell>
          <cell r="C36" t="str">
            <v>Tax &amp; Other adjustments</v>
          </cell>
          <cell r="D36">
            <v>0</v>
          </cell>
        </row>
        <row r="37">
          <cell r="A37" t="str">
            <v>868_620240</v>
          </cell>
          <cell r="B37">
            <v>0</v>
          </cell>
          <cell r="C37" t="str">
            <v>Misc adjustments</v>
          </cell>
          <cell r="D37">
            <v>0</v>
          </cell>
        </row>
        <row r="38">
          <cell r="A38" t="str">
            <v>868_620015</v>
          </cell>
          <cell r="B38">
            <v>0</v>
          </cell>
          <cell r="C38" t="str">
            <v>HOI Vacation Reserve</v>
          </cell>
          <cell r="D38">
            <v>0</v>
          </cell>
        </row>
        <row r="39">
          <cell r="A39" t="str">
            <v>868_694020</v>
          </cell>
          <cell r="B39">
            <v>0</v>
          </cell>
          <cell r="C39" t="str">
            <v>Tax &amp; Other adjustments</v>
          </cell>
          <cell r="D39">
            <v>0</v>
          </cell>
        </row>
        <row r="40">
          <cell r="A40" t="str">
            <v>9027_Om&amp;A General</v>
          </cell>
          <cell r="B40">
            <v>0</v>
          </cell>
          <cell r="C40">
            <v>0</v>
          </cell>
          <cell r="D40" t="str">
            <v>External Revenue SLU</v>
          </cell>
        </row>
        <row r="41">
          <cell r="A41" t="str">
            <v>1506_CIS Customer Refunds</v>
          </cell>
          <cell r="B41">
            <v>0</v>
          </cell>
          <cell r="C41">
            <v>0</v>
          </cell>
          <cell r="D41" t="str">
            <v>A/R Finance</v>
          </cell>
        </row>
        <row r="42">
          <cell r="A42" t="str">
            <v>868_690005</v>
          </cell>
          <cell r="B42">
            <v>0</v>
          </cell>
          <cell r="C42" t="str">
            <v>Misc adjustments</v>
          </cell>
          <cell r="D42">
            <v>0</v>
          </cell>
        </row>
        <row r="43">
          <cell r="A43" t="str">
            <v>868_694030</v>
          </cell>
          <cell r="B43">
            <v>0</v>
          </cell>
          <cell r="C43" t="str">
            <v>Tax &amp; Other adjustments</v>
          </cell>
          <cell r="D43">
            <v>0</v>
          </cell>
        </row>
        <row r="44">
          <cell r="A44" t="str">
            <v>868_694010</v>
          </cell>
          <cell r="B44">
            <v>0</v>
          </cell>
          <cell r="C44" t="str">
            <v>Tax &amp; Other adjustments</v>
          </cell>
          <cell r="D44">
            <v>0</v>
          </cell>
        </row>
        <row r="45">
          <cell r="A45" t="str">
            <v>868_620490</v>
          </cell>
          <cell r="B45">
            <v>0</v>
          </cell>
          <cell r="C45" t="str">
            <v>misc debits and credits</v>
          </cell>
          <cell r="D45">
            <v>0</v>
          </cell>
        </row>
        <row r="46">
          <cell r="A46" t="str">
            <v>868_620261</v>
          </cell>
          <cell r="B46">
            <v>0</v>
          </cell>
          <cell r="C46" t="str">
            <v>Misc adjustments</v>
          </cell>
          <cell r="D46">
            <v>0</v>
          </cell>
        </row>
        <row r="47">
          <cell r="A47" t="str">
            <v>1506_Unpres Cheques Gnrl</v>
          </cell>
          <cell r="B47">
            <v>0</v>
          </cell>
          <cell r="C47">
            <v>0</v>
          </cell>
          <cell r="D47" t="str">
            <v>Unclaimed bank draft writeoff</v>
          </cell>
        </row>
        <row r="48">
          <cell r="A48" t="str">
            <v>1506_620009</v>
          </cell>
          <cell r="B48">
            <v>0</v>
          </cell>
          <cell r="C48" t="str">
            <v>2014 WSIB surcharge overaccrual</v>
          </cell>
          <cell r="D48">
            <v>0</v>
          </cell>
        </row>
        <row r="49">
          <cell r="A49" t="str">
            <v>1506_Cprt Misc&amp;Oth Cost</v>
          </cell>
          <cell r="B49">
            <v>0</v>
          </cell>
          <cell r="C49" t="str">
            <v>Cprt Misc&amp;Oth Cost</v>
          </cell>
          <cell r="D49" t="str">
            <v>Cprt Misc&amp;Oth Cost</v>
          </cell>
        </row>
        <row r="50">
          <cell r="A50" t="str">
            <v>1506_676010</v>
          </cell>
          <cell r="B50">
            <v>0</v>
          </cell>
          <cell r="C50" t="str">
            <v>Sales proceeds for Churchill/Newmkt</v>
          </cell>
          <cell r="D50">
            <v>0</v>
          </cell>
        </row>
        <row r="51">
          <cell r="A51" t="str">
            <v>1506_620241</v>
          </cell>
          <cell r="B51" t="str">
            <v>IPO costs to 1100</v>
          </cell>
          <cell r="C51" t="str">
            <v>IPO costs to 1100</v>
          </cell>
          <cell r="D51" t="str">
            <v>IPO costs to 1100</v>
          </cell>
        </row>
        <row r="52">
          <cell r="A52" t="str">
            <v>868_688000</v>
          </cell>
          <cell r="B52">
            <v>0</v>
          </cell>
          <cell r="C52" t="str">
            <v>Misc adjustments</v>
          </cell>
          <cell r="D52">
            <v>0</v>
          </cell>
        </row>
        <row r="53">
          <cell r="A53" t="str">
            <v>1506_BANK OF MONTREAL</v>
          </cell>
          <cell r="B53">
            <v>0</v>
          </cell>
          <cell r="C53">
            <v>0</v>
          </cell>
          <cell r="D53" t="str">
            <v>BMO payment for p-cards</v>
          </cell>
        </row>
        <row r="54">
          <cell r="A54" t="str">
            <v>33</v>
          </cell>
          <cell r="B54" t="str">
            <v>Ntwk Inactive</v>
          </cell>
          <cell r="C54">
            <v>0</v>
          </cell>
          <cell r="D54">
            <v>0</v>
          </cell>
        </row>
        <row r="55">
          <cell r="A55" t="str">
            <v>1006</v>
          </cell>
          <cell r="B55" t="str">
            <v>Inactive Union Mgt</v>
          </cell>
          <cell r="C55">
            <v>0</v>
          </cell>
          <cell r="D55">
            <v>0</v>
          </cell>
        </row>
        <row r="56">
          <cell r="A56" t="str">
            <v>725</v>
          </cell>
          <cell r="B56" t="str">
            <v>LTD NTS</v>
          </cell>
          <cell r="C56">
            <v>0</v>
          </cell>
          <cell r="D56">
            <v>0</v>
          </cell>
        </row>
        <row r="57">
          <cell r="A57" t="str">
            <v>728</v>
          </cell>
          <cell r="B57" t="str">
            <v>LTD NTW</v>
          </cell>
          <cell r="C57">
            <v>0</v>
          </cell>
          <cell r="D57">
            <v>0</v>
          </cell>
        </row>
        <row r="58">
          <cell r="A58" t="str">
            <v>1506_Net Pay - Employees</v>
          </cell>
          <cell r="B58" t="str">
            <v>Account write-off</v>
          </cell>
          <cell r="C58" t="str">
            <v>Account write-off</v>
          </cell>
          <cell r="D58" t="str">
            <v>Account write-off</v>
          </cell>
        </row>
        <row r="59">
          <cell r="A59" t="str">
            <v>4021_Consultants</v>
          </cell>
          <cell r="B59">
            <v>0</v>
          </cell>
          <cell r="C59">
            <v>0</v>
          </cell>
          <cell r="D59" t="str">
            <v>4021_misc</v>
          </cell>
        </row>
        <row r="60">
          <cell r="A60" t="str">
            <v>4021_Interco COS Elim LP</v>
          </cell>
          <cell r="B60">
            <v>0</v>
          </cell>
          <cell r="C60">
            <v>0</v>
          </cell>
          <cell r="D60" t="str">
            <v>4021_misc</v>
          </cell>
        </row>
        <row r="61">
          <cell r="A61" t="str">
            <v>4021_Lbr Rcvry-Billbl wk</v>
          </cell>
          <cell r="B61">
            <v>0</v>
          </cell>
          <cell r="C61">
            <v>0</v>
          </cell>
          <cell r="D61" t="str">
            <v>BXM billable labour</v>
          </cell>
        </row>
        <row r="62">
          <cell r="A62" t="str">
            <v>4021_Internal Rev from LP</v>
          </cell>
          <cell r="B62">
            <v>0</v>
          </cell>
          <cell r="C62">
            <v>0</v>
          </cell>
          <cell r="D62" t="str">
            <v>BXM billable labour</v>
          </cell>
        </row>
        <row r="63">
          <cell r="A63" t="str">
            <v>4021_Sett.Offset-COS int</v>
          </cell>
          <cell r="B63">
            <v>0</v>
          </cell>
          <cell r="C63">
            <v>0</v>
          </cell>
          <cell r="D63" t="str">
            <v>BXM costs</v>
          </cell>
        </row>
        <row r="64">
          <cell r="A64" t="str">
            <v>6427</v>
          </cell>
          <cell r="B64" t="str">
            <v>Inact Casual Trades</v>
          </cell>
          <cell r="C64">
            <v>0</v>
          </cell>
          <cell r="D64">
            <v>0</v>
          </cell>
        </row>
      </sheetData>
      <sheetData sheetId="3"/>
      <sheetData sheetId="4"/>
      <sheetData sheetId="5">
        <row r="5">
          <cell r="A5" t="str">
            <v>report filter</v>
          </cell>
        </row>
      </sheetData>
      <sheetData sheetId="6">
        <row r="1">
          <cell r="A1" t="str">
            <v>CC_GL</v>
          </cell>
        </row>
      </sheetData>
      <sheetData sheetId="7">
        <row r="2">
          <cell r="B2" t="str">
            <v>(Multiple Items)</v>
          </cell>
        </row>
      </sheetData>
      <sheetData sheetId="8"/>
      <sheetData sheetId="9">
        <row r="1">
          <cell r="A1" t="str">
            <v>lookup key</v>
          </cell>
        </row>
      </sheetData>
      <sheetData sheetId="10">
        <row r="1">
          <cell r="B1">
            <v>12</v>
          </cell>
        </row>
        <row r="74">
          <cell r="C74" t="str">
            <v>Distribution Asset Management</v>
          </cell>
          <cell r="D74">
            <v>47</v>
          </cell>
          <cell r="E74">
            <v>45</v>
          </cell>
          <cell r="F74">
            <v>46</v>
          </cell>
          <cell r="G74">
            <v>50</v>
          </cell>
          <cell r="H74">
            <v>50</v>
          </cell>
          <cell r="I74">
            <v>50</v>
          </cell>
          <cell r="J74">
            <v>50</v>
          </cell>
          <cell r="K74">
            <v>50</v>
          </cell>
          <cell r="L74">
            <v>50</v>
          </cell>
          <cell r="M74">
            <v>44</v>
          </cell>
          <cell r="N74">
            <v>43</v>
          </cell>
          <cell r="O74">
            <v>43</v>
          </cell>
        </row>
        <row r="75">
          <cell r="C75" t="str">
            <v>VP Office - Operations</v>
          </cell>
          <cell r="D75">
            <v>3</v>
          </cell>
          <cell r="E75">
            <v>3</v>
          </cell>
          <cell r="F75">
            <v>3</v>
          </cell>
          <cell r="G75">
            <v>3</v>
          </cell>
          <cell r="H75">
            <v>3</v>
          </cell>
          <cell r="I75">
            <v>3</v>
          </cell>
          <cell r="J75">
            <v>3</v>
          </cell>
          <cell r="K75">
            <v>4</v>
          </cell>
          <cell r="L75">
            <v>5</v>
          </cell>
          <cell r="M75">
            <v>4</v>
          </cell>
          <cell r="N75">
            <v>4</v>
          </cell>
          <cell r="O75">
            <v>4</v>
          </cell>
        </row>
        <row r="76">
          <cell r="C76" t="str">
            <v>Outsourcing Services</v>
          </cell>
          <cell r="D76">
            <v>7</v>
          </cell>
          <cell r="E76">
            <v>7</v>
          </cell>
          <cell r="F76">
            <v>7</v>
          </cell>
          <cell r="G76">
            <v>6</v>
          </cell>
          <cell r="H76">
            <v>7</v>
          </cell>
          <cell r="I76">
            <v>6</v>
          </cell>
          <cell r="J76">
            <v>6</v>
          </cell>
          <cell r="K76">
            <v>6</v>
          </cell>
          <cell r="L76">
            <v>6</v>
          </cell>
          <cell r="M76">
            <v>6</v>
          </cell>
          <cell r="N76">
            <v>7</v>
          </cell>
          <cell r="O76">
            <v>7</v>
          </cell>
        </row>
        <row r="77">
          <cell r="C77" t="str">
            <v>Network Connection and Development</v>
          </cell>
          <cell r="D77">
            <v>22</v>
          </cell>
          <cell r="E77">
            <v>22</v>
          </cell>
          <cell r="F77">
            <v>21</v>
          </cell>
          <cell r="G77">
            <v>20</v>
          </cell>
          <cell r="H77">
            <v>20</v>
          </cell>
          <cell r="I77">
            <v>21</v>
          </cell>
          <cell r="J77">
            <v>21</v>
          </cell>
          <cell r="K77">
            <v>20</v>
          </cell>
          <cell r="L77">
            <v>20</v>
          </cell>
          <cell r="M77">
            <v>20</v>
          </cell>
          <cell r="N77">
            <v>21</v>
          </cell>
          <cell r="O77">
            <v>20</v>
          </cell>
        </row>
        <row r="78">
          <cell r="C78" t="str">
            <v>System Planning</v>
          </cell>
          <cell r="D78">
            <v>26</v>
          </cell>
          <cell r="E78">
            <v>26</v>
          </cell>
          <cell r="F78">
            <v>26</v>
          </cell>
          <cell r="G78">
            <v>26</v>
          </cell>
          <cell r="H78">
            <v>26</v>
          </cell>
          <cell r="I78">
            <v>26</v>
          </cell>
          <cell r="J78">
            <v>26</v>
          </cell>
          <cell r="K78">
            <v>26</v>
          </cell>
          <cell r="L78">
            <v>26</v>
          </cell>
          <cell r="M78">
            <v>26</v>
          </cell>
          <cell r="N78">
            <v>26</v>
          </cell>
          <cell r="O78">
            <v>26</v>
          </cell>
        </row>
        <row r="79">
          <cell r="C79" t="str">
            <v>Network Operating</v>
          </cell>
          <cell r="D79">
            <v>248</v>
          </cell>
          <cell r="E79">
            <v>249</v>
          </cell>
          <cell r="F79">
            <v>248</v>
          </cell>
          <cell r="G79">
            <v>246</v>
          </cell>
          <cell r="H79">
            <v>246</v>
          </cell>
          <cell r="I79">
            <v>246</v>
          </cell>
          <cell r="J79">
            <v>245</v>
          </cell>
          <cell r="K79">
            <v>246</v>
          </cell>
          <cell r="L79">
            <v>249</v>
          </cell>
          <cell r="M79">
            <v>255</v>
          </cell>
          <cell r="N79">
            <v>255</v>
          </cell>
          <cell r="O79">
            <v>255</v>
          </cell>
        </row>
        <row r="80">
          <cell r="C80" t="str">
            <v>VP Planning</v>
          </cell>
          <cell r="D80">
            <v>2</v>
          </cell>
          <cell r="E80">
            <v>2</v>
          </cell>
          <cell r="F80">
            <v>2</v>
          </cell>
          <cell r="G80">
            <v>2</v>
          </cell>
          <cell r="H80">
            <v>2</v>
          </cell>
          <cell r="I80">
            <v>3</v>
          </cell>
          <cell r="J80">
            <v>3</v>
          </cell>
          <cell r="K80">
            <v>3</v>
          </cell>
          <cell r="L80">
            <v>3</v>
          </cell>
          <cell r="M80">
            <v>3</v>
          </cell>
          <cell r="N80">
            <v>2</v>
          </cell>
          <cell r="O80">
            <v>2</v>
          </cell>
        </row>
        <row r="81">
          <cell r="C81" t="str">
            <v>Transmission Asset Management</v>
          </cell>
          <cell r="D81">
            <v>64</v>
          </cell>
          <cell r="E81">
            <v>65</v>
          </cell>
          <cell r="F81">
            <v>65</v>
          </cell>
          <cell r="G81">
            <v>65</v>
          </cell>
          <cell r="H81">
            <v>68</v>
          </cell>
          <cell r="I81">
            <v>56</v>
          </cell>
          <cell r="J81">
            <v>61</v>
          </cell>
          <cell r="K81">
            <v>61</v>
          </cell>
          <cell r="L81">
            <v>59</v>
          </cell>
          <cell r="M81">
            <v>59</v>
          </cell>
          <cell r="N81">
            <v>58</v>
          </cell>
          <cell r="O81">
            <v>58</v>
          </cell>
        </row>
        <row r="82">
          <cell r="C82" t="str">
            <v>Reliability Strategies &amp; Compliance</v>
          </cell>
          <cell r="D82">
            <v>20</v>
          </cell>
          <cell r="E82">
            <v>22</v>
          </cell>
          <cell r="F82">
            <v>22</v>
          </cell>
          <cell r="G82">
            <v>22</v>
          </cell>
          <cell r="H82">
            <v>21</v>
          </cell>
          <cell r="I82">
            <v>20</v>
          </cell>
          <cell r="J82">
            <v>20</v>
          </cell>
          <cell r="K82">
            <v>20</v>
          </cell>
          <cell r="L82">
            <v>20</v>
          </cell>
          <cell r="M82">
            <v>25</v>
          </cell>
          <cell r="N82">
            <v>25</v>
          </cell>
          <cell r="O82">
            <v>25</v>
          </cell>
        </row>
        <row r="83">
          <cell r="C83" t="str">
            <v>Strategic Services</v>
          </cell>
          <cell r="D83">
            <v>2</v>
          </cell>
          <cell r="E83">
            <v>2</v>
          </cell>
          <cell r="F83">
            <v>2</v>
          </cell>
          <cell r="G83">
            <v>2</v>
          </cell>
          <cell r="H83">
            <v>2</v>
          </cell>
          <cell r="I83">
            <v>2</v>
          </cell>
          <cell r="J83">
            <v>2</v>
          </cell>
          <cell r="K83">
            <v>2</v>
          </cell>
          <cell r="L83">
            <v>1</v>
          </cell>
          <cell r="M83">
            <v>1</v>
          </cell>
          <cell r="N83">
            <v>1</v>
          </cell>
          <cell r="O83">
            <v>2</v>
          </cell>
        </row>
        <row r="84">
          <cell r="C84" t="str">
            <v>Planning &amp; Optimization</v>
          </cell>
          <cell r="D84">
            <v>0</v>
          </cell>
          <cell r="E84">
            <v>0</v>
          </cell>
          <cell r="F84">
            <v>0</v>
          </cell>
          <cell r="G84">
            <v>0</v>
          </cell>
          <cell r="H84">
            <v>0</v>
          </cell>
          <cell r="I84">
            <v>11</v>
          </cell>
          <cell r="J84">
            <v>8</v>
          </cell>
          <cell r="K84">
            <v>9</v>
          </cell>
          <cell r="L84">
            <v>9</v>
          </cell>
          <cell r="M84">
            <v>9</v>
          </cell>
          <cell r="N84">
            <v>9</v>
          </cell>
          <cell r="O84">
            <v>8</v>
          </cell>
        </row>
        <row r="85">
          <cell r="C85">
            <v>0</v>
          </cell>
          <cell r="D85">
            <v>441</v>
          </cell>
          <cell r="E85">
            <v>443</v>
          </cell>
          <cell r="F85">
            <v>442</v>
          </cell>
          <cell r="G85">
            <v>442</v>
          </cell>
          <cell r="H85">
            <v>445</v>
          </cell>
          <cell r="I85">
            <v>444</v>
          </cell>
          <cell r="J85">
            <v>445</v>
          </cell>
          <cell r="K85">
            <v>447</v>
          </cell>
          <cell r="L85">
            <v>448</v>
          </cell>
          <cell r="M85">
            <v>452</v>
          </cell>
          <cell r="N85">
            <v>451</v>
          </cell>
          <cell r="O85">
            <v>450</v>
          </cell>
        </row>
        <row r="86">
          <cell r="C86" t="str">
            <v>LTD Employees</v>
          </cell>
          <cell r="D86">
            <v>12</v>
          </cell>
          <cell r="E86">
            <v>14</v>
          </cell>
          <cell r="F86">
            <v>15</v>
          </cell>
          <cell r="G86">
            <v>16</v>
          </cell>
          <cell r="H86">
            <v>14</v>
          </cell>
          <cell r="I86">
            <v>15</v>
          </cell>
          <cell r="J86">
            <v>14</v>
          </cell>
          <cell r="K86">
            <v>15</v>
          </cell>
          <cell r="L86">
            <v>14</v>
          </cell>
          <cell r="M86">
            <v>11</v>
          </cell>
          <cell r="N86">
            <v>12</v>
          </cell>
          <cell r="O86">
            <v>11</v>
          </cell>
        </row>
        <row r="87">
          <cell r="C87">
            <v>0</v>
          </cell>
          <cell r="D87">
            <v>12</v>
          </cell>
          <cell r="E87">
            <v>14</v>
          </cell>
          <cell r="F87">
            <v>15</v>
          </cell>
          <cell r="G87">
            <v>16</v>
          </cell>
          <cell r="H87">
            <v>14</v>
          </cell>
          <cell r="I87">
            <v>15</v>
          </cell>
          <cell r="J87">
            <v>14</v>
          </cell>
          <cell r="K87">
            <v>15</v>
          </cell>
          <cell r="L87">
            <v>14</v>
          </cell>
          <cell r="M87">
            <v>11</v>
          </cell>
          <cell r="N87">
            <v>12</v>
          </cell>
          <cell r="O87">
            <v>11</v>
          </cell>
        </row>
        <row r="88">
          <cell r="C88" t="str">
            <v>Value Growth</v>
          </cell>
          <cell r="D88">
            <v>5</v>
          </cell>
          <cell r="E88">
            <v>5</v>
          </cell>
          <cell r="F88">
            <v>5</v>
          </cell>
          <cell r="G88">
            <v>5</v>
          </cell>
          <cell r="H88">
            <v>6</v>
          </cell>
          <cell r="I88">
            <v>6</v>
          </cell>
          <cell r="J88">
            <v>6</v>
          </cell>
          <cell r="K88">
            <v>6</v>
          </cell>
          <cell r="L88">
            <v>6</v>
          </cell>
          <cell r="M88">
            <v>6</v>
          </cell>
          <cell r="N88">
            <v>6</v>
          </cell>
          <cell r="O88">
            <v>6</v>
          </cell>
        </row>
        <row r="89">
          <cell r="C89" t="str">
            <v>Facilities, Real Estate &amp; Corp Services</v>
          </cell>
          <cell r="D89">
            <v>58</v>
          </cell>
          <cell r="E89">
            <v>59</v>
          </cell>
          <cell r="F89">
            <v>60</v>
          </cell>
          <cell r="G89">
            <v>59</v>
          </cell>
          <cell r="H89">
            <v>59</v>
          </cell>
          <cell r="I89">
            <v>59</v>
          </cell>
          <cell r="J89">
            <v>59</v>
          </cell>
          <cell r="K89">
            <v>58</v>
          </cell>
          <cell r="L89">
            <v>58</v>
          </cell>
          <cell r="M89">
            <v>58</v>
          </cell>
          <cell r="N89">
            <v>58</v>
          </cell>
          <cell r="O89">
            <v>59</v>
          </cell>
        </row>
        <row r="90">
          <cell r="C90">
            <v>0</v>
          </cell>
          <cell r="D90">
            <v>63</v>
          </cell>
          <cell r="E90">
            <v>64</v>
          </cell>
          <cell r="F90">
            <v>65</v>
          </cell>
          <cell r="G90">
            <v>64</v>
          </cell>
          <cell r="H90">
            <v>65</v>
          </cell>
          <cell r="I90">
            <v>65</v>
          </cell>
          <cell r="J90">
            <v>65</v>
          </cell>
          <cell r="K90">
            <v>64</v>
          </cell>
          <cell r="L90">
            <v>64</v>
          </cell>
          <cell r="M90">
            <v>64</v>
          </cell>
          <cell r="N90">
            <v>64</v>
          </cell>
          <cell r="O90">
            <v>65</v>
          </cell>
        </row>
        <row r="91">
          <cell r="C91" t="str">
            <v>Change Management</v>
          </cell>
          <cell r="D91">
            <v>9</v>
          </cell>
          <cell r="E91">
            <v>9</v>
          </cell>
          <cell r="F91">
            <v>9</v>
          </cell>
          <cell r="G91">
            <v>9</v>
          </cell>
          <cell r="H91">
            <v>9</v>
          </cell>
          <cell r="I91">
            <v>9</v>
          </cell>
          <cell r="J91">
            <v>9</v>
          </cell>
          <cell r="K91">
            <v>9</v>
          </cell>
          <cell r="L91">
            <v>9</v>
          </cell>
          <cell r="M91">
            <v>9</v>
          </cell>
          <cell r="N91">
            <v>9</v>
          </cell>
          <cell r="O91">
            <v>9</v>
          </cell>
        </row>
        <row r="92">
          <cell r="C92" t="str">
            <v>Compensations and Benefits</v>
          </cell>
          <cell r="D92">
            <v>9</v>
          </cell>
          <cell r="E92">
            <v>9</v>
          </cell>
          <cell r="F92">
            <v>9</v>
          </cell>
          <cell r="G92">
            <v>9</v>
          </cell>
          <cell r="H92">
            <v>8</v>
          </cell>
          <cell r="I92">
            <v>10</v>
          </cell>
          <cell r="J92">
            <v>10</v>
          </cell>
          <cell r="K92">
            <v>10</v>
          </cell>
          <cell r="L92">
            <v>10</v>
          </cell>
          <cell r="M92">
            <v>10</v>
          </cell>
          <cell r="N92">
            <v>10</v>
          </cell>
          <cell r="O92">
            <v>10</v>
          </cell>
        </row>
        <row r="93">
          <cell r="C93" t="str">
            <v>HR Operations</v>
          </cell>
          <cell r="D93">
            <v>13</v>
          </cell>
          <cell r="E93">
            <v>13</v>
          </cell>
          <cell r="F93">
            <v>13</v>
          </cell>
          <cell r="G93">
            <v>15</v>
          </cell>
          <cell r="H93">
            <v>14</v>
          </cell>
          <cell r="I93">
            <v>11</v>
          </cell>
          <cell r="J93">
            <v>11</v>
          </cell>
          <cell r="K93">
            <v>11</v>
          </cell>
          <cell r="L93">
            <v>11</v>
          </cell>
          <cell r="M93">
            <v>11</v>
          </cell>
          <cell r="N93">
            <v>11</v>
          </cell>
          <cell r="O93">
            <v>11</v>
          </cell>
        </row>
        <row r="94">
          <cell r="C94" t="str">
            <v>Labour Relations &amp; Workforce Acquisition</v>
          </cell>
          <cell r="D94">
            <v>3</v>
          </cell>
          <cell r="E94">
            <v>3</v>
          </cell>
          <cell r="F94">
            <v>3</v>
          </cell>
          <cell r="G94">
            <v>3</v>
          </cell>
          <cell r="H94">
            <v>4</v>
          </cell>
          <cell r="I94">
            <v>4</v>
          </cell>
          <cell r="J94">
            <v>3</v>
          </cell>
          <cell r="K94">
            <v>3</v>
          </cell>
          <cell r="L94">
            <v>3</v>
          </cell>
          <cell r="M94">
            <v>3</v>
          </cell>
          <cell r="N94">
            <v>3</v>
          </cell>
          <cell r="O94">
            <v>3</v>
          </cell>
        </row>
        <row r="95">
          <cell r="C95" t="str">
            <v>Talent Management</v>
          </cell>
          <cell r="D95">
            <v>6</v>
          </cell>
          <cell r="E95">
            <v>6</v>
          </cell>
          <cell r="F95">
            <v>6</v>
          </cell>
          <cell r="G95">
            <v>6</v>
          </cell>
          <cell r="H95">
            <v>6</v>
          </cell>
          <cell r="I95">
            <v>7</v>
          </cell>
          <cell r="J95">
            <v>7</v>
          </cell>
          <cell r="K95">
            <v>7</v>
          </cell>
          <cell r="L95">
            <v>7</v>
          </cell>
          <cell r="M95">
            <v>7</v>
          </cell>
          <cell r="N95">
            <v>7</v>
          </cell>
          <cell r="O95">
            <v>7</v>
          </cell>
        </row>
        <row r="96">
          <cell r="C96" t="str">
            <v>VP People &amp; Culture</v>
          </cell>
          <cell r="D96">
            <v>3</v>
          </cell>
          <cell r="E96">
            <v>3</v>
          </cell>
          <cell r="F96">
            <v>3</v>
          </cell>
          <cell r="G96">
            <v>3</v>
          </cell>
          <cell r="H96">
            <v>2</v>
          </cell>
          <cell r="I96">
            <v>2</v>
          </cell>
          <cell r="J96">
            <v>2</v>
          </cell>
          <cell r="K96">
            <v>2</v>
          </cell>
          <cell r="L96">
            <v>2</v>
          </cell>
          <cell r="M96">
            <v>2</v>
          </cell>
          <cell r="N96">
            <v>2</v>
          </cell>
          <cell r="O96">
            <v>2</v>
          </cell>
        </row>
        <row r="97">
          <cell r="C97">
            <v>0</v>
          </cell>
          <cell r="D97">
            <v>43</v>
          </cell>
          <cell r="E97">
            <v>43</v>
          </cell>
          <cell r="F97">
            <v>43</v>
          </cell>
          <cell r="G97">
            <v>45</v>
          </cell>
          <cell r="H97">
            <v>43</v>
          </cell>
          <cell r="I97">
            <v>43</v>
          </cell>
          <cell r="J97">
            <v>42</v>
          </cell>
          <cell r="K97">
            <v>42</v>
          </cell>
          <cell r="L97">
            <v>42</v>
          </cell>
          <cell r="M97">
            <v>42</v>
          </cell>
          <cell r="N97">
            <v>42</v>
          </cell>
          <cell r="O97">
            <v>42</v>
          </cell>
        </row>
        <row r="98">
          <cell r="C98" t="str">
            <v>General Counsel and Secretariat</v>
          </cell>
          <cell r="D98">
            <v>25</v>
          </cell>
          <cell r="E98">
            <v>26</v>
          </cell>
          <cell r="F98">
            <v>26</v>
          </cell>
          <cell r="G98">
            <v>26</v>
          </cell>
          <cell r="H98">
            <v>26</v>
          </cell>
          <cell r="I98">
            <v>25</v>
          </cell>
          <cell r="J98">
            <v>25</v>
          </cell>
          <cell r="K98">
            <v>25</v>
          </cell>
          <cell r="L98">
            <v>25</v>
          </cell>
          <cell r="M98">
            <v>25</v>
          </cell>
          <cell r="N98">
            <v>26</v>
          </cell>
          <cell r="O98">
            <v>26</v>
          </cell>
        </row>
        <row r="99">
          <cell r="C99">
            <v>0</v>
          </cell>
          <cell r="D99">
            <v>25</v>
          </cell>
          <cell r="E99">
            <v>26</v>
          </cell>
          <cell r="F99">
            <v>26</v>
          </cell>
          <cell r="G99">
            <v>26</v>
          </cell>
          <cell r="H99">
            <v>26</v>
          </cell>
          <cell r="I99">
            <v>25</v>
          </cell>
          <cell r="J99">
            <v>25</v>
          </cell>
          <cell r="K99">
            <v>25</v>
          </cell>
          <cell r="L99">
            <v>25</v>
          </cell>
          <cell r="M99">
            <v>25</v>
          </cell>
          <cell r="N99">
            <v>26</v>
          </cell>
          <cell r="O99">
            <v>26</v>
          </cell>
        </row>
        <row r="100">
          <cell r="C100" t="str">
            <v>Audit</v>
          </cell>
          <cell r="D100">
            <v>12</v>
          </cell>
          <cell r="E100">
            <v>12</v>
          </cell>
          <cell r="F100">
            <v>12</v>
          </cell>
          <cell r="G100">
            <v>12</v>
          </cell>
          <cell r="H100">
            <v>11</v>
          </cell>
          <cell r="I100">
            <v>10</v>
          </cell>
          <cell r="J100">
            <v>10</v>
          </cell>
          <cell r="K100">
            <v>10</v>
          </cell>
          <cell r="L100">
            <v>11</v>
          </cell>
          <cell r="M100">
            <v>11</v>
          </cell>
          <cell r="N100">
            <v>12</v>
          </cell>
          <cell r="O100">
            <v>12</v>
          </cell>
        </row>
        <row r="101">
          <cell r="C101">
            <v>0</v>
          </cell>
          <cell r="D101">
            <v>12</v>
          </cell>
          <cell r="E101">
            <v>12</v>
          </cell>
          <cell r="F101">
            <v>12</v>
          </cell>
          <cell r="G101">
            <v>12</v>
          </cell>
          <cell r="H101">
            <v>11</v>
          </cell>
          <cell r="I101">
            <v>10</v>
          </cell>
          <cell r="J101">
            <v>10</v>
          </cell>
          <cell r="K101">
            <v>10</v>
          </cell>
          <cell r="L101">
            <v>11</v>
          </cell>
          <cell r="M101">
            <v>11</v>
          </cell>
          <cell r="N101">
            <v>12</v>
          </cell>
          <cell r="O101">
            <v>12</v>
          </cell>
        </row>
        <row r="102">
          <cell r="C102" t="str">
            <v>VP Customer Services</v>
          </cell>
          <cell r="D102">
            <v>3</v>
          </cell>
          <cell r="E102">
            <v>3</v>
          </cell>
          <cell r="F102">
            <v>3</v>
          </cell>
          <cell r="G102">
            <v>3</v>
          </cell>
          <cell r="H102">
            <v>3</v>
          </cell>
          <cell r="I102">
            <v>2</v>
          </cell>
          <cell r="J102">
            <v>2</v>
          </cell>
          <cell r="K102">
            <v>2</v>
          </cell>
          <cell r="L102">
            <v>2</v>
          </cell>
          <cell r="M102">
            <v>2</v>
          </cell>
          <cell r="N102">
            <v>2</v>
          </cell>
          <cell r="O102">
            <v>2</v>
          </cell>
        </row>
        <row r="103">
          <cell r="C103" t="str">
            <v>Key Account Management</v>
          </cell>
          <cell r="D103">
            <v>42</v>
          </cell>
          <cell r="E103">
            <v>41</v>
          </cell>
          <cell r="F103">
            <v>41</v>
          </cell>
          <cell r="G103">
            <v>41</v>
          </cell>
          <cell r="H103">
            <v>39</v>
          </cell>
          <cell r="I103">
            <v>39</v>
          </cell>
          <cell r="J103">
            <v>40</v>
          </cell>
          <cell r="K103">
            <v>40</v>
          </cell>
          <cell r="L103">
            <v>40</v>
          </cell>
          <cell r="M103">
            <v>40</v>
          </cell>
          <cell r="N103">
            <v>39</v>
          </cell>
          <cell r="O103">
            <v>40</v>
          </cell>
        </row>
        <row r="104">
          <cell r="C104" t="str">
            <v>Meter to Bill</v>
          </cell>
          <cell r="D104">
            <v>6</v>
          </cell>
          <cell r="E104">
            <v>6</v>
          </cell>
          <cell r="F104">
            <v>6</v>
          </cell>
          <cell r="G104">
            <v>7</v>
          </cell>
          <cell r="H104">
            <v>7</v>
          </cell>
          <cell r="I104">
            <v>7</v>
          </cell>
          <cell r="J104">
            <v>7</v>
          </cell>
          <cell r="K104">
            <v>7</v>
          </cell>
          <cell r="L104">
            <v>7</v>
          </cell>
          <cell r="M104">
            <v>7</v>
          </cell>
          <cell r="N104">
            <v>7</v>
          </cell>
          <cell r="O104">
            <v>7</v>
          </cell>
        </row>
        <row r="105">
          <cell r="C105" t="str">
            <v>First nations and Metis Relations</v>
          </cell>
          <cell r="D105">
            <v>9</v>
          </cell>
          <cell r="E105">
            <v>9</v>
          </cell>
          <cell r="F105">
            <v>9</v>
          </cell>
          <cell r="G105">
            <v>9</v>
          </cell>
          <cell r="H105">
            <v>9</v>
          </cell>
          <cell r="I105">
            <v>8</v>
          </cell>
          <cell r="J105">
            <v>8</v>
          </cell>
          <cell r="K105">
            <v>8</v>
          </cell>
          <cell r="L105">
            <v>8</v>
          </cell>
          <cell r="M105">
            <v>9</v>
          </cell>
          <cell r="N105">
            <v>9</v>
          </cell>
          <cell r="O105">
            <v>9</v>
          </cell>
        </row>
        <row r="106">
          <cell r="C106" t="str">
            <v>Customer Care</v>
          </cell>
          <cell r="D106">
            <v>23</v>
          </cell>
          <cell r="E106">
            <v>20</v>
          </cell>
          <cell r="F106">
            <v>19</v>
          </cell>
          <cell r="G106">
            <v>18</v>
          </cell>
          <cell r="H106">
            <v>18</v>
          </cell>
          <cell r="I106">
            <v>18</v>
          </cell>
          <cell r="J106">
            <v>19</v>
          </cell>
          <cell r="K106">
            <v>19</v>
          </cell>
          <cell r="L106">
            <v>20</v>
          </cell>
          <cell r="M106">
            <v>20</v>
          </cell>
          <cell r="N106">
            <v>20</v>
          </cell>
          <cell r="O106">
            <v>20</v>
          </cell>
        </row>
        <row r="107">
          <cell r="C107" t="str">
            <v>Customer Strategy &amp; Conservation</v>
          </cell>
          <cell r="D107">
            <v>9</v>
          </cell>
          <cell r="E107">
            <v>9</v>
          </cell>
          <cell r="F107">
            <v>9</v>
          </cell>
          <cell r="G107">
            <v>10</v>
          </cell>
          <cell r="H107">
            <v>10</v>
          </cell>
          <cell r="I107">
            <v>10</v>
          </cell>
          <cell r="J107">
            <v>11</v>
          </cell>
          <cell r="K107">
            <v>11</v>
          </cell>
          <cell r="L107">
            <v>10</v>
          </cell>
          <cell r="M107">
            <v>10</v>
          </cell>
          <cell r="N107">
            <v>10</v>
          </cell>
          <cell r="O107">
            <v>10</v>
          </cell>
        </row>
        <row r="108">
          <cell r="C108" t="str">
            <v>Corporate Affairs</v>
          </cell>
          <cell r="D108">
            <v>22</v>
          </cell>
          <cell r="E108">
            <v>22</v>
          </cell>
          <cell r="F108">
            <v>22</v>
          </cell>
          <cell r="G108">
            <v>22</v>
          </cell>
          <cell r="H108">
            <v>23</v>
          </cell>
          <cell r="I108">
            <v>17</v>
          </cell>
          <cell r="J108">
            <v>15</v>
          </cell>
          <cell r="K108">
            <v>17</v>
          </cell>
          <cell r="L108">
            <v>17</v>
          </cell>
          <cell r="M108">
            <v>17</v>
          </cell>
          <cell r="N108">
            <v>17</v>
          </cell>
          <cell r="O108">
            <v>18</v>
          </cell>
        </row>
        <row r="109">
          <cell r="C109" t="str">
            <v>Customer Program Delivery</v>
          </cell>
          <cell r="D109">
            <v>9</v>
          </cell>
          <cell r="E109">
            <v>13</v>
          </cell>
          <cell r="F109">
            <v>14</v>
          </cell>
          <cell r="G109">
            <v>13</v>
          </cell>
          <cell r="H109">
            <v>13</v>
          </cell>
          <cell r="I109">
            <v>13</v>
          </cell>
          <cell r="J109">
            <v>12</v>
          </cell>
          <cell r="K109">
            <v>12</v>
          </cell>
          <cell r="L109">
            <v>12</v>
          </cell>
          <cell r="M109">
            <v>13</v>
          </cell>
          <cell r="N109">
            <v>13</v>
          </cell>
          <cell r="O109">
            <v>13</v>
          </cell>
        </row>
        <row r="110">
          <cell r="C110" t="str">
            <v>External Relations</v>
          </cell>
          <cell r="D110">
            <v>0</v>
          </cell>
          <cell r="E110">
            <v>0</v>
          </cell>
          <cell r="F110">
            <v>0</v>
          </cell>
          <cell r="G110">
            <v>0</v>
          </cell>
          <cell r="H110">
            <v>0</v>
          </cell>
          <cell r="I110">
            <v>6</v>
          </cell>
          <cell r="J110">
            <v>8</v>
          </cell>
          <cell r="K110">
            <v>8</v>
          </cell>
          <cell r="L110">
            <v>8</v>
          </cell>
          <cell r="M110">
            <v>8</v>
          </cell>
          <cell r="N110">
            <v>8</v>
          </cell>
          <cell r="O110">
            <v>8</v>
          </cell>
        </row>
        <row r="111">
          <cell r="C111" t="str">
            <v>SVP-Customer &amp; Corporate Relations</v>
          </cell>
          <cell r="D111">
            <v>0</v>
          </cell>
          <cell r="E111">
            <v>0</v>
          </cell>
          <cell r="F111">
            <v>0</v>
          </cell>
          <cell r="G111">
            <v>0</v>
          </cell>
          <cell r="H111">
            <v>0</v>
          </cell>
          <cell r="I111">
            <v>1</v>
          </cell>
          <cell r="J111">
            <v>2</v>
          </cell>
          <cell r="K111">
            <v>1</v>
          </cell>
          <cell r="L111">
            <v>1</v>
          </cell>
          <cell r="M111">
            <v>1</v>
          </cell>
          <cell r="N111">
            <v>1</v>
          </cell>
          <cell r="O111">
            <v>1</v>
          </cell>
        </row>
        <row r="112">
          <cell r="C112">
            <v>0</v>
          </cell>
          <cell r="D112">
            <v>123</v>
          </cell>
          <cell r="E112">
            <v>123</v>
          </cell>
          <cell r="F112">
            <v>123</v>
          </cell>
          <cell r="G112">
            <v>123</v>
          </cell>
          <cell r="H112">
            <v>122</v>
          </cell>
          <cell r="I112">
            <v>121</v>
          </cell>
          <cell r="J112">
            <v>124</v>
          </cell>
          <cell r="K112">
            <v>125</v>
          </cell>
          <cell r="L112">
            <v>125</v>
          </cell>
          <cell r="M112">
            <v>127</v>
          </cell>
          <cell r="N112">
            <v>126</v>
          </cell>
          <cell r="O112">
            <v>128</v>
          </cell>
        </row>
        <row r="113">
          <cell r="C113" t="str">
            <v>Business Planning &amp; Support</v>
          </cell>
          <cell r="D113">
            <v>9</v>
          </cell>
          <cell r="E113">
            <v>9</v>
          </cell>
          <cell r="F113">
            <v>9</v>
          </cell>
          <cell r="G113">
            <v>9</v>
          </cell>
          <cell r="H113">
            <v>8</v>
          </cell>
          <cell r="I113">
            <v>8</v>
          </cell>
          <cell r="J113">
            <v>8</v>
          </cell>
          <cell r="K113">
            <v>8</v>
          </cell>
          <cell r="L113">
            <v>8</v>
          </cell>
          <cell r="M113">
            <v>8</v>
          </cell>
          <cell r="N113">
            <v>8</v>
          </cell>
          <cell r="O113">
            <v>8</v>
          </cell>
        </row>
        <row r="114">
          <cell r="C114" t="str">
            <v>Regulatory Affairs</v>
          </cell>
          <cell r="D114">
            <v>20</v>
          </cell>
          <cell r="E114">
            <v>19</v>
          </cell>
          <cell r="F114">
            <v>18</v>
          </cell>
          <cell r="G114">
            <v>17</v>
          </cell>
          <cell r="H114">
            <v>18</v>
          </cell>
          <cell r="I114">
            <v>35</v>
          </cell>
          <cell r="J114">
            <v>36</v>
          </cell>
          <cell r="K114">
            <v>37</v>
          </cell>
          <cell r="L114">
            <v>39</v>
          </cell>
          <cell r="M114">
            <v>39</v>
          </cell>
          <cell r="N114">
            <v>39</v>
          </cell>
          <cell r="O114">
            <v>39</v>
          </cell>
        </row>
        <row r="115">
          <cell r="C115" t="str">
            <v>Corporate Controller</v>
          </cell>
          <cell r="D115">
            <v>106</v>
          </cell>
          <cell r="E115">
            <v>106</v>
          </cell>
          <cell r="F115">
            <v>106</v>
          </cell>
          <cell r="G115">
            <v>104</v>
          </cell>
          <cell r="H115">
            <v>102</v>
          </cell>
          <cell r="I115">
            <v>92</v>
          </cell>
          <cell r="J115">
            <v>92</v>
          </cell>
          <cell r="K115">
            <v>91</v>
          </cell>
          <cell r="L115">
            <v>91</v>
          </cell>
          <cell r="M115">
            <v>92</v>
          </cell>
          <cell r="N115">
            <v>92</v>
          </cell>
          <cell r="O115">
            <v>93</v>
          </cell>
        </row>
        <row r="116">
          <cell r="C116" t="str">
            <v>Treasury and Risk</v>
          </cell>
          <cell r="D116">
            <v>10</v>
          </cell>
          <cell r="E116">
            <v>10</v>
          </cell>
          <cell r="F116">
            <v>10</v>
          </cell>
          <cell r="G116">
            <v>10</v>
          </cell>
          <cell r="H116">
            <v>10</v>
          </cell>
          <cell r="I116">
            <v>11</v>
          </cell>
          <cell r="J116">
            <v>11</v>
          </cell>
          <cell r="K116">
            <v>11</v>
          </cell>
          <cell r="L116">
            <v>10</v>
          </cell>
          <cell r="M116">
            <v>10</v>
          </cell>
          <cell r="N116">
            <v>10</v>
          </cell>
          <cell r="O116">
            <v>10</v>
          </cell>
        </row>
        <row r="117">
          <cell r="C117" t="str">
            <v>Taxation</v>
          </cell>
          <cell r="D117">
            <v>6</v>
          </cell>
          <cell r="E117">
            <v>6</v>
          </cell>
          <cell r="F117">
            <v>6</v>
          </cell>
          <cell r="G117">
            <v>6</v>
          </cell>
          <cell r="H117">
            <v>6</v>
          </cell>
          <cell r="I117">
            <v>6</v>
          </cell>
          <cell r="J117">
            <v>6</v>
          </cell>
          <cell r="K117">
            <v>6</v>
          </cell>
          <cell r="L117">
            <v>7</v>
          </cell>
          <cell r="M117">
            <v>7</v>
          </cell>
          <cell r="N117">
            <v>7</v>
          </cell>
          <cell r="O117">
            <v>7</v>
          </cell>
        </row>
        <row r="118">
          <cell r="C118">
            <v>0</v>
          </cell>
          <cell r="D118">
            <v>151</v>
          </cell>
          <cell r="E118">
            <v>150</v>
          </cell>
          <cell r="F118">
            <v>149</v>
          </cell>
          <cell r="G118">
            <v>146</v>
          </cell>
          <cell r="H118">
            <v>144</v>
          </cell>
          <cell r="I118">
            <v>152</v>
          </cell>
          <cell r="J118">
            <v>153</v>
          </cell>
          <cell r="K118">
            <v>153</v>
          </cell>
          <cell r="L118">
            <v>155</v>
          </cell>
          <cell r="M118">
            <v>156</v>
          </cell>
          <cell r="N118">
            <v>156</v>
          </cell>
          <cell r="O118">
            <v>157</v>
          </cell>
        </row>
        <row r="119">
          <cell r="C119" t="str">
            <v>Information Solutions Division</v>
          </cell>
          <cell r="D119">
            <v>158</v>
          </cell>
          <cell r="E119">
            <v>158</v>
          </cell>
          <cell r="F119">
            <v>158</v>
          </cell>
          <cell r="G119">
            <v>158</v>
          </cell>
          <cell r="H119">
            <v>158</v>
          </cell>
          <cell r="I119">
            <v>156</v>
          </cell>
          <cell r="J119">
            <v>156</v>
          </cell>
          <cell r="K119">
            <v>158</v>
          </cell>
          <cell r="L119">
            <v>159</v>
          </cell>
          <cell r="M119">
            <v>158</v>
          </cell>
          <cell r="N119">
            <v>158</v>
          </cell>
          <cell r="O119">
            <v>159</v>
          </cell>
        </row>
        <row r="120">
          <cell r="C120">
            <v>0</v>
          </cell>
          <cell r="D120">
            <v>158</v>
          </cell>
          <cell r="E120">
            <v>158</v>
          </cell>
          <cell r="F120">
            <v>158</v>
          </cell>
          <cell r="G120">
            <v>158</v>
          </cell>
          <cell r="H120">
            <v>158</v>
          </cell>
          <cell r="I120">
            <v>156</v>
          </cell>
          <cell r="J120">
            <v>156</v>
          </cell>
          <cell r="K120">
            <v>158</v>
          </cell>
          <cell r="L120">
            <v>159</v>
          </cell>
          <cell r="M120">
            <v>158</v>
          </cell>
          <cell r="N120">
            <v>158</v>
          </cell>
          <cell r="O120">
            <v>159</v>
          </cell>
        </row>
        <row r="121">
          <cell r="C121" t="str">
            <v>VP-Chief Risk Officer</v>
          </cell>
          <cell r="D121">
            <v>1</v>
          </cell>
          <cell r="E121">
            <v>1</v>
          </cell>
          <cell r="F121">
            <v>1</v>
          </cell>
          <cell r="G121">
            <v>1</v>
          </cell>
          <cell r="H121">
            <v>1</v>
          </cell>
          <cell r="I121">
            <v>2</v>
          </cell>
          <cell r="J121">
            <v>2</v>
          </cell>
          <cell r="K121">
            <v>2</v>
          </cell>
          <cell r="L121">
            <v>3</v>
          </cell>
          <cell r="M121">
            <v>4</v>
          </cell>
          <cell r="N121">
            <v>4</v>
          </cell>
          <cell r="O121">
            <v>4</v>
          </cell>
        </row>
        <row r="122">
          <cell r="C122">
            <v>0</v>
          </cell>
          <cell r="D122">
            <v>1</v>
          </cell>
          <cell r="E122">
            <v>1</v>
          </cell>
          <cell r="F122">
            <v>1</v>
          </cell>
          <cell r="G122">
            <v>1</v>
          </cell>
          <cell r="H122">
            <v>1</v>
          </cell>
          <cell r="I122">
            <v>2</v>
          </cell>
          <cell r="J122">
            <v>2</v>
          </cell>
          <cell r="K122">
            <v>2</v>
          </cell>
          <cell r="L122">
            <v>3</v>
          </cell>
          <cell r="M122">
            <v>4</v>
          </cell>
          <cell r="N122">
            <v>4</v>
          </cell>
          <cell r="O122">
            <v>4</v>
          </cell>
        </row>
        <row r="123">
          <cell r="C123">
            <v>0</v>
          </cell>
          <cell r="D123">
            <v>1029</v>
          </cell>
          <cell r="E123">
            <v>1034</v>
          </cell>
          <cell r="F123">
            <v>1034</v>
          </cell>
          <cell r="G123">
            <v>1033</v>
          </cell>
          <cell r="H123">
            <v>1029</v>
          </cell>
          <cell r="I123">
            <v>1033</v>
          </cell>
          <cell r="J123">
            <v>1036</v>
          </cell>
          <cell r="K123">
            <v>1041</v>
          </cell>
          <cell r="L123">
            <v>1046</v>
          </cell>
          <cell r="M123">
            <v>1050</v>
          </cell>
          <cell r="N123">
            <v>1051</v>
          </cell>
          <cell r="O123">
            <v>1054</v>
          </cell>
        </row>
        <row r="124">
          <cell r="C124" t="str">
            <v>Distribution Asset Management</v>
          </cell>
          <cell r="D124">
            <v>5</v>
          </cell>
          <cell r="E124">
            <v>5</v>
          </cell>
          <cell r="F124">
            <v>5</v>
          </cell>
          <cell r="G124">
            <v>5</v>
          </cell>
          <cell r="H124">
            <v>6</v>
          </cell>
          <cell r="I124">
            <v>6</v>
          </cell>
          <cell r="J124">
            <v>6</v>
          </cell>
          <cell r="K124">
            <v>6</v>
          </cell>
          <cell r="L124">
            <v>7</v>
          </cell>
          <cell r="M124">
            <v>7</v>
          </cell>
          <cell r="N124">
            <v>7</v>
          </cell>
          <cell r="O124">
            <v>7</v>
          </cell>
        </row>
        <row r="125">
          <cell r="C125" t="str">
            <v>Outsourcing Services</v>
          </cell>
          <cell r="D125">
            <v>1</v>
          </cell>
          <cell r="E125">
            <v>1</v>
          </cell>
          <cell r="F125">
            <v>1</v>
          </cell>
          <cell r="G125">
            <v>1</v>
          </cell>
          <cell r="H125">
            <v>1</v>
          </cell>
          <cell r="I125">
            <v>1</v>
          </cell>
          <cell r="J125">
            <v>1</v>
          </cell>
          <cell r="K125">
            <v>1</v>
          </cell>
          <cell r="L125">
            <v>0</v>
          </cell>
          <cell r="M125">
            <v>1</v>
          </cell>
          <cell r="N125">
            <v>1</v>
          </cell>
          <cell r="O125">
            <v>1</v>
          </cell>
        </row>
        <row r="126">
          <cell r="C126" t="str">
            <v>Network Connection and Development</v>
          </cell>
          <cell r="D126">
            <v>3</v>
          </cell>
          <cell r="E126">
            <v>3</v>
          </cell>
          <cell r="F126">
            <v>3</v>
          </cell>
          <cell r="G126">
            <v>3</v>
          </cell>
          <cell r="H126">
            <v>5</v>
          </cell>
          <cell r="I126">
            <v>5</v>
          </cell>
          <cell r="J126">
            <v>5</v>
          </cell>
          <cell r="K126">
            <v>5</v>
          </cell>
          <cell r="L126">
            <v>2</v>
          </cell>
          <cell r="M126">
            <v>2</v>
          </cell>
          <cell r="N126">
            <v>2</v>
          </cell>
          <cell r="O126">
            <v>1</v>
          </cell>
        </row>
        <row r="127">
          <cell r="C127" t="str">
            <v>System Planning</v>
          </cell>
          <cell r="D127">
            <v>2</v>
          </cell>
          <cell r="E127">
            <v>2</v>
          </cell>
          <cell r="F127">
            <v>2</v>
          </cell>
          <cell r="G127">
            <v>2</v>
          </cell>
          <cell r="H127">
            <v>2</v>
          </cell>
          <cell r="I127">
            <v>2</v>
          </cell>
          <cell r="J127">
            <v>2</v>
          </cell>
          <cell r="K127">
            <v>1</v>
          </cell>
          <cell r="L127">
            <v>3</v>
          </cell>
          <cell r="M127">
            <v>3</v>
          </cell>
          <cell r="N127">
            <v>3</v>
          </cell>
          <cell r="O127">
            <v>2</v>
          </cell>
        </row>
        <row r="128">
          <cell r="C128" t="str">
            <v>Network Operating</v>
          </cell>
          <cell r="D128">
            <v>28</v>
          </cell>
          <cell r="E128">
            <v>27</v>
          </cell>
          <cell r="F128">
            <v>25</v>
          </cell>
          <cell r="G128">
            <v>32</v>
          </cell>
          <cell r="H128">
            <v>25</v>
          </cell>
          <cell r="I128">
            <v>26</v>
          </cell>
          <cell r="J128">
            <v>27</v>
          </cell>
          <cell r="K128">
            <v>33</v>
          </cell>
          <cell r="L128">
            <v>23</v>
          </cell>
          <cell r="M128">
            <v>23</v>
          </cell>
          <cell r="N128">
            <v>23</v>
          </cell>
          <cell r="O128">
            <v>35</v>
          </cell>
        </row>
        <row r="129">
          <cell r="C129" t="str">
            <v>Transmission Asset Management</v>
          </cell>
          <cell r="D129">
            <v>3</v>
          </cell>
          <cell r="E129">
            <v>3</v>
          </cell>
          <cell r="F129">
            <v>3</v>
          </cell>
          <cell r="G129">
            <v>3</v>
          </cell>
          <cell r="H129">
            <v>3</v>
          </cell>
          <cell r="I129">
            <v>3</v>
          </cell>
          <cell r="J129">
            <v>3</v>
          </cell>
          <cell r="K129">
            <v>4</v>
          </cell>
          <cell r="L129">
            <v>3</v>
          </cell>
          <cell r="M129">
            <v>2</v>
          </cell>
          <cell r="N129">
            <v>2</v>
          </cell>
          <cell r="O129">
            <v>2</v>
          </cell>
        </row>
        <row r="130">
          <cell r="C130" t="str">
            <v>Reliability Strategies &amp; Compliance</v>
          </cell>
          <cell r="D130">
            <v>6</v>
          </cell>
          <cell r="E130">
            <v>6</v>
          </cell>
          <cell r="F130">
            <v>7</v>
          </cell>
          <cell r="G130">
            <v>7</v>
          </cell>
          <cell r="H130">
            <v>7</v>
          </cell>
          <cell r="I130">
            <v>7</v>
          </cell>
          <cell r="J130">
            <v>7</v>
          </cell>
          <cell r="K130">
            <v>9</v>
          </cell>
          <cell r="L130">
            <v>5</v>
          </cell>
          <cell r="M130">
            <v>5</v>
          </cell>
          <cell r="N130">
            <v>5</v>
          </cell>
          <cell r="O130">
            <v>5</v>
          </cell>
        </row>
        <row r="131">
          <cell r="C131" t="str">
            <v>Planning &amp; Optimization</v>
          </cell>
          <cell r="D131">
            <v>0</v>
          </cell>
          <cell r="E131">
            <v>0</v>
          </cell>
          <cell r="F131">
            <v>0</v>
          </cell>
          <cell r="G131">
            <v>0</v>
          </cell>
          <cell r="H131">
            <v>0</v>
          </cell>
          <cell r="I131">
            <v>0</v>
          </cell>
          <cell r="J131">
            <v>0</v>
          </cell>
          <cell r="K131">
            <v>0</v>
          </cell>
          <cell r="L131">
            <v>1</v>
          </cell>
          <cell r="M131">
            <v>1</v>
          </cell>
          <cell r="N131">
            <v>1</v>
          </cell>
          <cell r="O131">
            <v>1</v>
          </cell>
        </row>
        <row r="132">
          <cell r="C132">
            <v>0</v>
          </cell>
          <cell r="D132">
            <v>48</v>
          </cell>
          <cell r="E132">
            <v>47</v>
          </cell>
          <cell r="F132">
            <v>46</v>
          </cell>
          <cell r="G132">
            <v>53</v>
          </cell>
          <cell r="H132">
            <v>49</v>
          </cell>
          <cell r="I132">
            <v>50</v>
          </cell>
          <cell r="J132">
            <v>51</v>
          </cell>
          <cell r="K132">
            <v>59</v>
          </cell>
          <cell r="L132">
            <v>44</v>
          </cell>
          <cell r="M132">
            <v>44</v>
          </cell>
          <cell r="N132">
            <v>44</v>
          </cell>
          <cell r="O132">
            <v>54</v>
          </cell>
        </row>
        <row r="133">
          <cell r="C133" t="str">
            <v>Facilities, Real Estate &amp; Corp Services</v>
          </cell>
          <cell r="D133">
            <v>12</v>
          </cell>
          <cell r="E133">
            <v>10</v>
          </cell>
          <cell r="F133">
            <v>10</v>
          </cell>
          <cell r="G133">
            <v>11</v>
          </cell>
          <cell r="H133">
            <v>12</v>
          </cell>
          <cell r="I133">
            <v>10</v>
          </cell>
          <cell r="J133">
            <v>10</v>
          </cell>
          <cell r="K133">
            <v>10</v>
          </cell>
          <cell r="L133">
            <v>9</v>
          </cell>
          <cell r="M133">
            <v>9</v>
          </cell>
          <cell r="N133">
            <v>8</v>
          </cell>
          <cell r="O133">
            <v>7</v>
          </cell>
        </row>
        <row r="134">
          <cell r="C134">
            <v>0</v>
          </cell>
          <cell r="D134">
            <v>12</v>
          </cell>
          <cell r="E134">
            <v>10</v>
          </cell>
          <cell r="F134">
            <v>10</v>
          </cell>
          <cell r="G134">
            <v>11</v>
          </cell>
          <cell r="H134">
            <v>12</v>
          </cell>
          <cell r="I134">
            <v>10</v>
          </cell>
          <cell r="J134">
            <v>10</v>
          </cell>
          <cell r="K134">
            <v>10</v>
          </cell>
          <cell r="L134">
            <v>9</v>
          </cell>
          <cell r="M134">
            <v>9</v>
          </cell>
          <cell r="N134">
            <v>8</v>
          </cell>
          <cell r="O134">
            <v>7</v>
          </cell>
        </row>
        <row r="135">
          <cell r="C135" t="str">
            <v>Change Management</v>
          </cell>
          <cell r="D135">
            <v>1</v>
          </cell>
          <cell r="E135">
            <v>1</v>
          </cell>
          <cell r="F135">
            <v>1</v>
          </cell>
          <cell r="G135">
            <v>0</v>
          </cell>
          <cell r="H135">
            <v>0</v>
          </cell>
          <cell r="I135">
            <v>1</v>
          </cell>
          <cell r="J135">
            <v>1</v>
          </cell>
          <cell r="K135">
            <v>1</v>
          </cell>
          <cell r="L135">
            <v>0</v>
          </cell>
          <cell r="M135">
            <v>0</v>
          </cell>
          <cell r="N135">
            <v>0</v>
          </cell>
          <cell r="O135">
            <v>0</v>
          </cell>
        </row>
        <row r="136">
          <cell r="C136" t="str">
            <v>Compensations and Benefits</v>
          </cell>
          <cell r="D136">
            <v>1</v>
          </cell>
          <cell r="E136">
            <v>1</v>
          </cell>
          <cell r="F136">
            <v>1</v>
          </cell>
          <cell r="G136">
            <v>1</v>
          </cell>
          <cell r="H136">
            <v>1</v>
          </cell>
          <cell r="I136">
            <v>2</v>
          </cell>
          <cell r="J136">
            <v>2</v>
          </cell>
          <cell r="K136">
            <v>2</v>
          </cell>
          <cell r="L136">
            <v>2</v>
          </cell>
          <cell r="M136">
            <v>2</v>
          </cell>
          <cell r="N136">
            <v>2</v>
          </cell>
          <cell r="O136">
            <v>2</v>
          </cell>
        </row>
        <row r="137">
          <cell r="C137" t="str">
            <v>HR Operations</v>
          </cell>
          <cell r="D137">
            <v>6</v>
          </cell>
          <cell r="E137">
            <v>6</v>
          </cell>
          <cell r="F137">
            <v>6</v>
          </cell>
          <cell r="G137">
            <v>4</v>
          </cell>
          <cell r="H137">
            <v>5</v>
          </cell>
          <cell r="I137">
            <v>4</v>
          </cell>
          <cell r="J137">
            <v>4</v>
          </cell>
          <cell r="K137">
            <v>4</v>
          </cell>
          <cell r="L137">
            <v>3</v>
          </cell>
          <cell r="M137">
            <v>3</v>
          </cell>
          <cell r="N137">
            <v>3</v>
          </cell>
          <cell r="O137">
            <v>3</v>
          </cell>
        </row>
        <row r="138">
          <cell r="C138" t="str">
            <v>Labour Relations &amp; Workforce Acquisition</v>
          </cell>
          <cell r="D138">
            <v>2</v>
          </cell>
          <cell r="E138">
            <v>2</v>
          </cell>
          <cell r="F138">
            <v>3</v>
          </cell>
          <cell r="G138">
            <v>3</v>
          </cell>
          <cell r="H138">
            <v>2</v>
          </cell>
          <cell r="I138">
            <v>2</v>
          </cell>
          <cell r="J138">
            <v>2</v>
          </cell>
          <cell r="K138">
            <v>2</v>
          </cell>
          <cell r="L138">
            <v>2</v>
          </cell>
          <cell r="M138">
            <v>2</v>
          </cell>
          <cell r="N138">
            <v>2</v>
          </cell>
          <cell r="O138">
            <v>2</v>
          </cell>
        </row>
        <row r="139">
          <cell r="C139" t="str">
            <v>Talent Management</v>
          </cell>
          <cell r="D139">
            <v>5</v>
          </cell>
          <cell r="E139">
            <v>5</v>
          </cell>
          <cell r="F139">
            <v>5</v>
          </cell>
          <cell r="G139">
            <v>5</v>
          </cell>
          <cell r="H139">
            <v>5</v>
          </cell>
          <cell r="I139">
            <v>5</v>
          </cell>
          <cell r="J139">
            <v>5</v>
          </cell>
          <cell r="K139">
            <v>5</v>
          </cell>
          <cell r="L139">
            <v>6</v>
          </cell>
          <cell r="M139">
            <v>6</v>
          </cell>
          <cell r="N139">
            <v>6</v>
          </cell>
          <cell r="O139">
            <v>6</v>
          </cell>
        </row>
        <row r="140">
          <cell r="D140">
            <v>15</v>
          </cell>
          <cell r="E140">
            <v>15</v>
          </cell>
          <cell r="F140">
            <v>16</v>
          </cell>
          <cell r="G140">
            <v>13</v>
          </cell>
          <cell r="H140">
            <v>13</v>
          </cell>
          <cell r="I140">
            <v>14</v>
          </cell>
          <cell r="J140">
            <v>14</v>
          </cell>
          <cell r="K140">
            <v>14</v>
          </cell>
          <cell r="L140">
            <v>13</v>
          </cell>
          <cell r="M140">
            <v>13</v>
          </cell>
          <cell r="N140">
            <v>13</v>
          </cell>
          <cell r="O140">
            <v>13</v>
          </cell>
        </row>
        <row r="141">
          <cell r="C141" t="str">
            <v>General Counsel and Secretariat</v>
          </cell>
          <cell r="D141">
            <v>2</v>
          </cell>
          <cell r="E141">
            <v>2</v>
          </cell>
          <cell r="F141">
            <v>3</v>
          </cell>
          <cell r="G141">
            <v>3</v>
          </cell>
          <cell r="H141">
            <v>3</v>
          </cell>
          <cell r="I141">
            <v>2</v>
          </cell>
          <cell r="J141">
            <v>4</v>
          </cell>
          <cell r="K141">
            <v>4</v>
          </cell>
          <cell r="L141">
            <v>5</v>
          </cell>
          <cell r="M141">
            <v>5</v>
          </cell>
          <cell r="N141">
            <v>4</v>
          </cell>
          <cell r="O141">
            <v>4</v>
          </cell>
        </row>
        <row r="142">
          <cell r="D142">
            <v>2</v>
          </cell>
          <cell r="E142">
            <v>2</v>
          </cell>
          <cell r="F142">
            <v>3</v>
          </cell>
          <cell r="G142">
            <v>3</v>
          </cell>
          <cell r="H142">
            <v>3</v>
          </cell>
          <cell r="I142">
            <v>2</v>
          </cell>
          <cell r="J142">
            <v>4</v>
          </cell>
          <cell r="K142">
            <v>4</v>
          </cell>
          <cell r="L142">
            <v>5</v>
          </cell>
          <cell r="M142">
            <v>5</v>
          </cell>
          <cell r="N142">
            <v>4</v>
          </cell>
          <cell r="O142">
            <v>4</v>
          </cell>
        </row>
        <row r="143">
          <cell r="C143" t="str">
            <v>Audit</v>
          </cell>
          <cell r="L143">
            <v>1</v>
          </cell>
          <cell r="M143">
            <v>2</v>
          </cell>
          <cell r="N143">
            <v>2</v>
          </cell>
          <cell r="O143">
            <v>2</v>
          </cell>
        </row>
        <row r="144">
          <cell r="L144">
            <v>1</v>
          </cell>
          <cell r="M144">
            <v>2</v>
          </cell>
          <cell r="N144">
            <v>2</v>
          </cell>
          <cell r="O144">
            <v>2</v>
          </cell>
        </row>
        <row r="145">
          <cell r="C145" t="str">
            <v>Key Account Management</v>
          </cell>
          <cell r="D145">
            <v>16</v>
          </cell>
          <cell r="E145">
            <v>16</v>
          </cell>
          <cell r="F145">
            <v>16</v>
          </cell>
          <cell r="G145">
            <v>15</v>
          </cell>
          <cell r="H145">
            <v>18</v>
          </cell>
          <cell r="I145">
            <v>19</v>
          </cell>
          <cell r="J145">
            <v>20</v>
          </cell>
          <cell r="K145">
            <v>20</v>
          </cell>
          <cell r="L145">
            <v>20</v>
          </cell>
          <cell r="M145">
            <v>19</v>
          </cell>
          <cell r="N145">
            <v>19</v>
          </cell>
          <cell r="O145">
            <v>19</v>
          </cell>
        </row>
        <row r="146">
          <cell r="C146" t="str">
            <v>Meter to Bill</v>
          </cell>
          <cell r="D146">
            <v>2</v>
          </cell>
          <cell r="H146">
            <v>3</v>
          </cell>
          <cell r="I146">
            <v>3</v>
          </cell>
          <cell r="J146">
            <v>3</v>
          </cell>
          <cell r="K146">
            <v>3</v>
          </cell>
          <cell r="L146">
            <v>1</v>
          </cell>
          <cell r="M146">
            <v>3</v>
          </cell>
          <cell r="N146">
            <v>3</v>
          </cell>
          <cell r="O146">
            <v>3</v>
          </cell>
        </row>
        <row r="147">
          <cell r="C147" t="str">
            <v>First nations and Metis Relations</v>
          </cell>
          <cell r="D147">
            <v>1</v>
          </cell>
          <cell r="E147">
            <v>1</v>
          </cell>
          <cell r="F147">
            <v>1</v>
          </cell>
          <cell r="G147">
            <v>2</v>
          </cell>
          <cell r="H147">
            <v>3</v>
          </cell>
          <cell r="I147">
            <v>3</v>
          </cell>
          <cell r="J147">
            <v>2</v>
          </cell>
          <cell r="K147">
            <v>2</v>
          </cell>
          <cell r="L147">
            <v>2</v>
          </cell>
          <cell r="M147">
            <v>2</v>
          </cell>
          <cell r="N147">
            <v>2</v>
          </cell>
          <cell r="O147">
            <v>3</v>
          </cell>
        </row>
        <row r="148">
          <cell r="C148" t="str">
            <v>Customer Care</v>
          </cell>
          <cell r="D148">
            <v>1</v>
          </cell>
          <cell r="E148">
            <v>3</v>
          </cell>
          <cell r="F148">
            <v>7</v>
          </cell>
          <cell r="G148">
            <v>10</v>
          </cell>
          <cell r="H148">
            <v>10</v>
          </cell>
          <cell r="I148">
            <v>10</v>
          </cell>
          <cell r="J148">
            <v>10</v>
          </cell>
          <cell r="K148">
            <v>10</v>
          </cell>
          <cell r="L148">
            <v>7</v>
          </cell>
          <cell r="M148">
            <v>7</v>
          </cell>
          <cell r="N148">
            <v>7</v>
          </cell>
          <cell r="O148">
            <v>7</v>
          </cell>
        </row>
        <row r="149">
          <cell r="C149" t="str">
            <v>Customer Strategy &amp; Conservation</v>
          </cell>
          <cell r="D149">
            <v>3</v>
          </cell>
          <cell r="E149">
            <v>3</v>
          </cell>
          <cell r="F149">
            <v>3</v>
          </cell>
          <cell r="G149">
            <v>3</v>
          </cell>
          <cell r="H149">
            <v>3</v>
          </cell>
          <cell r="I149">
            <v>3</v>
          </cell>
          <cell r="J149">
            <v>3</v>
          </cell>
          <cell r="K149">
            <v>3</v>
          </cell>
          <cell r="L149">
            <v>2</v>
          </cell>
          <cell r="M149">
            <v>3</v>
          </cell>
          <cell r="N149">
            <v>3</v>
          </cell>
          <cell r="O149">
            <v>3</v>
          </cell>
        </row>
        <row r="150">
          <cell r="C150" t="str">
            <v>Corporate Affairs</v>
          </cell>
          <cell r="D150">
            <v>8</v>
          </cell>
          <cell r="E150">
            <v>8</v>
          </cell>
          <cell r="F150">
            <v>8</v>
          </cell>
          <cell r="G150">
            <v>10</v>
          </cell>
          <cell r="H150">
            <v>7</v>
          </cell>
          <cell r="I150">
            <v>4</v>
          </cell>
          <cell r="J150">
            <v>4</v>
          </cell>
          <cell r="K150">
            <v>4</v>
          </cell>
          <cell r="L150">
            <v>4</v>
          </cell>
          <cell r="M150">
            <v>4</v>
          </cell>
          <cell r="N150">
            <v>4</v>
          </cell>
          <cell r="O150">
            <v>4</v>
          </cell>
        </row>
      </sheetData>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EX SUMMARY"/>
      <sheetName val="CAPEX DETAIL (TX_DX_ALL SUBS)"/>
      <sheetName val="CAPEX for Flash"/>
      <sheetName val="CAPEX for QAP"/>
      <sheetName val="Susp support(CIP_CAPEX_MFA)"/>
      <sheetName val="FA-022"/>
      <sheetName val="Instructions"/>
      <sheetName val="Mapping"/>
      <sheetName val="Status"/>
      <sheetName val="MONTHLY UPDATES"/>
      <sheetName val="range mapping"/>
      <sheetName val="Macro Code"/>
      <sheetName val="Data Dictionary"/>
      <sheetName val="Summary"/>
      <sheetName val="Costs"/>
      <sheetName val="Accum Deprec"/>
      <sheetName val="CIP"/>
      <sheetName val="CAPEX"/>
      <sheetName val="In Service Additions"/>
      <sheetName val="Costs - Intangibles"/>
      <sheetName val="Accum Deprec - Intangibles"/>
      <sheetName val="CIP - Intangibles"/>
      <sheetName val="CIP - Intangibles-FA-10"/>
      <sheetName val="OPA Breakdown"/>
      <sheetName val="YTD Intangible CIP by PID"/>
      <sheetName val="HOB Consolidated FACS"/>
      <sheetName val="NPDI FACS"/>
      <sheetName val="NEI FACS"/>
      <sheetName val="PV-FIXED ASSETS ACCOUNTS"/>
      <sheetName val="Hydro One Review"/>
      <sheetName val="MoM Reconciliation"/>
      <sheetName val="PP&amp;E"/>
      <sheetName val="Alloc%"/>
      <sheetName val="Ending Balances"/>
      <sheetName val="HOB Ending Balances"/>
      <sheetName val="Budget-Hydro One"/>
      <sheetName val="Depr ALL Budget"/>
      <sheetName val="Depn Exp  vs Change accdep"/>
      <sheetName val="ADD Diff (cip, cost, in-servic)"/>
      <sheetName val="CCRefund_zrn_zro trans"/>
      <sheetName val="CAPEX_Summary"/>
      <sheetName val="Sheet1"/>
    </sheetNames>
    <sheetDataSet>
      <sheetData sheetId="0"/>
      <sheetData sheetId="1"/>
      <sheetData sheetId="2"/>
      <sheetData sheetId="3"/>
      <sheetData sheetId="4"/>
      <sheetData sheetId="5"/>
      <sheetData sheetId="6"/>
      <sheetData sheetId="7"/>
      <sheetData sheetId="8"/>
      <sheetData sheetId="9">
        <row r="1">
          <cell r="D1">
            <v>7</v>
          </cell>
        </row>
      </sheetData>
      <sheetData sheetId="10"/>
      <sheetData sheetId="11"/>
      <sheetData sheetId="12"/>
      <sheetData sheetId="13">
        <row r="1">
          <cell r="H1">
            <v>1000</v>
          </cell>
        </row>
      </sheetData>
      <sheetData sheetId="14">
        <row r="15">
          <cell r="R15">
            <v>0</v>
          </cell>
        </row>
      </sheetData>
      <sheetData sheetId="15">
        <row r="15">
          <cell r="R15">
            <v>0</v>
          </cell>
        </row>
      </sheetData>
      <sheetData sheetId="16"/>
      <sheetData sheetId="17"/>
      <sheetData sheetId="18"/>
      <sheetData sheetId="19"/>
      <sheetData sheetId="20"/>
      <sheetData sheetId="21"/>
      <sheetData sheetId="22"/>
      <sheetData sheetId="23">
        <row r="2">
          <cell r="J2">
            <v>78698.400000000009</v>
          </cell>
        </row>
      </sheetData>
      <sheetData sheetId="24"/>
      <sheetData sheetId="25">
        <row r="19">
          <cell r="A19">
            <v>10203.4</v>
          </cell>
        </row>
      </sheetData>
      <sheetData sheetId="26"/>
      <sheetData sheetId="27"/>
      <sheetData sheetId="28">
        <row r="1">
          <cell r="A1" t="str">
            <v>Account</v>
          </cell>
          <cell r="B1" t="str">
            <v>Description</v>
          </cell>
          <cell r="C1" t="str">
            <v>Category</v>
          </cell>
          <cell r="D1" t="str">
            <v>Summary Descriptor (FACS Changes)</v>
          </cell>
          <cell r="E1" t="str">
            <v>Detailed Descriptor</v>
          </cell>
          <cell r="F1" t="str">
            <v>Detailed Descriptor-2</v>
          </cell>
          <cell r="G1" t="str">
            <v>Detailed Descriptor-3</v>
          </cell>
          <cell r="H1" t="str">
            <v>LTD-YTD Hydro One Subs (CALC)</v>
          </cell>
          <cell r="I1" t="str">
            <v>LTD-YTD Hydro One Brampton  (VLOOKUP)</v>
          </cell>
          <cell r="J1" t="str">
            <v>LTD-YTD Company Code 2200 (VLOOKUP)</v>
          </cell>
          <cell r="K1" t="str">
            <v>LTD-YTD Hydro Elimination  (VLOOKUP)</v>
          </cell>
          <cell r="L1" t="str">
            <v>LTD-YTD Consolidated  (VLOOKUP)</v>
          </cell>
          <cell r="M1" t="str">
            <v>YTD Hydro One Subs (CALC)</v>
          </cell>
          <cell r="N1" t="str">
            <v>YTD Hydro One Brampton  (VLOOKUP)</v>
          </cell>
          <cell r="O1" t="str">
            <v>YTD Company Code 2200  (VLOOKUP)</v>
          </cell>
          <cell r="P1" t="str">
            <v>YTD Hydro Elimination  (VLOOKUP)</v>
          </cell>
          <cell r="Q1" t="str">
            <v>YTD Consolidated  (VLOOKUP)</v>
          </cell>
          <cell r="R1" t="str">
            <v>PY Hydro One Subs (CALC)</v>
          </cell>
          <cell r="S1" t="str">
            <v>PY Hydro One Brampton (VLOOKUP)</v>
          </cell>
          <cell r="T1" t="str">
            <v>PY Company Code 2200 (VLOOKUP)</v>
          </cell>
          <cell r="U1" t="str">
            <v>PY Hydro Elimination (VLOOKUP)</v>
          </cell>
          <cell r="V1" t="str">
            <v>PY Consolidated (VLOOKUP)</v>
          </cell>
          <cell r="W1" t="str">
            <v>LTD-YTD 100 (VLOOKUP)</v>
          </cell>
          <cell r="X1" t="str">
            <v>LTD-YTD 210 (VLOOKUP)</v>
          </cell>
          <cell r="Y1" t="str">
            <v>LTD-YTD 215 (VLOOKUP)</v>
          </cell>
          <cell r="Z1" t="str">
            <v>LTD-YTD 220 (VLOOKUP)</v>
          </cell>
          <cell r="AA1" t="str">
            <v>LTD-YTD 300 (VLOOKUP)</v>
          </cell>
          <cell r="AB1" t="str">
            <v>LTD-YTD 510 (VLOOKUP)</v>
          </cell>
          <cell r="AC1" t="str">
            <v>LTD-YTD 610 (VLOOKUP)</v>
          </cell>
          <cell r="AD1" t="str">
            <v>LTD-YTD 650 (VLOOKUP)</v>
          </cell>
          <cell r="AE1" t="str">
            <v>LTD-YTD TX (VLOOKUP)</v>
          </cell>
          <cell r="AF1" t="str">
            <v>LTD-YTD DX (VLOOKUP)</v>
          </cell>
          <cell r="AG1" t="str">
            <v>YTD 100 (CALC)</v>
          </cell>
          <cell r="AH1" t="str">
            <v>YTD 210 (CALC)</v>
          </cell>
          <cell r="AI1" t="str">
            <v>YTD 215 (CALC)</v>
          </cell>
          <cell r="AJ1" t="str">
            <v>YTD 220 (CALC)</v>
          </cell>
          <cell r="AK1" t="str">
            <v>YTD 300 (CALC)</v>
          </cell>
          <cell r="AL1" t="str">
            <v>YTD 510 (CALC)</v>
          </cell>
          <cell r="AM1" t="str">
            <v>YTD 610 (CALC)</v>
          </cell>
          <cell r="AN1" t="str">
            <v>YTD 650 (CALC)</v>
          </cell>
          <cell r="AO1" t="str">
            <v>YTD TX (CALC)</v>
          </cell>
          <cell r="AP1" t="str">
            <v>YTD DX (CALC)</v>
          </cell>
          <cell r="AQ1" t="str">
            <v>PY 100 (VLOOKUP)</v>
          </cell>
          <cell r="AR1" t="str">
            <v>PY 210 (VLOOKUP)</v>
          </cell>
          <cell r="AS1" t="str">
            <v>PY 215 (VLOOKUP)</v>
          </cell>
          <cell r="AT1" t="str">
            <v>PY 220 (VLOOKUP)</v>
          </cell>
          <cell r="AU1" t="str">
            <v>PY 300 (VLOOKUP)</v>
          </cell>
          <cell r="AV1" t="str">
            <v>PY 510 (VLOOKUP)</v>
          </cell>
          <cell r="AW1" t="str">
            <v>PY 610 (VLOOKUP)</v>
          </cell>
          <cell r="AX1" t="str">
            <v>PY 650 (VLOOKUP)</v>
          </cell>
          <cell r="AY1" t="str">
            <v>PY TX (VLOOKUP)</v>
          </cell>
          <cell r="AZ1" t="str">
            <v>PY DX (VLOOKUP)</v>
          </cell>
        </row>
        <row r="2">
          <cell r="A2">
            <v>110100</v>
          </cell>
          <cell r="B2" t="str">
            <v>Major Fixed Assts Ca</v>
          </cell>
          <cell r="C2" t="str">
            <v>Costs</v>
          </cell>
          <cell r="D2" t="str">
            <v>Major</v>
          </cell>
          <cell r="E2" t="str">
            <v>Costs - susp</v>
          </cell>
          <cell r="F2" t="str">
            <v>Costs - major BM SL</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119335572.27</v>
          </cell>
          <cell r="Y2">
            <v>0</v>
          </cell>
          <cell r="Z2">
            <v>93926727.230000004</v>
          </cell>
          <cell r="AA2">
            <v>-213262299.5</v>
          </cell>
          <cell r="AB2">
            <v>0</v>
          </cell>
          <cell r="AC2">
            <v>0</v>
          </cell>
          <cell r="AD2">
            <v>0</v>
          </cell>
          <cell r="AE2">
            <v>119335572.27</v>
          </cell>
          <cell r="AF2">
            <v>93926727.230000004</v>
          </cell>
          <cell r="AG2">
            <v>0</v>
          </cell>
          <cell r="AH2">
            <v>5231615.8699999899</v>
          </cell>
          <cell r="AI2">
            <v>0</v>
          </cell>
          <cell r="AJ2">
            <v>4505485.5400000066</v>
          </cell>
          <cell r="AK2">
            <v>-9742301.400000006</v>
          </cell>
          <cell r="AL2">
            <v>0</v>
          </cell>
          <cell r="AM2">
            <v>0</v>
          </cell>
          <cell r="AN2">
            <v>0</v>
          </cell>
          <cell r="AO2">
            <v>5231615.8699999899</v>
          </cell>
          <cell r="AP2">
            <v>4510685.5400000066</v>
          </cell>
          <cell r="AQ2">
            <v>0</v>
          </cell>
          <cell r="AR2">
            <v>114103956.40000001</v>
          </cell>
          <cell r="AS2">
            <v>0</v>
          </cell>
          <cell r="AT2">
            <v>89421241.689999998</v>
          </cell>
          <cell r="AU2">
            <v>-203519998.09999999</v>
          </cell>
          <cell r="AV2">
            <v>0</v>
          </cell>
          <cell r="AW2">
            <v>0</v>
          </cell>
          <cell r="AX2">
            <v>0</v>
          </cell>
          <cell r="AY2">
            <v>114103956.40000001</v>
          </cell>
          <cell r="AZ2">
            <v>89416041.689999998</v>
          </cell>
        </row>
        <row r="3">
          <cell r="A3">
            <v>110190</v>
          </cell>
          <cell r="B3" t="str">
            <v>Cstructd Asst Accrls</v>
          </cell>
          <cell r="C3" t="str">
            <v>Costs</v>
          </cell>
          <cell r="D3" t="str">
            <v>Major</v>
          </cell>
          <cell r="E3" t="str">
            <v>Costs - major susp Brampton</v>
          </cell>
          <cell r="F3" t="str">
            <v>Costs - major susp Brampton</v>
          </cell>
          <cell r="G3" t="str">
            <v>Suspense Major Additions</v>
          </cell>
          <cell r="H3">
            <v>0</v>
          </cell>
          <cell r="I3">
            <v>506398596.55000001</v>
          </cell>
          <cell r="J3">
            <v>0</v>
          </cell>
          <cell r="K3">
            <v>27789652.34</v>
          </cell>
          <cell r="L3">
            <v>534188248.88999999</v>
          </cell>
          <cell r="M3">
            <v>5199.9399999976158</v>
          </cell>
          <cell r="N3">
            <v>1868832.75</v>
          </cell>
          <cell r="O3">
            <v>0</v>
          </cell>
          <cell r="P3">
            <v>4213296</v>
          </cell>
          <cell r="Q3">
            <v>6087328.6899999976</v>
          </cell>
          <cell r="R3">
            <v>-5199.9399999976158</v>
          </cell>
          <cell r="S3">
            <v>504529763.80000001</v>
          </cell>
          <cell r="T3">
            <v>0</v>
          </cell>
          <cell r="U3">
            <v>23576356.34</v>
          </cell>
          <cell r="V3">
            <v>528100920.19999999</v>
          </cell>
          <cell r="W3">
            <v>0</v>
          </cell>
          <cell r="X3">
            <v>59934</v>
          </cell>
          <cell r="Y3">
            <v>0</v>
          </cell>
          <cell r="Z3">
            <v>45591</v>
          </cell>
          <cell r="AA3">
            <v>-105525</v>
          </cell>
          <cell r="AB3">
            <v>0</v>
          </cell>
          <cell r="AC3">
            <v>0</v>
          </cell>
          <cell r="AD3">
            <v>0</v>
          </cell>
          <cell r="AE3">
            <v>59934</v>
          </cell>
          <cell r="AF3">
            <v>45591</v>
          </cell>
          <cell r="AG3">
            <v>0</v>
          </cell>
          <cell r="AH3">
            <v>5200</v>
          </cell>
          <cell r="AI3">
            <v>0</v>
          </cell>
          <cell r="AJ3">
            <v>5200</v>
          </cell>
          <cell r="AK3">
            <v>0</v>
          </cell>
          <cell r="AL3">
            <v>0</v>
          </cell>
          <cell r="AM3">
            <v>0</v>
          </cell>
          <cell r="AN3">
            <v>0</v>
          </cell>
          <cell r="AO3">
            <v>5200</v>
          </cell>
          <cell r="AP3">
            <v>0</v>
          </cell>
          <cell r="AQ3">
            <v>0</v>
          </cell>
          <cell r="AR3">
            <v>54734</v>
          </cell>
          <cell r="AS3">
            <v>0</v>
          </cell>
          <cell r="AT3">
            <v>40391</v>
          </cell>
          <cell r="AU3">
            <v>-105525</v>
          </cell>
          <cell r="AV3">
            <v>0</v>
          </cell>
          <cell r="AW3">
            <v>0</v>
          </cell>
          <cell r="AX3">
            <v>0</v>
          </cell>
          <cell r="AY3">
            <v>54734</v>
          </cell>
          <cell r="AZ3">
            <v>45591</v>
          </cell>
        </row>
        <row r="4">
          <cell r="A4">
            <v>110200</v>
          </cell>
          <cell r="B4" t="str">
            <v>Minor Fixed Assts Ca</v>
          </cell>
          <cell r="C4" t="str">
            <v>Costs</v>
          </cell>
          <cell r="D4" t="str">
            <v>MFA</v>
          </cell>
          <cell r="E4" t="str">
            <v>Costs - susp</v>
          </cell>
          <cell r="F4" t="str">
            <v>Costs - MFA - BM SL</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68702510.170000002</v>
          </cell>
          <cell r="Y4">
            <v>0</v>
          </cell>
          <cell r="Z4">
            <v>88427945.989999995</v>
          </cell>
          <cell r="AA4">
            <v>-157130456.16</v>
          </cell>
          <cell r="AB4">
            <v>0</v>
          </cell>
          <cell r="AC4">
            <v>0</v>
          </cell>
          <cell r="AD4">
            <v>0</v>
          </cell>
          <cell r="AE4">
            <v>68702510.170000002</v>
          </cell>
          <cell r="AF4">
            <v>88427945.989999995</v>
          </cell>
          <cell r="AG4">
            <v>0</v>
          </cell>
          <cell r="AH4">
            <v>6117771.5500000045</v>
          </cell>
          <cell r="AI4">
            <v>0</v>
          </cell>
          <cell r="AJ4">
            <v>5232453.9799999893</v>
          </cell>
          <cell r="AK4">
            <v>-11350225.560000002</v>
          </cell>
          <cell r="AL4">
            <v>0</v>
          </cell>
          <cell r="AM4">
            <v>0</v>
          </cell>
          <cell r="AN4">
            <v>0</v>
          </cell>
          <cell r="AO4">
            <v>6117771.5500000045</v>
          </cell>
          <cell r="AP4">
            <v>5232453.9799999893</v>
          </cell>
          <cell r="AQ4">
            <v>0</v>
          </cell>
          <cell r="AR4">
            <v>62584738.619999997</v>
          </cell>
          <cell r="AS4">
            <v>0</v>
          </cell>
          <cell r="AT4">
            <v>83195492.010000005</v>
          </cell>
          <cell r="AU4">
            <v>-145780230.59999999</v>
          </cell>
          <cell r="AV4">
            <v>0</v>
          </cell>
          <cell r="AW4">
            <v>0</v>
          </cell>
          <cell r="AX4">
            <v>0</v>
          </cell>
          <cell r="AY4">
            <v>62584738.619999997</v>
          </cell>
          <cell r="AZ4">
            <v>83195492.010000005</v>
          </cell>
        </row>
        <row r="5">
          <cell r="A5">
            <v>110201</v>
          </cell>
          <cell r="B5" t="str">
            <v>Cons Asst Sus- Trf</v>
          </cell>
          <cell r="C5" t="str">
            <v>Costs</v>
          </cell>
          <cell r="D5" t="str">
            <v>Major</v>
          </cell>
          <cell r="E5" t="str">
            <v>Costs - susp</v>
          </cell>
          <cell r="F5" t="str">
            <v>Costs - major trf</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row>
        <row r="6">
          <cell r="A6">
            <v>110202</v>
          </cell>
          <cell r="B6" t="str">
            <v>Cons Asst Sus- Sale</v>
          </cell>
          <cell r="C6" t="str">
            <v>Costs</v>
          </cell>
          <cell r="D6" t="str">
            <v>Major</v>
          </cell>
          <cell r="E6" t="str">
            <v>Costs - susp</v>
          </cell>
          <cell r="F6" t="str">
            <v>Costs - major sale</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row>
        <row r="7">
          <cell r="A7">
            <v>110203</v>
          </cell>
          <cell r="B7" t="str">
            <v>Cons Asst Sus- Ret</v>
          </cell>
          <cell r="C7" t="str">
            <v>Costs</v>
          </cell>
          <cell r="D7" t="str">
            <v>Major</v>
          </cell>
          <cell r="E7" t="str">
            <v>Costs - susp</v>
          </cell>
          <cell r="F7" t="str">
            <v>Costs - major Ret</v>
          </cell>
          <cell r="G7">
            <v>0</v>
          </cell>
          <cell r="H7">
            <v>-1585905</v>
          </cell>
          <cell r="I7">
            <v>0</v>
          </cell>
          <cell r="J7">
            <v>0</v>
          </cell>
          <cell r="K7">
            <v>0</v>
          </cell>
          <cell r="L7">
            <v>-1585905</v>
          </cell>
          <cell r="M7">
            <v>0</v>
          </cell>
          <cell r="N7">
            <v>0</v>
          </cell>
          <cell r="O7">
            <v>0</v>
          </cell>
          <cell r="P7">
            <v>0</v>
          </cell>
          <cell r="Q7">
            <v>0</v>
          </cell>
          <cell r="R7">
            <v>-1585905</v>
          </cell>
          <cell r="S7">
            <v>0</v>
          </cell>
          <cell r="T7">
            <v>0</v>
          </cell>
          <cell r="U7">
            <v>0</v>
          </cell>
          <cell r="V7">
            <v>-1585905</v>
          </cell>
          <cell r="W7">
            <v>0</v>
          </cell>
          <cell r="X7">
            <v>0</v>
          </cell>
          <cell r="Y7">
            <v>0</v>
          </cell>
          <cell r="Z7">
            <v>0</v>
          </cell>
          <cell r="AA7">
            <v>0</v>
          </cell>
          <cell r="AB7">
            <v>-1585905</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-1585905</v>
          </cell>
          <cell r="AW7">
            <v>0</v>
          </cell>
          <cell r="AX7">
            <v>0</v>
          </cell>
          <cell r="AY7">
            <v>0</v>
          </cell>
          <cell r="AZ7">
            <v>0</v>
          </cell>
        </row>
        <row r="8">
          <cell r="A8">
            <v>110204</v>
          </cell>
          <cell r="B8" t="str">
            <v>Cons Asst Sus- Addn</v>
          </cell>
          <cell r="C8" t="str">
            <v>Costs</v>
          </cell>
          <cell r="D8" t="str">
            <v>Major</v>
          </cell>
          <cell r="E8" t="str">
            <v>Costs - susp</v>
          </cell>
          <cell r="F8" t="str">
            <v>Costs - major Add</v>
          </cell>
          <cell r="G8" t="str">
            <v>Suspense Major Additions</v>
          </cell>
          <cell r="H8">
            <v>-6105.02</v>
          </cell>
          <cell r="I8">
            <v>0</v>
          </cell>
          <cell r="J8">
            <v>0</v>
          </cell>
          <cell r="K8">
            <v>0</v>
          </cell>
          <cell r="L8">
            <v>-6105.02</v>
          </cell>
          <cell r="M8">
            <v>111327.89</v>
          </cell>
          <cell r="N8">
            <v>0</v>
          </cell>
          <cell r="O8">
            <v>0</v>
          </cell>
          <cell r="P8">
            <v>0</v>
          </cell>
          <cell r="Q8">
            <v>111327.89</v>
          </cell>
          <cell r="R8">
            <v>-117432.91</v>
          </cell>
          <cell r="S8">
            <v>0</v>
          </cell>
          <cell r="T8">
            <v>0</v>
          </cell>
          <cell r="U8">
            <v>0</v>
          </cell>
          <cell r="V8">
            <v>-117432.91</v>
          </cell>
          <cell r="W8">
            <v>0</v>
          </cell>
          <cell r="X8">
            <v>9569.98</v>
          </cell>
          <cell r="Y8">
            <v>0</v>
          </cell>
          <cell r="Z8">
            <v>0</v>
          </cell>
          <cell r="AA8">
            <v>-15675</v>
          </cell>
          <cell r="AB8">
            <v>0</v>
          </cell>
          <cell r="AC8">
            <v>0</v>
          </cell>
          <cell r="AD8">
            <v>0</v>
          </cell>
          <cell r="AE8">
            <v>9569.98</v>
          </cell>
          <cell r="AF8">
            <v>0</v>
          </cell>
          <cell r="AG8">
            <v>0</v>
          </cell>
          <cell r="AH8">
            <v>95092.47</v>
          </cell>
          <cell r="AI8">
            <v>0</v>
          </cell>
          <cell r="AJ8">
            <v>16235.42</v>
          </cell>
          <cell r="AK8">
            <v>0</v>
          </cell>
          <cell r="AL8">
            <v>0</v>
          </cell>
          <cell r="AM8">
            <v>0</v>
          </cell>
          <cell r="AN8">
            <v>0</v>
          </cell>
          <cell r="AO8">
            <v>95092.47</v>
          </cell>
          <cell r="AP8">
            <v>16235.42</v>
          </cell>
          <cell r="AQ8">
            <v>0</v>
          </cell>
          <cell r="AR8">
            <v>-85522.49</v>
          </cell>
          <cell r="AS8">
            <v>0</v>
          </cell>
          <cell r="AT8">
            <v>-16235.42</v>
          </cell>
          <cell r="AU8">
            <v>-15675</v>
          </cell>
          <cell r="AV8">
            <v>0</v>
          </cell>
          <cell r="AW8">
            <v>0</v>
          </cell>
          <cell r="AX8">
            <v>0</v>
          </cell>
          <cell r="AY8">
            <v>-85522.49</v>
          </cell>
          <cell r="AZ8">
            <v>-16235.42</v>
          </cell>
        </row>
        <row r="9">
          <cell r="A9">
            <v>110260</v>
          </cell>
          <cell r="B9" t="str">
            <v>Susp Air&amp;Rail</v>
          </cell>
          <cell r="C9" t="str">
            <v>Costs</v>
          </cell>
          <cell r="D9" t="str">
            <v>MFA</v>
          </cell>
          <cell r="E9" t="str">
            <v>Costs - susp</v>
          </cell>
          <cell r="F9" t="str">
            <v>Costs - MFA - Aircrafts Susp</v>
          </cell>
          <cell r="G9" t="str">
            <v>MFA Suspense Additions</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-2016.26</v>
          </cell>
          <cell r="Y9">
            <v>0</v>
          </cell>
          <cell r="Z9">
            <v>-2672.73</v>
          </cell>
          <cell r="AA9">
            <v>4688.99</v>
          </cell>
          <cell r="AB9">
            <v>0</v>
          </cell>
          <cell r="AC9">
            <v>0</v>
          </cell>
          <cell r="AD9">
            <v>0</v>
          </cell>
          <cell r="AE9">
            <v>-2016.26</v>
          </cell>
          <cell r="AF9">
            <v>-2672.73</v>
          </cell>
          <cell r="AG9">
            <v>0</v>
          </cell>
          <cell r="AH9">
            <v>0</v>
          </cell>
          <cell r="AI9">
            <v>0</v>
          </cell>
          <cell r="AJ9">
            <v>0</v>
          </cell>
          <cell r="AK9">
            <v>0</v>
          </cell>
          <cell r="AL9">
            <v>0</v>
          </cell>
          <cell r="AM9">
            <v>0</v>
          </cell>
          <cell r="AN9">
            <v>0</v>
          </cell>
          <cell r="AO9">
            <v>0</v>
          </cell>
          <cell r="AP9">
            <v>0</v>
          </cell>
          <cell r="AQ9">
            <v>0</v>
          </cell>
          <cell r="AR9">
            <v>-2016.26</v>
          </cell>
          <cell r="AS9">
            <v>0</v>
          </cell>
          <cell r="AT9">
            <v>-2672.73</v>
          </cell>
          <cell r="AU9">
            <v>4688.99</v>
          </cell>
          <cell r="AV9">
            <v>0</v>
          </cell>
          <cell r="AW9">
            <v>0</v>
          </cell>
          <cell r="AX9">
            <v>0</v>
          </cell>
          <cell r="AY9">
            <v>-2016.26</v>
          </cell>
          <cell r="AZ9">
            <v>-2672.73</v>
          </cell>
        </row>
        <row r="10">
          <cell r="A10">
            <v>110270</v>
          </cell>
          <cell r="B10" t="str">
            <v>MFA Accruals-Compute</v>
          </cell>
          <cell r="C10" t="str">
            <v>Costs</v>
          </cell>
          <cell r="D10" t="str">
            <v>MFA</v>
          </cell>
          <cell r="E10" t="str">
            <v>Costs - susp</v>
          </cell>
          <cell r="F10" t="str">
            <v>Costs - MFA - Computers Susp</v>
          </cell>
          <cell r="G10" t="str">
            <v>MFA Suspense Additions</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312968.83</v>
          </cell>
          <cell r="Y10">
            <v>0</v>
          </cell>
          <cell r="Z10">
            <v>414865.65</v>
          </cell>
          <cell r="AA10">
            <v>-727834.48</v>
          </cell>
          <cell r="AB10">
            <v>0</v>
          </cell>
          <cell r="AC10">
            <v>0</v>
          </cell>
          <cell r="AD10">
            <v>0</v>
          </cell>
          <cell r="AE10">
            <v>312968.83</v>
          </cell>
          <cell r="AF10">
            <v>414865.65</v>
          </cell>
          <cell r="AG10">
            <v>0</v>
          </cell>
          <cell r="AH10">
            <v>0</v>
          </cell>
          <cell r="AI10">
            <v>0</v>
          </cell>
          <cell r="AJ10">
            <v>0</v>
          </cell>
          <cell r="AK10">
            <v>0</v>
          </cell>
          <cell r="AL10">
            <v>0</v>
          </cell>
          <cell r="AM10">
            <v>0</v>
          </cell>
          <cell r="AN10">
            <v>0</v>
          </cell>
          <cell r="AO10">
            <v>0</v>
          </cell>
          <cell r="AP10">
            <v>0</v>
          </cell>
          <cell r="AQ10">
            <v>0</v>
          </cell>
          <cell r="AR10">
            <v>312968.83</v>
          </cell>
          <cell r="AS10">
            <v>0</v>
          </cell>
          <cell r="AT10">
            <v>414865.65</v>
          </cell>
          <cell r="AU10">
            <v>-727834.48</v>
          </cell>
          <cell r="AV10">
            <v>0</v>
          </cell>
          <cell r="AW10">
            <v>0</v>
          </cell>
          <cell r="AX10">
            <v>0</v>
          </cell>
          <cell r="AY10">
            <v>312968.83</v>
          </cell>
          <cell r="AZ10">
            <v>414865.65</v>
          </cell>
        </row>
        <row r="11">
          <cell r="A11">
            <v>110271</v>
          </cell>
          <cell r="B11" t="str">
            <v>Susp Comp S/ware</v>
          </cell>
          <cell r="C11" t="str">
            <v>Costs</v>
          </cell>
          <cell r="D11" t="str">
            <v>MFA</v>
          </cell>
          <cell r="E11" t="str">
            <v>Costs - susp</v>
          </cell>
          <cell r="F11" t="str">
            <v>Costs - intangibles</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row>
        <row r="12">
          <cell r="A12">
            <v>110280</v>
          </cell>
          <cell r="B12" t="str">
            <v>Susp:Office Equp</v>
          </cell>
          <cell r="C12" t="str">
            <v>Costs</v>
          </cell>
          <cell r="D12" t="str">
            <v>MFA</v>
          </cell>
          <cell r="E12" t="str">
            <v>Costs - susp</v>
          </cell>
          <cell r="F12" t="str">
            <v>Costs - MFA - Office Equip Susp</v>
          </cell>
          <cell r="G12" t="str">
            <v>MFA Suspense Additions</v>
          </cell>
          <cell r="H12">
            <v>0</v>
          </cell>
          <cell r="I12">
            <v>2084558.79</v>
          </cell>
          <cell r="J12">
            <v>0</v>
          </cell>
          <cell r="K12">
            <v>0</v>
          </cell>
          <cell r="L12">
            <v>2084558.79</v>
          </cell>
          <cell r="M12">
            <v>0</v>
          </cell>
          <cell r="N12">
            <v>115280.90000000014</v>
          </cell>
          <cell r="O12">
            <v>0</v>
          </cell>
          <cell r="P12">
            <v>0</v>
          </cell>
          <cell r="Q12">
            <v>115280.90000000014</v>
          </cell>
          <cell r="R12">
            <v>0</v>
          </cell>
          <cell r="S12">
            <v>1969277.89</v>
          </cell>
          <cell r="T12">
            <v>0</v>
          </cell>
          <cell r="U12">
            <v>0</v>
          </cell>
          <cell r="V12">
            <v>1969277.89</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row>
        <row r="13">
          <cell r="A13">
            <v>110290</v>
          </cell>
          <cell r="B13" t="str">
            <v>Susp Srvc Eqmt</v>
          </cell>
          <cell r="C13" t="str">
            <v>Costs</v>
          </cell>
          <cell r="D13" t="str">
            <v>MFA</v>
          </cell>
          <cell r="E13" t="str">
            <v>Costs - susp</v>
          </cell>
          <cell r="F13" t="str">
            <v>Costs - MFA - Serv Eq susp</v>
          </cell>
          <cell r="G13" t="str">
            <v>MFA Suspense Additions</v>
          </cell>
          <cell r="H13">
            <v>0</v>
          </cell>
          <cell r="I13">
            <v>368262.18</v>
          </cell>
          <cell r="J13">
            <v>0</v>
          </cell>
          <cell r="K13">
            <v>0</v>
          </cell>
          <cell r="L13">
            <v>368262.18</v>
          </cell>
          <cell r="M13">
            <v>0</v>
          </cell>
          <cell r="N13">
            <v>0</v>
          </cell>
          <cell r="O13">
            <v>0</v>
          </cell>
          <cell r="P13">
            <v>0</v>
          </cell>
          <cell r="Q13">
            <v>0</v>
          </cell>
          <cell r="R13">
            <v>0</v>
          </cell>
          <cell r="S13">
            <v>368262.18</v>
          </cell>
          <cell r="T13">
            <v>0</v>
          </cell>
          <cell r="U13">
            <v>0</v>
          </cell>
          <cell r="V13">
            <v>368262.18</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row>
        <row r="14">
          <cell r="A14">
            <v>110291</v>
          </cell>
          <cell r="B14" t="str">
            <v>MFA Accruals-Others</v>
          </cell>
          <cell r="C14" t="str">
            <v>Costs</v>
          </cell>
          <cell r="D14" t="str">
            <v>MFA</v>
          </cell>
          <cell r="E14" t="str">
            <v>Costs - susp</v>
          </cell>
          <cell r="F14" t="str">
            <v>Costs - MFA - 110291</v>
          </cell>
          <cell r="G14" t="str">
            <v>MFA Suspense Additions</v>
          </cell>
          <cell r="H14">
            <v>60630.25</v>
          </cell>
          <cell r="I14">
            <v>5025259.24</v>
          </cell>
          <cell r="J14">
            <v>0</v>
          </cell>
          <cell r="K14">
            <v>0</v>
          </cell>
          <cell r="L14">
            <v>5085889.49</v>
          </cell>
          <cell r="M14">
            <v>-2531892.7000000002</v>
          </cell>
          <cell r="N14">
            <v>162556.29000000004</v>
          </cell>
          <cell r="O14">
            <v>0</v>
          </cell>
          <cell r="P14">
            <v>0</v>
          </cell>
          <cell r="Q14">
            <v>-2369336.41</v>
          </cell>
          <cell r="R14">
            <v>2592522.9500000002</v>
          </cell>
          <cell r="S14">
            <v>4862702.95</v>
          </cell>
          <cell r="T14">
            <v>0</v>
          </cell>
          <cell r="U14">
            <v>0</v>
          </cell>
          <cell r="V14">
            <v>7455225.9000000004</v>
          </cell>
          <cell r="W14">
            <v>0</v>
          </cell>
          <cell r="X14">
            <v>83107.31</v>
          </cell>
          <cell r="Y14">
            <v>0</v>
          </cell>
          <cell r="Z14">
            <v>-92117.59</v>
          </cell>
          <cell r="AA14">
            <v>69640.53</v>
          </cell>
          <cell r="AB14">
            <v>0</v>
          </cell>
          <cell r="AC14">
            <v>0</v>
          </cell>
          <cell r="AD14">
            <v>0</v>
          </cell>
          <cell r="AE14">
            <v>83107.31</v>
          </cell>
          <cell r="AF14">
            <v>-92117.59</v>
          </cell>
          <cell r="AG14">
            <v>0</v>
          </cell>
          <cell r="AH14">
            <v>-1364690.17</v>
          </cell>
          <cell r="AI14">
            <v>0</v>
          </cell>
          <cell r="AJ14">
            <v>-1167202.53</v>
          </cell>
          <cell r="AK14">
            <v>0</v>
          </cell>
          <cell r="AL14">
            <v>0</v>
          </cell>
          <cell r="AM14">
            <v>0</v>
          </cell>
          <cell r="AN14">
            <v>0</v>
          </cell>
          <cell r="AO14">
            <v>-1364690.17</v>
          </cell>
          <cell r="AP14">
            <v>-1167202.53</v>
          </cell>
          <cell r="AQ14">
            <v>0</v>
          </cell>
          <cell r="AR14">
            <v>1447797.48</v>
          </cell>
          <cell r="AS14">
            <v>0</v>
          </cell>
          <cell r="AT14">
            <v>1075084.94</v>
          </cell>
          <cell r="AU14">
            <v>69640.53</v>
          </cell>
          <cell r="AV14">
            <v>0</v>
          </cell>
          <cell r="AW14">
            <v>0</v>
          </cell>
          <cell r="AX14">
            <v>0</v>
          </cell>
          <cell r="AY14">
            <v>1447797.48</v>
          </cell>
          <cell r="AZ14">
            <v>1075084.94</v>
          </cell>
        </row>
        <row r="15">
          <cell r="A15">
            <v>110292</v>
          </cell>
          <cell r="B15" t="str">
            <v>Susp Misc Srvc Eq</v>
          </cell>
          <cell r="C15" t="str">
            <v>Costs</v>
          </cell>
          <cell r="D15" t="str">
            <v>MFA</v>
          </cell>
          <cell r="E15" t="str">
            <v>Costs - susp</v>
          </cell>
          <cell r="F15" t="str">
            <v>Costs - MFA - Serv Eq susp</v>
          </cell>
          <cell r="G15" t="str">
            <v>MFA Suspense Additions</v>
          </cell>
          <cell r="H15">
            <v>0</v>
          </cell>
          <cell r="I15">
            <v>157835.97</v>
          </cell>
          <cell r="J15">
            <v>0</v>
          </cell>
          <cell r="K15">
            <v>0</v>
          </cell>
          <cell r="L15">
            <v>157835.97</v>
          </cell>
          <cell r="M15">
            <v>0</v>
          </cell>
          <cell r="N15">
            <v>3186.3999999999942</v>
          </cell>
          <cell r="O15">
            <v>0</v>
          </cell>
          <cell r="P15">
            <v>0</v>
          </cell>
          <cell r="Q15">
            <v>3186.3999999999942</v>
          </cell>
          <cell r="R15">
            <v>0</v>
          </cell>
          <cell r="S15">
            <v>154649.57</v>
          </cell>
          <cell r="T15">
            <v>0</v>
          </cell>
          <cell r="U15">
            <v>0</v>
          </cell>
          <cell r="V15">
            <v>154649.57</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row>
        <row r="16">
          <cell r="A16">
            <v>110300</v>
          </cell>
          <cell r="B16" t="str">
            <v>T&amp;We Cap (Bus Model)</v>
          </cell>
          <cell r="C16" t="str">
            <v>Costs</v>
          </cell>
          <cell r="D16" t="str">
            <v>TWE</v>
          </cell>
          <cell r="E16" t="str">
            <v>Costs - Susp</v>
          </cell>
          <cell r="F16" t="str">
            <v>Costs - TWE BM SL</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138300333.41</v>
          </cell>
          <cell r="Y16">
            <v>0</v>
          </cell>
          <cell r="Z16">
            <v>433029255.47000003</v>
          </cell>
          <cell r="AA16">
            <v>-571329588.88</v>
          </cell>
          <cell r="AB16">
            <v>0</v>
          </cell>
          <cell r="AC16">
            <v>0</v>
          </cell>
          <cell r="AD16">
            <v>0</v>
          </cell>
          <cell r="AE16">
            <v>138300333.41</v>
          </cell>
          <cell r="AF16">
            <v>433029255.47000003</v>
          </cell>
          <cell r="AG16">
            <v>0</v>
          </cell>
          <cell r="AH16">
            <v>4260048.0099999905</v>
          </cell>
          <cell r="AI16">
            <v>0</v>
          </cell>
          <cell r="AJ16">
            <v>11344523.570000052</v>
          </cell>
          <cell r="AK16">
            <v>-15604571.580000043</v>
          </cell>
          <cell r="AL16">
            <v>0</v>
          </cell>
          <cell r="AM16">
            <v>0</v>
          </cell>
          <cell r="AN16">
            <v>0</v>
          </cell>
          <cell r="AO16">
            <v>4260048.0099999905</v>
          </cell>
          <cell r="AP16">
            <v>11344523.570000052</v>
          </cell>
          <cell r="AQ16">
            <v>0</v>
          </cell>
          <cell r="AR16">
            <v>134040285.40000001</v>
          </cell>
          <cell r="AS16">
            <v>0</v>
          </cell>
          <cell r="AT16">
            <v>421684731.89999998</v>
          </cell>
          <cell r="AU16">
            <v>-555725017.29999995</v>
          </cell>
          <cell r="AV16">
            <v>0</v>
          </cell>
          <cell r="AW16">
            <v>0</v>
          </cell>
          <cell r="AX16">
            <v>0</v>
          </cell>
          <cell r="AY16">
            <v>134040285.40000001</v>
          </cell>
          <cell r="AZ16">
            <v>421684731.89999998</v>
          </cell>
        </row>
        <row r="17">
          <cell r="A17">
            <v>110390</v>
          </cell>
          <cell r="B17" t="str">
            <v>MFA Accruals-TWE</v>
          </cell>
          <cell r="C17" t="str">
            <v>Costs</v>
          </cell>
          <cell r="D17" t="str">
            <v>TWE</v>
          </cell>
          <cell r="E17" t="str">
            <v>Costs - Susp</v>
          </cell>
          <cell r="F17" t="str">
            <v>Costs - TWE accr Susp</v>
          </cell>
          <cell r="G17" t="str">
            <v>TWE Suspense Additions</v>
          </cell>
          <cell r="H17">
            <v>0</v>
          </cell>
          <cell r="I17">
            <v>61250681.609999999</v>
          </cell>
          <cell r="J17">
            <v>0</v>
          </cell>
          <cell r="K17">
            <v>0</v>
          </cell>
          <cell r="L17">
            <v>61250681.609999999</v>
          </cell>
          <cell r="M17">
            <v>0</v>
          </cell>
          <cell r="N17">
            <v>1194849.0399999991</v>
          </cell>
          <cell r="O17">
            <v>0</v>
          </cell>
          <cell r="P17">
            <v>0</v>
          </cell>
          <cell r="Q17">
            <v>1194849.0399999991</v>
          </cell>
          <cell r="R17">
            <v>0</v>
          </cell>
          <cell r="S17">
            <v>60055832.57</v>
          </cell>
          <cell r="T17">
            <v>0</v>
          </cell>
          <cell r="U17">
            <v>0</v>
          </cell>
          <cell r="V17">
            <v>60055832.57</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row>
        <row r="18">
          <cell r="A18">
            <v>110391</v>
          </cell>
          <cell r="B18" t="str">
            <v>Susp-TWE Power Eq</v>
          </cell>
          <cell r="C18" t="str">
            <v>Costs</v>
          </cell>
          <cell r="D18" t="str">
            <v>TWE</v>
          </cell>
          <cell r="E18" t="str">
            <v>Costs - Susp</v>
          </cell>
          <cell r="F18" t="str">
            <v>Costs - TWE Susp</v>
          </cell>
          <cell r="G18" t="str">
            <v>TWE Suspense Additions</v>
          </cell>
          <cell r="H18">
            <v>0</v>
          </cell>
          <cell r="I18">
            <v>37250.04</v>
          </cell>
          <cell r="J18">
            <v>0</v>
          </cell>
          <cell r="K18">
            <v>0</v>
          </cell>
          <cell r="L18">
            <v>37250.04</v>
          </cell>
          <cell r="M18">
            <v>0</v>
          </cell>
          <cell r="N18">
            <v>0</v>
          </cell>
          <cell r="O18">
            <v>0</v>
          </cell>
          <cell r="P18">
            <v>0</v>
          </cell>
          <cell r="Q18">
            <v>0</v>
          </cell>
          <cell r="R18">
            <v>0</v>
          </cell>
          <cell r="S18">
            <v>37250.04</v>
          </cell>
          <cell r="T18">
            <v>0</v>
          </cell>
          <cell r="U18">
            <v>0</v>
          </cell>
          <cell r="V18">
            <v>37250.04</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row>
        <row r="19">
          <cell r="A19">
            <v>110490</v>
          </cell>
          <cell r="B19" t="str">
            <v>Susp-Rental Tools</v>
          </cell>
          <cell r="C19" t="str">
            <v>Costs</v>
          </cell>
          <cell r="D19" t="str">
            <v>MFA</v>
          </cell>
          <cell r="E19" t="str">
            <v>Costs - susp</v>
          </cell>
          <cell r="F19" t="str">
            <v>Costs - MFA - Tools Susp</v>
          </cell>
          <cell r="G19" t="str">
            <v>MFA Suspense Additions</v>
          </cell>
          <cell r="H19">
            <v>0</v>
          </cell>
          <cell r="I19">
            <v>3512348.2</v>
          </cell>
          <cell r="J19">
            <v>0</v>
          </cell>
          <cell r="K19">
            <v>0</v>
          </cell>
          <cell r="L19">
            <v>3512348.2</v>
          </cell>
          <cell r="M19">
            <v>0</v>
          </cell>
          <cell r="N19">
            <v>52176.260000000242</v>
          </cell>
          <cell r="O19">
            <v>0</v>
          </cell>
          <cell r="P19">
            <v>0</v>
          </cell>
          <cell r="Q19">
            <v>52176.260000000242</v>
          </cell>
          <cell r="R19">
            <v>0</v>
          </cell>
          <cell r="S19">
            <v>3460171.94</v>
          </cell>
          <cell r="T19">
            <v>0</v>
          </cell>
          <cell r="U19">
            <v>0</v>
          </cell>
          <cell r="V19">
            <v>3460171.94</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row>
        <row r="20">
          <cell r="A20">
            <v>110900</v>
          </cell>
          <cell r="B20" t="str">
            <v>Maj Rollup Susp</v>
          </cell>
          <cell r="C20" t="str">
            <v>Costs</v>
          </cell>
          <cell r="D20" t="str">
            <v>Major</v>
          </cell>
          <cell r="E20" t="str">
            <v>Costs - susp</v>
          </cell>
          <cell r="F20" t="str">
            <v>Costs - major susp</v>
          </cell>
          <cell r="G20" t="str">
            <v>Suspense Major Additions</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row>
        <row r="21">
          <cell r="A21">
            <v>110910</v>
          </cell>
          <cell r="B21" t="str">
            <v>Maj Fuly Amtzd Mtr</v>
          </cell>
          <cell r="C21" t="str">
            <v>Costs</v>
          </cell>
          <cell r="D21" t="str">
            <v>Major</v>
          </cell>
          <cell r="E21" t="str">
            <v>Costs - susp</v>
          </cell>
          <cell r="F21" t="str">
            <v>Costs - major full amort susp</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row>
        <row r="22">
          <cell r="A22">
            <v>110920</v>
          </cell>
          <cell r="B22" t="str">
            <v>MFA Fully Amtized</v>
          </cell>
          <cell r="C22" t="str">
            <v>Costs</v>
          </cell>
          <cell r="D22" t="str">
            <v>MFA</v>
          </cell>
          <cell r="E22" t="str">
            <v>Costs - susp</v>
          </cell>
          <cell r="F22" t="str">
            <v>Costs - MFA fully amort</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row>
        <row r="23">
          <cell r="A23">
            <v>110940</v>
          </cell>
          <cell r="B23" t="str">
            <v>Contra - APC Delta</v>
          </cell>
          <cell r="C23" t="str">
            <v>Costs</v>
          </cell>
          <cell r="D23" t="str">
            <v>Major</v>
          </cell>
          <cell r="E23" t="str">
            <v>Costs - susp</v>
          </cell>
          <cell r="F23" t="str">
            <v>Costs - IFRS 110940</v>
          </cell>
          <cell r="G23">
            <v>0</v>
          </cell>
          <cell r="H23">
            <v>0</v>
          </cell>
          <cell r="I23">
            <v>0</v>
          </cell>
          <cell r="J23">
            <v>0</v>
          </cell>
          <cell r="K23">
            <v>0</v>
          </cell>
          <cell r="L23">
            <v>0</v>
          </cell>
          <cell r="M23">
            <v>-17616.259999999998</v>
          </cell>
          <cell r="N23">
            <v>0</v>
          </cell>
          <cell r="O23">
            <v>0</v>
          </cell>
          <cell r="P23">
            <v>0</v>
          </cell>
          <cell r="Q23">
            <v>-17616.259999999998</v>
          </cell>
          <cell r="R23">
            <v>17616.259999999998</v>
          </cell>
          <cell r="S23">
            <v>0</v>
          </cell>
          <cell r="T23">
            <v>0</v>
          </cell>
          <cell r="U23">
            <v>0</v>
          </cell>
          <cell r="V23">
            <v>17616.259999999998</v>
          </cell>
          <cell r="W23">
            <v>0</v>
          </cell>
          <cell r="X23">
            <v>152516.45000000001</v>
          </cell>
          <cell r="Y23">
            <v>0</v>
          </cell>
          <cell r="Z23">
            <v>22587.48</v>
          </cell>
          <cell r="AA23">
            <v>-175103.93</v>
          </cell>
          <cell r="AB23">
            <v>0</v>
          </cell>
          <cell r="AC23">
            <v>0</v>
          </cell>
          <cell r="AD23">
            <v>0</v>
          </cell>
          <cell r="AE23">
            <v>152516.45000000001</v>
          </cell>
          <cell r="AF23">
            <v>22587.48</v>
          </cell>
          <cell r="AG23">
            <v>0</v>
          </cell>
          <cell r="AH23">
            <v>-34642.69</v>
          </cell>
          <cell r="AI23">
            <v>0</v>
          </cell>
          <cell r="AJ23">
            <v>17026.43</v>
          </cell>
          <cell r="AK23">
            <v>0</v>
          </cell>
          <cell r="AL23">
            <v>0</v>
          </cell>
          <cell r="AM23">
            <v>0</v>
          </cell>
          <cell r="AN23">
            <v>0</v>
          </cell>
          <cell r="AO23">
            <v>-34642.69</v>
          </cell>
          <cell r="AP23">
            <v>17026.43</v>
          </cell>
          <cell r="AQ23">
            <v>0</v>
          </cell>
          <cell r="AR23">
            <v>187159.14</v>
          </cell>
          <cell r="AS23">
            <v>0</v>
          </cell>
          <cell r="AT23">
            <v>5561.05</v>
          </cell>
          <cell r="AU23">
            <v>-175103.93</v>
          </cell>
          <cell r="AV23">
            <v>0</v>
          </cell>
          <cell r="AW23">
            <v>0</v>
          </cell>
          <cell r="AX23">
            <v>0</v>
          </cell>
          <cell r="AY23">
            <v>187159.14</v>
          </cell>
          <cell r="AZ23">
            <v>5561.05</v>
          </cell>
        </row>
        <row r="24">
          <cell r="A24">
            <v>110950</v>
          </cell>
          <cell r="B24" t="str">
            <v>FA Regulatory Adj</v>
          </cell>
          <cell r="C24" t="str">
            <v>Costs</v>
          </cell>
          <cell r="D24" t="str">
            <v>Major</v>
          </cell>
          <cell r="E24" t="str">
            <v>Costs - susp</v>
          </cell>
          <cell r="F24" t="str">
            <v>Costs- Reg Tsfr</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row>
        <row r="25">
          <cell r="A25">
            <v>111555</v>
          </cell>
          <cell r="B25" t="str">
            <v>Smart Meters</v>
          </cell>
          <cell r="C25" t="str">
            <v>Costs</v>
          </cell>
          <cell r="D25" t="str">
            <v>Major</v>
          </cell>
          <cell r="E25" t="str">
            <v>Costs - SL</v>
          </cell>
          <cell r="F25" t="str">
            <v>Costs- Major SL</v>
          </cell>
          <cell r="G25">
            <v>0</v>
          </cell>
          <cell r="H25">
            <v>507267503.19</v>
          </cell>
          <cell r="I25">
            <v>0</v>
          </cell>
          <cell r="J25">
            <v>0</v>
          </cell>
          <cell r="K25">
            <v>0</v>
          </cell>
          <cell r="L25">
            <v>507267503.19</v>
          </cell>
          <cell r="M25">
            <v>18934375.089999974</v>
          </cell>
          <cell r="N25">
            <v>0</v>
          </cell>
          <cell r="O25">
            <v>0</v>
          </cell>
          <cell r="P25">
            <v>0</v>
          </cell>
          <cell r="Q25">
            <v>18934375.089999974</v>
          </cell>
          <cell r="R25">
            <v>488333128.10000002</v>
          </cell>
          <cell r="S25">
            <v>0</v>
          </cell>
          <cell r="T25">
            <v>0</v>
          </cell>
          <cell r="U25">
            <v>0</v>
          </cell>
          <cell r="V25">
            <v>488333128.10000002</v>
          </cell>
          <cell r="W25">
            <v>0</v>
          </cell>
          <cell r="X25">
            <v>0</v>
          </cell>
          <cell r="Y25">
            <v>0</v>
          </cell>
          <cell r="Z25">
            <v>507267503.19</v>
          </cell>
          <cell r="AA25">
            <v>0</v>
          </cell>
          <cell r="AB25">
            <v>0</v>
          </cell>
          <cell r="AC25">
            <v>0</v>
          </cell>
          <cell r="AD25">
            <v>0</v>
          </cell>
          <cell r="AE25">
            <v>0</v>
          </cell>
          <cell r="AF25">
            <v>507267503.19</v>
          </cell>
          <cell r="AG25">
            <v>0</v>
          </cell>
          <cell r="AH25">
            <v>0</v>
          </cell>
          <cell r="AI25">
            <v>0</v>
          </cell>
          <cell r="AJ25">
            <v>18934375.089999974</v>
          </cell>
          <cell r="AK25">
            <v>0</v>
          </cell>
          <cell r="AL25">
            <v>0</v>
          </cell>
          <cell r="AM25">
            <v>0</v>
          </cell>
          <cell r="AN25">
            <v>0</v>
          </cell>
          <cell r="AO25">
            <v>0</v>
          </cell>
          <cell r="AP25">
            <v>18934375.089999974</v>
          </cell>
          <cell r="AQ25">
            <v>0</v>
          </cell>
          <cell r="AR25">
            <v>0</v>
          </cell>
          <cell r="AS25">
            <v>0</v>
          </cell>
          <cell r="AT25">
            <v>488333128.10000002</v>
          </cell>
          <cell r="AU25">
            <v>0</v>
          </cell>
          <cell r="AV25">
            <v>0</v>
          </cell>
          <cell r="AW25">
            <v>0</v>
          </cell>
          <cell r="AX25">
            <v>0</v>
          </cell>
          <cell r="AY25">
            <v>0</v>
          </cell>
          <cell r="AZ25">
            <v>488333128.10000002</v>
          </cell>
        </row>
        <row r="26">
          <cell r="A26">
            <v>111565</v>
          </cell>
          <cell r="B26" t="str">
            <v>Smart Meter Pilot</v>
          </cell>
          <cell r="C26" t="str">
            <v>Costs</v>
          </cell>
          <cell r="D26" t="str">
            <v>Major</v>
          </cell>
          <cell r="E26" t="str">
            <v>Costs - SL</v>
          </cell>
          <cell r="F26" t="str">
            <v>Costs- Major SL</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row>
        <row r="27">
          <cell r="A27">
            <v>111615</v>
          </cell>
          <cell r="B27" t="str">
            <v>G Plt - Land</v>
          </cell>
          <cell r="C27" t="str">
            <v>Costs</v>
          </cell>
          <cell r="D27" t="str">
            <v>Major</v>
          </cell>
          <cell r="E27" t="str">
            <v>Costs - SL</v>
          </cell>
          <cell r="F27" t="str">
            <v>Costs- Major SL</v>
          </cell>
          <cell r="G27">
            <v>0</v>
          </cell>
          <cell r="H27">
            <v>411116</v>
          </cell>
          <cell r="I27">
            <v>0</v>
          </cell>
          <cell r="J27">
            <v>0</v>
          </cell>
          <cell r="K27">
            <v>0</v>
          </cell>
          <cell r="L27">
            <v>411116</v>
          </cell>
          <cell r="M27">
            <v>0</v>
          </cell>
          <cell r="N27">
            <v>0</v>
          </cell>
          <cell r="O27">
            <v>0</v>
          </cell>
          <cell r="P27">
            <v>0</v>
          </cell>
          <cell r="Q27">
            <v>0</v>
          </cell>
          <cell r="R27">
            <v>411116</v>
          </cell>
          <cell r="S27">
            <v>0</v>
          </cell>
          <cell r="T27">
            <v>0</v>
          </cell>
          <cell r="U27">
            <v>0</v>
          </cell>
          <cell r="V27">
            <v>411116</v>
          </cell>
          <cell r="W27">
            <v>0</v>
          </cell>
          <cell r="X27">
            <v>0</v>
          </cell>
          <cell r="Y27">
            <v>0</v>
          </cell>
          <cell r="Z27">
            <v>3316</v>
          </cell>
          <cell r="AA27">
            <v>0</v>
          </cell>
          <cell r="AB27">
            <v>0</v>
          </cell>
          <cell r="AC27">
            <v>0</v>
          </cell>
          <cell r="AD27">
            <v>407800</v>
          </cell>
          <cell r="AE27">
            <v>0</v>
          </cell>
          <cell r="AF27">
            <v>3316</v>
          </cell>
          <cell r="AG27">
            <v>0</v>
          </cell>
          <cell r="AH27">
            <v>0</v>
          </cell>
          <cell r="AI27">
            <v>0</v>
          </cell>
          <cell r="AJ27">
            <v>0</v>
          </cell>
          <cell r="AK27">
            <v>0</v>
          </cell>
          <cell r="AL27">
            <v>0</v>
          </cell>
          <cell r="AM27">
            <v>0</v>
          </cell>
          <cell r="AN27">
            <v>0</v>
          </cell>
          <cell r="AO27">
            <v>0</v>
          </cell>
          <cell r="AP27">
            <v>0</v>
          </cell>
          <cell r="AQ27">
            <v>0</v>
          </cell>
          <cell r="AR27">
            <v>0</v>
          </cell>
          <cell r="AS27">
            <v>0</v>
          </cell>
          <cell r="AT27">
            <v>3316</v>
          </cell>
          <cell r="AU27">
            <v>0</v>
          </cell>
          <cell r="AV27">
            <v>0</v>
          </cell>
          <cell r="AW27">
            <v>0</v>
          </cell>
          <cell r="AX27">
            <v>407800</v>
          </cell>
          <cell r="AY27">
            <v>0</v>
          </cell>
          <cell r="AZ27">
            <v>3316</v>
          </cell>
        </row>
        <row r="28">
          <cell r="A28">
            <v>111620</v>
          </cell>
          <cell r="B28" t="str">
            <v>G Plt-Bldgs&amp;Fixture</v>
          </cell>
          <cell r="C28" t="str">
            <v>Costs</v>
          </cell>
          <cell r="D28" t="str">
            <v>Major</v>
          </cell>
          <cell r="E28" t="str">
            <v>Costs - SL</v>
          </cell>
          <cell r="F28" t="str">
            <v>Costs- Major SL</v>
          </cell>
          <cell r="G28">
            <v>0</v>
          </cell>
          <cell r="H28">
            <v>4987179.05</v>
          </cell>
          <cell r="I28">
            <v>0</v>
          </cell>
          <cell r="J28">
            <v>0</v>
          </cell>
          <cell r="K28">
            <v>0</v>
          </cell>
          <cell r="L28">
            <v>4987179.05</v>
          </cell>
          <cell r="M28">
            <v>0</v>
          </cell>
          <cell r="N28">
            <v>0</v>
          </cell>
          <cell r="O28">
            <v>0</v>
          </cell>
          <cell r="P28">
            <v>0</v>
          </cell>
          <cell r="Q28">
            <v>0</v>
          </cell>
          <cell r="R28">
            <v>4987179.05</v>
          </cell>
          <cell r="S28">
            <v>0</v>
          </cell>
          <cell r="T28">
            <v>0</v>
          </cell>
          <cell r="U28">
            <v>0</v>
          </cell>
          <cell r="V28">
            <v>4987179.05</v>
          </cell>
          <cell r="W28">
            <v>0</v>
          </cell>
          <cell r="X28">
            <v>0</v>
          </cell>
          <cell r="Y28">
            <v>0</v>
          </cell>
          <cell r="Z28">
            <v>21724</v>
          </cell>
          <cell r="AA28">
            <v>0</v>
          </cell>
          <cell r="AB28">
            <v>0</v>
          </cell>
          <cell r="AC28">
            <v>0</v>
          </cell>
          <cell r="AD28">
            <v>4965455.05</v>
          </cell>
          <cell r="AE28">
            <v>0</v>
          </cell>
          <cell r="AF28">
            <v>21724</v>
          </cell>
          <cell r="AG28">
            <v>0</v>
          </cell>
          <cell r="AH28">
            <v>0</v>
          </cell>
          <cell r="AI28">
            <v>0</v>
          </cell>
          <cell r="AJ28">
            <v>0</v>
          </cell>
          <cell r="AK28">
            <v>0</v>
          </cell>
          <cell r="AL28">
            <v>0</v>
          </cell>
          <cell r="AM28">
            <v>0</v>
          </cell>
          <cell r="AN28">
            <v>0</v>
          </cell>
          <cell r="AO28">
            <v>0</v>
          </cell>
          <cell r="AP28">
            <v>0</v>
          </cell>
          <cell r="AQ28">
            <v>0</v>
          </cell>
          <cell r="AR28">
            <v>0</v>
          </cell>
          <cell r="AS28">
            <v>0</v>
          </cell>
          <cell r="AT28">
            <v>21724</v>
          </cell>
          <cell r="AU28">
            <v>0</v>
          </cell>
          <cell r="AV28">
            <v>0</v>
          </cell>
          <cell r="AW28">
            <v>0</v>
          </cell>
          <cell r="AX28">
            <v>4965455.05</v>
          </cell>
          <cell r="AY28">
            <v>0</v>
          </cell>
          <cell r="AZ28">
            <v>21724</v>
          </cell>
        </row>
        <row r="29">
          <cell r="A29">
            <v>111650</v>
          </cell>
          <cell r="B29" t="str">
            <v>Resv Dam&amp;Wtrwy</v>
          </cell>
          <cell r="C29" t="str">
            <v>Costs</v>
          </cell>
          <cell r="D29" t="str">
            <v>Major</v>
          </cell>
          <cell r="E29" t="str">
            <v>Costs - SL</v>
          </cell>
          <cell r="F29" t="str">
            <v>Costs- Major SL</v>
          </cell>
          <cell r="G29">
            <v>0</v>
          </cell>
          <cell r="H29">
            <v>670777.72</v>
          </cell>
          <cell r="I29">
            <v>0</v>
          </cell>
          <cell r="J29">
            <v>0</v>
          </cell>
          <cell r="K29">
            <v>0</v>
          </cell>
          <cell r="L29">
            <v>670777.72</v>
          </cell>
          <cell r="M29">
            <v>0</v>
          </cell>
          <cell r="N29">
            <v>0</v>
          </cell>
          <cell r="O29">
            <v>0</v>
          </cell>
          <cell r="P29">
            <v>0</v>
          </cell>
          <cell r="Q29">
            <v>0</v>
          </cell>
          <cell r="R29">
            <v>670777.72</v>
          </cell>
          <cell r="S29">
            <v>0</v>
          </cell>
          <cell r="T29">
            <v>0</v>
          </cell>
          <cell r="U29">
            <v>0</v>
          </cell>
          <cell r="V29">
            <v>670777.72</v>
          </cell>
          <cell r="W29">
            <v>0</v>
          </cell>
          <cell r="X29">
            <v>0</v>
          </cell>
          <cell r="Y29">
            <v>0</v>
          </cell>
          <cell r="Z29">
            <v>0</v>
          </cell>
          <cell r="AA29">
            <v>0</v>
          </cell>
          <cell r="AB29">
            <v>0</v>
          </cell>
          <cell r="AC29">
            <v>0</v>
          </cell>
          <cell r="AD29">
            <v>670777.72</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670777.72</v>
          </cell>
          <cell r="AY29">
            <v>0</v>
          </cell>
          <cell r="AZ29">
            <v>0</v>
          </cell>
        </row>
        <row r="30">
          <cell r="A30">
            <v>111665</v>
          </cell>
          <cell r="B30" t="str">
            <v>G Plt-Fuel Holders</v>
          </cell>
          <cell r="C30" t="str">
            <v>Costs</v>
          </cell>
          <cell r="D30" t="str">
            <v>Major</v>
          </cell>
          <cell r="E30" t="str">
            <v>Costs - SL</v>
          </cell>
          <cell r="F30" t="str">
            <v>Costs- Major SL</v>
          </cell>
          <cell r="G30">
            <v>0</v>
          </cell>
          <cell r="H30">
            <v>7100714.3499999996</v>
          </cell>
          <cell r="I30">
            <v>0</v>
          </cell>
          <cell r="J30">
            <v>0</v>
          </cell>
          <cell r="K30">
            <v>0</v>
          </cell>
          <cell r="L30">
            <v>7100714.3499999996</v>
          </cell>
          <cell r="M30">
            <v>161178.01999999955</v>
          </cell>
          <cell r="N30">
            <v>0</v>
          </cell>
          <cell r="O30">
            <v>0</v>
          </cell>
          <cell r="P30">
            <v>0</v>
          </cell>
          <cell r="Q30">
            <v>161178.01999999955</v>
          </cell>
          <cell r="R30">
            <v>6939536.3300000001</v>
          </cell>
          <cell r="S30">
            <v>0</v>
          </cell>
          <cell r="T30">
            <v>0</v>
          </cell>
          <cell r="U30">
            <v>0</v>
          </cell>
          <cell r="V30">
            <v>6939536.3300000001</v>
          </cell>
          <cell r="W30">
            <v>0</v>
          </cell>
          <cell r="X30">
            <v>0</v>
          </cell>
          <cell r="Y30">
            <v>0</v>
          </cell>
          <cell r="Z30">
            <v>138554.29</v>
          </cell>
          <cell r="AA30">
            <v>0</v>
          </cell>
          <cell r="AB30">
            <v>0</v>
          </cell>
          <cell r="AC30">
            <v>0</v>
          </cell>
          <cell r="AD30">
            <v>6962160.0599999996</v>
          </cell>
          <cell r="AE30">
            <v>0</v>
          </cell>
          <cell r="AF30">
            <v>138554.29</v>
          </cell>
          <cell r="AG30">
            <v>0</v>
          </cell>
          <cell r="AH30">
            <v>0</v>
          </cell>
          <cell r="AI30">
            <v>0</v>
          </cell>
          <cell r="AJ30">
            <v>0</v>
          </cell>
          <cell r="AK30">
            <v>0</v>
          </cell>
          <cell r="AL30">
            <v>0</v>
          </cell>
          <cell r="AM30">
            <v>0</v>
          </cell>
          <cell r="AN30">
            <v>161178.01999999955</v>
          </cell>
          <cell r="AO30">
            <v>0</v>
          </cell>
          <cell r="AP30">
            <v>0</v>
          </cell>
          <cell r="AQ30">
            <v>0</v>
          </cell>
          <cell r="AR30">
            <v>0</v>
          </cell>
          <cell r="AS30">
            <v>0</v>
          </cell>
          <cell r="AT30">
            <v>138554.29</v>
          </cell>
          <cell r="AU30">
            <v>0</v>
          </cell>
          <cell r="AV30">
            <v>0</v>
          </cell>
          <cell r="AW30">
            <v>0</v>
          </cell>
          <cell r="AX30">
            <v>6800982.04</v>
          </cell>
          <cell r="AY30">
            <v>0</v>
          </cell>
          <cell r="AZ30">
            <v>138554.29</v>
          </cell>
        </row>
        <row r="31">
          <cell r="A31">
            <v>111670</v>
          </cell>
          <cell r="B31" t="str">
            <v>G Plt-Prime Movers</v>
          </cell>
          <cell r="C31" t="str">
            <v>Costs</v>
          </cell>
          <cell r="D31" t="str">
            <v>Major</v>
          </cell>
          <cell r="E31" t="str">
            <v>Costs - SL</v>
          </cell>
          <cell r="F31" t="str">
            <v>Costs- Major SL</v>
          </cell>
          <cell r="G31">
            <v>0</v>
          </cell>
          <cell r="H31">
            <v>14569780.449999999</v>
          </cell>
          <cell r="I31">
            <v>0</v>
          </cell>
          <cell r="J31">
            <v>0</v>
          </cell>
          <cell r="K31">
            <v>0</v>
          </cell>
          <cell r="L31">
            <v>14569780.449999999</v>
          </cell>
          <cell r="M31">
            <v>313554.87999999896</v>
          </cell>
          <cell r="N31">
            <v>0</v>
          </cell>
          <cell r="O31">
            <v>0</v>
          </cell>
          <cell r="P31">
            <v>0</v>
          </cell>
          <cell r="Q31">
            <v>313554.87999999896</v>
          </cell>
          <cell r="R31">
            <v>14256225.57</v>
          </cell>
          <cell r="S31">
            <v>0</v>
          </cell>
          <cell r="T31">
            <v>0</v>
          </cell>
          <cell r="U31">
            <v>0</v>
          </cell>
          <cell r="V31">
            <v>14256225.57</v>
          </cell>
          <cell r="W31">
            <v>0</v>
          </cell>
          <cell r="X31">
            <v>0</v>
          </cell>
          <cell r="Y31">
            <v>0</v>
          </cell>
          <cell r="Z31">
            <v>0</v>
          </cell>
          <cell r="AA31">
            <v>0</v>
          </cell>
          <cell r="AB31">
            <v>0</v>
          </cell>
          <cell r="AC31">
            <v>0</v>
          </cell>
          <cell r="AD31">
            <v>14569780.449999999</v>
          </cell>
          <cell r="AE31">
            <v>0</v>
          </cell>
          <cell r="AF31">
            <v>0</v>
          </cell>
          <cell r="AG31">
            <v>0</v>
          </cell>
          <cell r="AH31">
            <v>0</v>
          </cell>
          <cell r="AI31">
            <v>0</v>
          </cell>
          <cell r="AJ31">
            <v>0</v>
          </cell>
          <cell r="AK31">
            <v>0</v>
          </cell>
          <cell r="AL31">
            <v>0</v>
          </cell>
          <cell r="AM31">
            <v>0</v>
          </cell>
          <cell r="AN31">
            <v>313554.87999999896</v>
          </cell>
          <cell r="AO31">
            <v>0</v>
          </cell>
          <cell r="AP31">
            <v>0</v>
          </cell>
          <cell r="AQ31">
            <v>0</v>
          </cell>
          <cell r="AR31">
            <v>0</v>
          </cell>
          <cell r="AS31">
            <v>0</v>
          </cell>
          <cell r="AT31">
            <v>0</v>
          </cell>
          <cell r="AU31">
            <v>0</v>
          </cell>
          <cell r="AV31">
            <v>0</v>
          </cell>
          <cell r="AW31">
            <v>0</v>
          </cell>
          <cell r="AX31">
            <v>14256225.57</v>
          </cell>
          <cell r="AY31">
            <v>0</v>
          </cell>
          <cell r="AZ31">
            <v>0</v>
          </cell>
        </row>
        <row r="32">
          <cell r="A32">
            <v>111675</v>
          </cell>
          <cell r="B32" t="str">
            <v>G Plt-Generators</v>
          </cell>
          <cell r="C32" t="str">
            <v>Costs</v>
          </cell>
          <cell r="D32" t="str">
            <v>Major</v>
          </cell>
          <cell r="E32" t="str">
            <v>Costs - SL</v>
          </cell>
          <cell r="F32" t="str">
            <v>Costs- Major SL</v>
          </cell>
          <cell r="G32">
            <v>0</v>
          </cell>
          <cell r="H32">
            <v>8448724.3599999994</v>
          </cell>
          <cell r="I32">
            <v>0</v>
          </cell>
          <cell r="J32">
            <v>0</v>
          </cell>
          <cell r="K32">
            <v>0</v>
          </cell>
          <cell r="L32">
            <v>8448724.3599999994</v>
          </cell>
          <cell r="M32">
            <v>130485.93999999948</v>
          </cell>
          <cell r="N32">
            <v>0</v>
          </cell>
          <cell r="O32">
            <v>0</v>
          </cell>
          <cell r="P32">
            <v>0</v>
          </cell>
          <cell r="Q32">
            <v>130485.93999999948</v>
          </cell>
          <cell r="R32">
            <v>8318238.4199999999</v>
          </cell>
          <cell r="S32">
            <v>0</v>
          </cell>
          <cell r="T32">
            <v>0</v>
          </cell>
          <cell r="U32">
            <v>0</v>
          </cell>
          <cell r="V32">
            <v>8318238.4199999999</v>
          </cell>
          <cell r="W32">
            <v>0</v>
          </cell>
          <cell r="X32">
            <v>0</v>
          </cell>
          <cell r="Y32">
            <v>0</v>
          </cell>
          <cell r="Z32">
            <v>537296</v>
          </cell>
          <cell r="AA32">
            <v>0</v>
          </cell>
          <cell r="AB32">
            <v>0</v>
          </cell>
          <cell r="AC32">
            <v>0</v>
          </cell>
          <cell r="AD32">
            <v>7911428.3600000003</v>
          </cell>
          <cell r="AE32">
            <v>0</v>
          </cell>
          <cell r="AF32">
            <v>537296</v>
          </cell>
          <cell r="AG32">
            <v>0</v>
          </cell>
          <cell r="AH32">
            <v>0</v>
          </cell>
          <cell r="AI32">
            <v>0</v>
          </cell>
          <cell r="AJ32">
            <v>0</v>
          </cell>
          <cell r="AK32">
            <v>0</v>
          </cell>
          <cell r="AL32">
            <v>0</v>
          </cell>
          <cell r="AM32">
            <v>0</v>
          </cell>
          <cell r="AN32">
            <v>130485.94000000041</v>
          </cell>
          <cell r="AO32">
            <v>0</v>
          </cell>
          <cell r="AP32">
            <v>0</v>
          </cell>
          <cell r="AQ32">
            <v>0</v>
          </cell>
          <cell r="AR32">
            <v>0</v>
          </cell>
          <cell r="AS32">
            <v>0</v>
          </cell>
          <cell r="AT32">
            <v>537296</v>
          </cell>
          <cell r="AU32">
            <v>0</v>
          </cell>
          <cell r="AV32">
            <v>0</v>
          </cell>
          <cell r="AW32">
            <v>0</v>
          </cell>
          <cell r="AX32">
            <v>7780942.4199999999</v>
          </cell>
          <cell r="AY32">
            <v>0</v>
          </cell>
          <cell r="AZ32">
            <v>537296</v>
          </cell>
        </row>
        <row r="33">
          <cell r="A33">
            <v>111680</v>
          </cell>
          <cell r="B33" t="str">
            <v>Accsry Elec Equp</v>
          </cell>
          <cell r="C33" t="str">
            <v>Costs</v>
          </cell>
          <cell r="D33" t="str">
            <v>Major</v>
          </cell>
          <cell r="E33" t="str">
            <v>Costs - SL</v>
          </cell>
          <cell r="F33" t="str">
            <v>Costs- Major SL</v>
          </cell>
          <cell r="G33">
            <v>0</v>
          </cell>
          <cell r="H33">
            <v>2460096.2200000002</v>
          </cell>
          <cell r="I33">
            <v>0</v>
          </cell>
          <cell r="J33">
            <v>0</v>
          </cell>
          <cell r="K33">
            <v>0</v>
          </cell>
          <cell r="L33">
            <v>2460096.2200000002</v>
          </cell>
          <cell r="M33">
            <v>0</v>
          </cell>
          <cell r="N33">
            <v>0</v>
          </cell>
          <cell r="O33">
            <v>0</v>
          </cell>
          <cell r="P33">
            <v>0</v>
          </cell>
          <cell r="Q33">
            <v>0</v>
          </cell>
          <cell r="R33">
            <v>2460096.2200000002</v>
          </cell>
          <cell r="S33">
            <v>0</v>
          </cell>
          <cell r="T33">
            <v>0</v>
          </cell>
          <cell r="U33">
            <v>0</v>
          </cell>
          <cell r="V33">
            <v>2460096.2200000002</v>
          </cell>
          <cell r="W33">
            <v>0</v>
          </cell>
          <cell r="X33">
            <v>0</v>
          </cell>
          <cell r="Y33">
            <v>0</v>
          </cell>
          <cell r="Z33">
            <v>8422</v>
          </cell>
          <cell r="AA33">
            <v>0</v>
          </cell>
          <cell r="AB33">
            <v>0</v>
          </cell>
          <cell r="AC33">
            <v>0</v>
          </cell>
          <cell r="AD33">
            <v>2451674.2200000002</v>
          </cell>
          <cell r="AE33">
            <v>0</v>
          </cell>
          <cell r="AF33">
            <v>8422</v>
          </cell>
          <cell r="AG33">
            <v>0</v>
          </cell>
          <cell r="AH33">
            <v>0</v>
          </cell>
          <cell r="AI33">
            <v>0</v>
          </cell>
          <cell r="AJ33">
            <v>0</v>
          </cell>
          <cell r="AK33">
            <v>0</v>
          </cell>
          <cell r="AL33">
            <v>0</v>
          </cell>
          <cell r="AM33">
            <v>0</v>
          </cell>
          <cell r="AN33">
            <v>0</v>
          </cell>
          <cell r="AO33">
            <v>0</v>
          </cell>
          <cell r="AP33">
            <v>0</v>
          </cell>
          <cell r="AQ33">
            <v>0</v>
          </cell>
          <cell r="AR33">
            <v>0</v>
          </cell>
          <cell r="AS33">
            <v>0</v>
          </cell>
          <cell r="AT33">
            <v>8422</v>
          </cell>
          <cell r="AU33">
            <v>0</v>
          </cell>
          <cell r="AV33">
            <v>0</v>
          </cell>
          <cell r="AW33">
            <v>0</v>
          </cell>
          <cell r="AX33">
            <v>2451674.2200000002</v>
          </cell>
          <cell r="AY33">
            <v>0</v>
          </cell>
          <cell r="AZ33">
            <v>8422</v>
          </cell>
        </row>
        <row r="34">
          <cell r="A34">
            <v>111685</v>
          </cell>
          <cell r="B34" t="str">
            <v>MiscPwrPlntEq</v>
          </cell>
          <cell r="C34" t="str">
            <v>Costs</v>
          </cell>
          <cell r="D34" t="str">
            <v>Major</v>
          </cell>
          <cell r="E34" t="str">
            <v>Costs - SL</v>
          </cell>
          <cell r="F34" t="str">
            <v>Costs- Major SL</v>
          </cell>
          <cell r="G34">
            <v>0</v>
          </cell>
          <cell r="H34">
            <v>3988276.08</v>
          </cell>
          <cell r="I34">
            <v>0</v>
          </cell>
          <cell r="J34">
            <v>0</v>
          </cell>
          <cell r="K34">
            <v>0</v>
          </cell>
          <cell r="L34">
            <v>3988276.08</v>
          </cell>
          <cell r="M34">
            <v>52997.660000000149</v>
          </cell>
          <cell r="N34">
            <v>0</v>
          </cell>
          <cell r="O34">
            <v>0</v>
          </cell>
          <cell r="P34">
            <v>0</v>
          </cell>
          <cell r="Q34">
            <v>52997.660000000149</v>
          </cell>
          <cell r="R34">
            <v>3935278.42</v>
          </cell>
          <cell r="S34">
            <v>0</v>
          </cell>
          <cell r="T34">
            <v>0</v>
          </cell>
          <cell r="U34">
            <v>0</v>
          </cell>
          <cell r="V34">
            <v>3935278.42</v>
          </cell>
          <cell r="W34">
            <v>0</v>
          </cell>
          <cell r="X34">
            <v>0</v>
          </cell>
          <cell r="Y34">
            <v>0</v>
          </cell>
          <cell r="Z34">
            <v>0</v>
          </cell>
          <cell r="AA34">
            <v>0</v>
          </cell>
          <cell r="AB34">
            <v>0</v>
          </cell>
          <cell r="AC34">
            <v>0</v>
          </cell>
          <cell r="AD34">
            <v>3988276.08</v>
          </cell>
          <cell r="AE34">
            <v>0</v>
          </cell>
          <cell r="AF34">
            <v>0</v>
          </cell>
          <cell r="AG34">
            <v>0</v>
          </cell>
          <cell r="AH34">
            <v>0</v>
          </cell>
          <cell r="AI34">
            <v>0</v>
          </cell>
          <cell r="AJ34">
            <v>0</v>
          </cell>
          <cell r="AK34">
            <v>0</v>
          </cell>
          <cell r="AL34">
            <v>0</v>
          </cell>
          <cell r="AM34">
            <v>0</v>
          </cell>
          <cell r="AN34">
            <v>52997.660000000149</v>
          </cell>
          <cell r="AO34">
            <v>0</v>
          </cell>
          <cell r="AP34">
            <v>0</v>
          </cell>
          <cell r="AQ34">
            <v>0</v>
          </cell>
          <cell r="AR34">
            <v>0</v>
          </cell>
          <cell r="AS34">
            <v>0</v>
          </cell>
          <cell r="AT34">
            <v>0</v>
          </cell>
          <cell r="AU34">
            <v>0</v>
          </cell>
          <cell r="AV34">
            <v>0</v>
          </cell>
          <cell r="AW34">
            <v>0</v>
          </cell>
          <cell r="AX34">
            <v>3935278.42</v>
          </cell>
          <cell r="AY34">
            <v>0</v>
          </cell>
          <cell r="AZ34">
            <v>0</v>
          </cell>
        </row>
        <row r="35">
          <cell r="A35">
            <v>111705</v>
          </cell>
          <cell r="B35" t="str">
            <v>Tx Plt - Land</v>
          </cell>
          <cell r="C35" t="str">
            <v>Costs</v>
          </cell>
          <cell r="D35" t="str">
            <v>Major</v>
          </cell>
          <cell r="E35" t="str">
            <v>Costs - SL</v>
          </cell>
          <cell r="F35" t="str">
            <v>Costs- Major SL</v>
          </cell>
          <cell r="G35">
            <v>0</v>
          </cell>
          <cell r="H35">
            <v>293615642.79000002</v>
          </cell>
          <cell r="I35">
            <v>0</v>
          </cell>
          <cell r="J35">
            <v>0</v>
          </cell>
          <cell r="K35">
            <v>0</v>
          </cell>
          <cell r="L35">
            <v>293615642.79000002</v>
          </cell>
          <cell r="M35">
            <v>498148.68999999762</v>
          </cell>
          <cell r="N35">
            <v>0</v>
          </cell>
          <cell r="O35">
            <v>0</v>
          </cell>
          <cell r="P35">
            <v>0</v>
          </cell>
          <cell r="Q35">
            <v>498148.68999999762</v>
          </cell>
          <cell r="R35">
            <v>293117494.10000002</v>
          </cell>
          <cell r="S35">
            <v>0</v>
          </cell>
          <cell r="T35">
            <v>0</v>
          </cell>
          <cell r="U35">
            <v>0</v>
          </cell>
          <cell r="V35">
            <v>293117494.10000002</v>
          </cell>
          <cell r="W35">
            <v>719628.23</v>
          </cell>
          <cell r="X35">
            <v>292896014.56</v>
          </cell>
          <cell r="Y35">
            <v>0</v>
          </cell>
          <cell r="Z35">
            <v>0</v>
          </cell>
          <cell r="AA35">
            <v>0</v>
          </cell>
          <cell r="AB35">
            <v>0</v>
          </cell>
          <cell r="AC35">
            <v>0</v>
          </cell>
          <cell r="AD35">
            <v>0</v>
          </cell>
          <cell r="AE35">
            <v>292896014.56</v>
          </cell>
          <cell r="AF35">
            <v>0</v>
          </cell>
          <cell r="AG35">
            <v>0</v>
          </cell>
          <cell r="AH35">
            <v>498148.66000002623</v>
          </cell>
          <cell r="AI35">
            <v>0</v>
          </cell>
          <cell r="AJ35">
            <v>0</v>
          </cell>
          <cell r="AK35">
            <v>0</v>
          </cell>
          <cell r="AL35">
            <v>0</v>
          </cell>
          <cell r="AM35">
            <v>0</v>
          </cell>
          <cell r="AN35">
            <v>0</v>
          </cell>
          <cell r="AO35">
            <v>498148.66000002623</v>
          </cell>
          <cell r="AP35">
            <v>0</v>
          </cell>
          <cell r="AQ35">
            <v>719628.23</v>
          </cell>
          <cell r="AR35">
            <v>292397865.89999998</v>
          </cell>
          <cell r="AS35">
            <v>0</v>
          </cell>
          <cell r="AT35">
            <v>0</v>
          </cell>
          <cell r="AU35">
            <v>0</v>
          </cell>
          <cell r="AV35">
            <v>0</v>
          </cell>
          <cell r="AW35">
            <v>0</v>
          </cell>
          <cell r="AX35">
            <v>0</v>
          </cell>
          <cell r="AY35">
            <v>292397865.89999998</v>
          </cell>
          <cell r="AZ35">
            <v>0</v>
          </cell>
        </row>
        <row r="36">
          <cell r="A36">
            <v>111706</v>
          </cell>
          <cell r="B36" t="str">
            <v>Tx Plt - Land Rights</v>
          </cell>
          <cell r="C36" t="str">
            <v>Costs</v>
          </cell>
          <cell r="D36" t="str">
            <v>Major</v>
          </cell>
          <cell r="E36" t="str">
            <v>Costs - SL</v>
          </cell>
          <cell r="F36" t="str">
            <v>Costs- Major SL</v>
          </cell>
          <cell r="G36">
            <v>0</v>
          </cell>
          <cell r="H36">
            <v>338255950.62</v>
          </cell>
          <cell r="I36">
            <v>0</v>
          </cell>
          <cell r="J36">
            <v>0</v>
          </cell>
          <cell r="K36">
            <v>0</v>
          </cell>
          <cell r="L36">
            <v>338255950.62</v>
          </cell>
          <cell r="M36">
            <v>1173932.1200000048</v>
          </cell>
          <cell r="N36">
            <v>0</v>
          </cell>
          <cell r="O36">
            <v>0</v>
          </cell>
          <cell r="P36">
            <v>0</v>
          </cell>
          <cell r="Q36">
            <v>1173932.1200000048</v>
          </cell>
          <cell r="R36">
            <v>337082018.5</v>
          </cell>
          <cell r="S36">
            <v>0</v>
          </cell>
          <cell r="T36">
            <v>0</v>
          </cell>
          <cell r="U36">
            <v>0</v>
          </cell>
          <cell r="V36">
            <v>337082018.5</v>
          </cell>
          <cell r="W36">
            <v>0</v>
          </cell>
          <cell r="X36">
            <v>338255950.62</v>
          </cell>
          <cell r="Y36">
            <v>0</v>
          </cell>
          <cell r="Z36">
            <v>0</v>
          </cell>
          <cell r="AA36">
            <v>0</v>
          </cell>
          <cell r="AB36">
            <v>0</v>
          </cell>
          <cell r="AC36">
            <v>0</v>
          </cell>
          <cell r="AD36">
            <v>0</v>
          </cell>
          <cell r="AE36">
            <v>338255950.62</v>
          </cell>
          <cell r="AF36">
            <v>0</v>
          </cell>
          <cell r="AG36">
            <v>0</v>
          </cell>
          <cell r="AH36">
            <v>1173932.1200000048</v>
          </cell>
          <cell r="AI36">
            <v>0</v>
          </cell>
          <cell r="AJ36">
            <v>0</v>
          </cell>
          <cell r="AK36">
            <v>0</v>
          </cell>
          <cell r="AL36">
            <v>0</v>
          </cell>
          <cell r="AM36">
            <v>0</v>
          </cell>
          <cell r="AN36">
            <v>0</v>
          </cell>
          <cell r="AO36">
            <v>1173932.1200000048</v>
          </cell>
          <cell r="AP36">
            <v>0</v>
          </cell>
          <cell r="AQ36">
            <v>0</v>
          </cell>
          <cell r="AR36">
            <v>337082018.5</v>
          </cell>
          <cell r="AS36">
            <v>0</v>
          </cell>
          <cell r="AT36">
            <v>0</v>
          </cell>
          <cell r="AU36">
            <v>0</v>
          </cell>
          <cell r="AV36">
            <v>0</v>
          </cell>
          <cell r="AW36">
            <v>0</v>
          </cell>
          <cell r="AX36">
            <v>0</v>
          </cell>
          <cell r="AY36">
            <v>337082018.5</v>
          </cell>
          <cell r="AZ36">
            <v>0</v>
          </cell>
        </row>
        <row r="37">
          <cell r="A37">
            <v>111708</v>
          </cell>
          <cell r="B37" t="str">
            <v>Tx-Bldings&amp;Fixtures</v>
          </cell>
          <cell r="C37" t="str">
            <v>Costs</v>
          </cell>
          <cell r="D37" t="str">
            <v>Major</v>
          </cell>
          <cell r="E37" t="str">
            <v>Costs - SL</v>
          </cell>
          <cell r="F37" t="str">
            <v>Costs- Major SL</v>
          </cell>
          <cell r="G37">
            <v>0</v>
          </cell>
          <cell r="H37">
            <v>424033621.27999997</v>
          </cell>
          <cell r="I37">
            <v>0</v>
          </cell>
          <cell r="J37">
            <v>0</v>
          </cell>
          <cell r="K37">
            <v>0</v>
          </cell>
          <cell r="L37">
            <v>424033621.27999997</v>
          </cell>
          <cell r="M37">
            <v>3999630.5799999833</v>
          </cell>
          <cell r="N37">
            <v>0</v>
          </cell>
          <cell r="O37">
            <v>0</v>
          </cell>
          <cell r="P37">
            <v>0</v>
          </cell>
          <cell r="Q37">
            <v>3999630.5799999833</v>
          </cell>
          <cell r="R37">
            <v>420033990.69999999</v>
          </cell>
          <cell r="S37">
            <v>0</v>
          </cell>
          <cell r="T37">
            <v>0</v>
          </cell>
          <cell r="U37">
            <v>0</v>
          </cell>
          <cell r="V37">
            <v>420033990.69999999</v>
          </cell>
          <cell r="W37">
            <v>0</v>
          </cell>
          <cell r="X37">
            <v>423903260.76999998</v>
          </cell>
          <cell r="Y37">
            <v>130360.51</v>
          </cell>
          <cell r="Z37">
            <v>0</v>
          </cell>
          <cell r="AA37">
            <v>0</v>
          </cell>
          <cell r="AB37">
            <v>0</v>
          </cell>
          <cell r="AC37">
            <v>0</v>
          </cell>
          <cell r="AD37">
            <v>0</v>
          </cell>
          <cell r="AE37">
            <v>424033621.27999997</v>
          </cell>
          <cell r="AF37">
            <v>0</v>
          </cell>
          <cell r="AG37">
            <v>0</v>
          </cell>
          <cell r="AH37">
            <v>3999630.5699999928</v>
          </cell>
          <cell r="AI37">
            <v>0</v>
          </cell>
          <cell r="AJ37">
            <v>0</v>
          </cell>
          <cell r="AK37">
            <v>0</v>
          </cell>
          <cell r="AL37">
            <v>0</v>
          </cell>
          <cell r="AM37">
            <v>0</v>
          </cell>
          <cell r="AN37">
            <v>0</v>
          </cell>
          <cell r="AO37">
            <v>3999630.5799999833</v>
          </cell>
          <cell r="AP37">
            <v>0</v>
          </cell>
          <cell r="AQ37">
            <v>0</v>
          </cell>
          <cell r="AR37">
            <v>419903630.19999999</v>
          </cell>
          <cell r="AS37">
            <v>130360.51</v>
          </cell>
          <cell r="AT37">
            <v>0</v>
          </cell>
          <cell r="AU37">
            <v>0</v>
          </cell>
          <cell r="AV37">
            <v>0</v>
          </cell>
          <cell r="AW37">
            <v>0</v>
          </cell>
          <cell r="AX37">
            <v>0</v>
          </cell>
          <cell r="AY37">
            <v>420033990.69999999</v>
          </cell>
          <cell r="AZ37">
            <v>0</v>
          </cell>
        </row>
        <row r="38">
          <cell r="A38">
            <v>111715</v>
          </cell>
          <cell r="B38" t="str">
            <v>Tx Plt - Station Eq</v>
          </cell>
          <cell r="C38" t="str">
            <v>Costs</v>
          </cell>
          <cell r="D38" t="str">
            <v>Major</v>
          </cell>
          <cell r="E38" t="str">
            <v>Costs - SL</v>
          </cell>
          <cell r="F38" t="str">
            <v>Costs- Major SL</v>
          </cell>
          <cell r="G38">
            <v>0</v>
          </cell>
          <cell r="H38">
            <v>7434949757.0200005</v>
          </cell>
          <cell r="I38">
            <v>0</v>
          </cell>
          <cell r="J38">
            <v>0</v>
          </cell>
          <cell r="K38">
            <v>0</v>
          </cell>
          <cell r="L38">
            <v>7434949757.0200005</v>
          </cell>
          <cell r="M38">
            <v>212959502.02000046</v>
          </cell>
          <cell r="N38">
            <v>0</v>
          </cell>
          <cell r="O38">
            <v>0</v>
          </cell>
          <cell r="P38">
            <v>0</v>
          </cell>
          <cell r="Q38">
            <v>212959502.02000046</v>
          </cell>
          <cell r="R38">
            <v>7221990255</v>
          </cell>
          <cell r="S38">
            <v>0</v>
          </cell>
          <cell r="T38">
            <v>0</v>
          </cell>
          <cell r="U38">
            <v>0</v>
          </cell>
          <cell r="V38">
            <v>7221990255</v>
          </cell>
          <cell r="W38">
            <v>0</v>
          </cell>
          <cell r="X38">
            <v>7432472907.3500004</v>
          </cell>
          <cell r="Y38">
            <v>2476849.67</v>
          </cell>
          <cell r="Z38">
            <v>0</v>
          </cell>
          <cell r="AA38">
            <v>0</v>
          </cell>
          <cell r="AB38">
            <v>0</v>
          </cell>
          <cell r="AC38">
            <v>0</v>
          </cell>
          <cell r="AD38">
            <v>0</v>
          </cell>
          <cell r="AE38">
            <v>7434949757.0200005</v>
          </cell>
          <cell r="AF38">
            <v>0</v>
          </cell>
          <cell r="AG38">
            <v>0</v>
          </cell>
          <cell r="AH38">
            <v>212959501.35000038</v>
          </cell>
          <cell r="AI38">
            <v>0</v>
          </cell>
          <cell r="AJ38">
            <v>0</v>
          </cell>
          <cell r="AK38">
            <v>0</v>
          </cell>
          <cell r="AL38">
            <v>0</v>
          </cell>
          <cell r="AM38">
            <v>0</v>
          </cell>
          <cell r="AN38">
            <v>0</v>
          </cell>
          <cell r="AO38">
            <v>212959502.02000046</v>
          </cell>
          <cell r="AP38">
            <v>0</v>
          </cell>
          <cell r="AQ38">
            <v>0</v>
          </cell>
          <cell r="AR38">
            <v>7219513406</v>
          </cell>
          <cell r="AS38">
            <v>2476849.67</v>
          </cell>
          <cell r="AT38">
            <v>0</v>
          </cell>
          <cell r="AU38">
            <v>0</v>
          </cell>
          <cell r="AV38">
            <v>0</v>
          </cell>
          <cell r="AW38">
            <v>0</v>
          </cell>
          <cell r="AX38">
            <v>0</v>
          </cell>
          <cell r="AY38">
            <v>7221990255</v>
          </cell>
          <cell r="AZ38">
            <v>0</v>
          </cell>
        </row>
        <row r="39">
          <cell r="A39">
            <v>111720</v>
          </cell>
          <cell r="B39" t="str">
            <v>Tx-Towers&amp;Fixture</v>
          </cell>
          <cell r="C39" t="str">
            <v>Costs</v>
          </cell>
          <cell r="D39" t="str">
            <v>Major</v>
          </cell>
          <cell r="E39" t="str">
            <v>Costs - SL</v>
          </cell>
          <cell r="F39" t="str">
            <v>Costs- Major SL</v>
          </cell>
          <cell r="G39">
            <v>0</v>
          </cell>
          <cell r="H39">
            <v>2438909885.1799998</v>
          </cell>
          <cell r="I39">
            <v>0</v>
          </cell>
          <cell r="J39">
            <v>0</v>
          </cell>
          <cell r="K39">
            <v>0</v>
          </cell>
          <cell r="L39">
            <v>2438909885.1799998</v>
          </cell>
          <cell r="M39">
            <v>24942181.179999828</v>
          </cell>
          <cell r="N39">
            <v>0</v>
          </cell>
          <cell r="O39">
            <v>0</v>
          </cell>
          <cell r="P39">
            <v>0</v>
          </cell>
          <cell r="Q39">
            <v>24942181.179999828</v>
          </cell>
          <cell r="R39">
            <v>2413967704</v>
          </cell>
          <cell r="S39">
            <v>0</v>
          </cell>
          <cell r="T39">
            <v>0</v>
          </cell>
          <cell r="U39">
            <v>0</v>
          </cell>
          <cell r="V39">
            <v>2413967704</v>
          </cell>
          <cell r="W39">
            <v>0</v>
          </cell>
          <cell r="X39">
            <v>2433630649.5</v>
          </cell>
          <cell r="Y39">
            <v>5210094.24</v>
          </cell>
          <cell r="Z39">
            <v>69141.440000000002</v>
          </cell>
          <cell r="AA39">
            <v>0</v>
          </cell>
          <cell r="AB39">
            <v>0</v>
          </cell>
          <cell r="AC39">
            <v>0</v>
          </cell>
          <cell r="AD39">
            <v>0</v>
          </cell>
          <cell r="AE39">
            <v>2438840743.7399998</v>
          </cell>
          <cell r="AF39">
            <v>69141.440000000002</v>
          </cell>
          <cell r="AG39">
            <v>0</v>
          </cell>
          <cell r="AH39">
            <v>24948421.5</v>
          </cell>
          <cell r="AI39">
            <v>0</v>
          </cell>
          <cell r="AJ39">
            <v>-6240.3300000000017</v>
          </cell>
          <cell r="AK39">
            <v>0</v>
          </cell>
          <cell r="AL39">
            <v>0</v>
          </cell>
          <cell r="AM39">
            <v>0</v>
          </cell>
          <cell r="AN39">
            <v>0</v>
          </cell>
          <cell r="AO39">
            <v>24948421.739999771</v>
          </cell>
          <cell r="AP39">
            <v>-6240.3300000000017</v>
          </cell>
          <cell r="AQ39">
            <v>0</v>
          </cell>
          <cell r="AR39">
            <v>2408682228</v>
          </cell>
          <cell r="AS39">
            <v>5210094.24</v>
          </cell>
          <cell r="AT39">
            <v>75381.77</v>
          </cell>
          <cell r="AU39">
            <v>0</v>
          </cell>
          <cell r="AV39">
            <v>0</v>
          </cell>
          <cell r="AW39">
            <v>0</v>
          </cell>
          <cell r="AX39">
            <v>0</v>
          </cell>
          <cell r="AY39">
            <v>2413892322</v>
          </cell>
          <cell r="AZ39">
            <v>75381.77</v>
          </cell>
        </row>
        <row r="40">
          <cell r="A40">
            <v>111730</v>
          </cell>
          <cell r="B40" t="str">
            <v>Tx-Ohd Cductrs&amp;Dev</v>
          </cell>
          <cell r="C40" t="str">
            <v>Costs</v>
          </cell>
          <cell r="D40" t="str">
            <v>Major</v>
          </cell>
          <cell r="E40" t="str">
            <v>Costs - SL</v>
          </cell>
          <cell r="F40" t="str">
            <v>Costs- Major SL</v>
          </cell>
          <cell r="G40">
            <v>0</v>
          </cell>
          <cell r="H40">
            <v>1715108852.5999999</v>
          </cell>
          <cell r="I40">
            <v>0</v>
          </cell>
          <cell r="J40">
            <v>0</v>
          </cell>
          <cell r="K40">
            <v>0</v>
          </cell>
          <cell r="L40">
            <v>1715108852.5999999</v>
          </cell>
          <cell r="M40">
            <v>11917212.599999905</v>
          </cell>
          <cell r="N40">
            <v>0</v>
          </cell>
          <cell r="O40">
            <v>0</v>
          </cell>
          <cell r="P40">
            <v>0</v>
          </cell>
          <cell r="Q40">
            <v>11917212.599999905</v>
          </cell>
          <cell r="R40">
            <v>1703191640</v>
          </cell>
          <cell r="S40">
            <v>0</v>
          </cell>
          <cell r="T40">
            <v>0</v>
          </cell>
          <cell r="U40">
            <v>0</v>
          </cell>
          <cell r="V40">
            <v>1703191640</v>
          </cell>
          <cell r="W40">
            <v>0</v>
          </cell>
          <cell r="X40">
            <v>1711618051.03</v>
          </cell>
          <cell r="Y40">
            <v>3473396.16</v>
          </cell>
          <cell r="Z40">
            <v>17405.41</v>
          </cell>
          <cell r="AA40">
            <v>0</v>
          </cell>
          <cell r="AB40">
            <v>0</v>
          </cell>
          <cell r="AC40">
            <v>0</v>
          </cell>
          <cell r="AD40">
            <v>0</v>
          </cell>
          <cell r="AE40">
            <v>1715091447.1900001</v>
          </cell>
          <cell r="AF40">
            <v>17405.41</v>
          </cell>
          <cell r="AG40">
            <v>0</v>
          </cell>
          <cell r="AH40">
            <v>11919466.029999971</v>
          </cell>
          <cell r="AI40">
            <v>0</v>
          </cell>
          <cell r="AJ40">
            <v>-2252.7099999999991</v>
          </cell>
          <cell r="AK40">
            <v>0</v>
          </cell>
          <cell r="AL40">
            <v>0</v>
          </cell>
          <cell r="AM40">
            <v>0</v>
          </cell>
          <cell r="AN40">
            <v>0</v>
          </cell>
          <cell r="AO40">
            <v>11919466.190000057</v>
          </cell>
          <cell r="AP40">
            <v>-2252.7099999999991</v>
          </cell>
          <cell r="AQ40">
            <v>0</v>
          </cell>
          <cell r="AR40">
            <v>1699698585</v>
          </cell>
          <cell r="AS40">
            <v>3473396.16</v>
          </cell>
          <cell r="AT40">
            <v>19658.12</v>
          </cell>
          <cell r="AU40">
            <v>0</v>
          </cell>
          <cell r="AV40">
            <v>0</v>
          </cell>
          <cell r="AW40">
            <v>0</v>
          </cell>
          <cell r="AX40">
            <v>0</v>
          </cell>
          <cell r="AY40">
            <v>1703171981</v>
          </cell>
          <cell r="AZ40">
            <v>19658.12</v>
          </cell>
        </row>
        <row r="41">
          <cell r="A41">
            <v>111735</v>
          </cell>
          <cell r="B41" t="str">
            <v>Tx-Undrgrnd Conduit</v>
          </cell>
          <cell r="C41" t="str">
            <v>Costs</v>
          </cell>
          <cell r="D41" t="str">
            <v>Major</v>
          </cell>
          <cell r="E41" t="str">
            <v>Costs - SL</v>
          </cell>
          <cell r="F41" t="str">
            <v>Costs- Major SL</v>
          </cell>
          <cell r="G41">
            <v>0</v>
          </cell>
          <cell r="H41">
            <v>267119785.28</v>
          </cell>
          <cell r="I41">
            <v>0</v>
          </cell>
          <cell r="J41">
            <v>0</v>
          </cell>
          <cell r="K41">
            <v>0</v>
          </cell>
          <cell r="L41">
            <v>267119785.28</v>
          </cell>
          <cell r="M41">
            <v>-2.000001072883606E-2</v>
          </cell>
          <cell r="N41">
            <v>0</v>
          </cell>
          <cell r="O41">
            <v>0</v>
          </cell>
          <cell r="P41">
            <v>0</v>
          </cell>
          <cell r="Q41">
            <v>-2.000001072883606E-2</v>
          </cell>
          <cell r="R41">
            <v>267119785.30000001</v>
          </cell>
          <cell r="S41">
            <v>0</v>
          </cell>
          <cell r="T41">
            <v>0</v>
          </cell>
          <cell r="U41">
            <v>0</v>
          </cell>
          <cell r="V41">
            <v>267119785.30000001</v>
          </cell>
          <cell r="W41">
            <v>0</v>
          </cell>
          <cell r="X41">
            <v>267119785.28</v>
          </cell>
          <cell r="Y41">
            <v>0</v>
          </cell>
          <cell r="Z41">
            <v>0</v>
          </cell>
          <cell r="AA41">
            <v>0</v>
          </cell>
          <cell r="AB41">
            <v>0</v>
          </cell>
          <cell r="AC41">
            <v>0</v>
          </cell>
          <cell r="AD41">
            <v>0</v>
          </cell>
          <cell r="AE41">
            <v>267119785.28</v>
          </cell>
          <cell r="AF41">
            <v>0</v>
          </cell>
          <cell r="AG41">
            <v>0</v>
          </cell>
          <cell r="AH41">
            <v>-2.000001072883606E-2</v>
          </cell>
          <cell r="AI41">
            <v>0</v>
          </cell>
          <cell r="AJ41">
            <v>0</v>
          </cell>
          <cell r="AK41">
            <v>0</v>
          </cell>
          <cell r="AL41">
            <v>0</v>
          </cell>
          <cell r="AM41">
            <v>0</v>
          </cell>
          <cell r="AN41">
            <v>0</v>
          </cell>
          <cell r="AO41">
            <v>-2.000001072883606E-2</v>
          </cell>
          <cell r="AP41">
            <v>0</v>
          </cell>
          <cell r="AQ41">
            <v>0</v>
          </cell>
          <cell r="AR41">
            <v>267119785.30000001</v>
          </cell>
          <cell r="AS41">
            <v>0</v>
          </cell>
          <cell r="AT41">
            <v>0</v>
          </cell>
          <cell r="AU41">
            <v>0</v>
          </cell>
          <cell r="AV41">
            <v>0</v>
          </cell>
          <cell r="AW41">
            <v>0</v>
          </cell>
          <cell r="AX41">
            <v>0</v>
          </cell>
          <cell r="AY41">
            <v>267119785.30000001</v>
          </cell>
          <cell r="AZ41">
            <v>0</v>
          </cell>
        </row>
        <row r="42">
          <cell r="A42">
            <v>111740</v>
          </cell>
          <cell r="B42" t="str">
            <v>Tx-Undrgrnd C&amp;Dev</v>
          </cell>
          <cell r="C42" t="str">
            <v>Costs</v>
          </cell>
          <cell r="D42" t="str">
            <v>Major</v>
          </cell>
          <cell r="E42" t="str">
            <v>Costs - SL</v>
          </cell>
          <cell r="F42" t="str">
            <v>Costs- Major SL</v>
          </cell>
          <cell r="G42">
            <v>0</v>
          </cell>
          <cell r="H42">
            <v>114601045.06999999</v>
          </cell>
          <cell r="I42">
            <v>0</v>
          </cell>
          <cell r="J42">
            <v>0</v>
          </cell>
          <cell r="K42">
            <v>0</v>
          </cell>
          <cell r="L42">
            <v>114601045.06999999</v>
          </cell>
          <cell r="M42">
            <v>26424191.50999999</v>
          </cell>
          <cell r="N42">
            <v>0</v>
          </cell>
          <cell r="O42">
            <v>0</v>
          </cell>
          <cell r="P42">
            <v>0</v>
          </cell>
          <cell r="Q42">
            <v>26424191.50999999</v>
          </cell>
          <cell r="R42">
            <v>88176853.560000002</v>
          </cell>
          <cell r="S42">
            <v>0</v>
          </cell>
          <cell r="T42">
            <v>0</v>
          </cell>
          <cell r="U42">
            <v>0</v>
          </cell>
          <cell r="V42">
            <v>88176853.560000002</v>
          </cell>
          <cell r="W42">
            <v>0</v>
          </cell>
          <cell r="X42">
            <v>114601045.06999999</v>
          </cell>
          <cell r="Y42">
            <v>0</v>
          </cell>
          <cell r="Z42">
            <v>0</v>
          </cell>
          <cell r="AA42">
            <v>0</v>
          </cell>
          <cell r="AB42">
            <v>0</v>
          </cell>
          <cell r="AC42">
            <v>0</v>
          </cell>
          <cell r="AD42">
            <v>0</v>
          </cell>
          <cell r="AE42">
            <v>114601045.06999999</v>
          </cell>
          <cell r="AF42">
            <v>0</v>
          </cell>
          <cell r="AG42">
            <v>0</v>
          </cell>
          <cell r="AH42">
            <v>26424191.50999999</v>
          </cell>
          <cell r="AI42">
            <v>0</v>
          </cell>
          <cell r="AJ42">
            <v>0</v>
          </cell>
          <cell r="AK42">
            <v>0</v>
          </cell>
          <cell r="AL42">
            <v>0</v>
          </cell>
          <cell r="AM42">
            <v>0</v>
          </cell>
          <cell r="AN42">
            <v>0</v>
          </cell>
          <cell r="AO42">
            <v>26424191.50999999</v>
          </cell>
          <cell r="AP42">
            <v>0</v>
          </cell>
          <cell r="AQ42">
            <v>0</v>
          </cell>
          <cell r="AR42">
            <v>88176853.560000002</v>
          </cell>
          <cell r="AS42">
            <v>0</v>
          </cell>
          <cell r="AT42">
            <v>0</v>
          </cell>
          <cell r="AU42">
            <v>0</v>
          </cell>
          <cell r="AV42">
            <v>0</v>
          </cell>
          <cell r="AW42">
            <v>0</v>
          </cell>
          <cell r="AX42">
            <v>0</v>
          </cell>
          <cell r="AY42">
            <v>88176853.560000002</v>
          </cell>
          <cell r="AZ42">
            <v>0</v>
          </cell>
        </row>
        <row r="43">
          <cell r="A43">
            <v>111745</v>
          </cell>
          <cell r="B43" t="str">
            <v>Tx- Roads &amp; Trails</v>
          </cell>
          <cell r="C43" t="str">
            <v>Costs</v>
          </cell>
          <cell r="D43" t="str">
            <v>Major</v>
          </cell>
          <cell r="E43" t="str">
            <v>Costs - SL</v>
          </cell>
          <cell r="F43" t="str">
            <v>Costs- Major SL</v>
          </cell>
          <cell r="G43">
            <v>0</v>
          </cell>
          <cell r="H43">
            <v>248420417.96000001</v>
          </cell>
          <cell r="I43">
            <v>0</v>
          </cell>
          <cell r="J43">
            <v>0</v>
          </cell>
          <cell r="K43">
            <v>0</v>
          </cell>
          <cell r="L43">
            <v>248420417.96000001</v>
          </cell>
          <cell r="M43">
            <v>3522867.7600000203</v>
          </cell>
          <cell r="N43">
            <v>0</v>
          </cell>
          <cell r="O43">
            <v>0</v>
          </cell>
          <cell r="P43">
            <v>0</v>
          </cell>
          <cell r="Q43">
            <v>3522867.7600000203</v>
          </cell>
          <cell r="R43">
            <v>244897550.19999999</v>
          </cell>
          <cell r="S43">
            <v>0</v>
          </cell>
          <cell r="T43">
            <v>0</v>
          </cell>
          <cell r="U43">
            <v>0</v>
          </cell>
          <cell r="V43">
            <v>244897550.19999999</v>
          </cell>
          <cell r="W43">
            <v>0</v>
          </cell>
          <cell r="X43">
            <v>248420417.96000001</v>
          </cell>
          <cell r="Y43">
            <v>0</v>
          </cell>
          <cell r="Z43">
            <v>0</v>
          </cell>
          <cell r="AA43">
            <v>0</v>
          </cell>
          <cell r="AB43">
            <v>0</v>
          </cell>
          <cell r="AC43">
            <v>0</v>
          </cell>
          <cell r="AD43">
            <v>0</v>
          </cell>
          <cell r="AE43">
            <v>248420417.96000001</v>
          </cell>
          <cell r="AF43">
            <v>0</v>
          </cell>
          <cell r="AG43">
            <v>0</v>
          </cell>
          <cell r="AH43">
            <v>3522867.7600000203</v>
          </cell>
          <cell r="AI43">
            <v>0</v>
          </cell>
          <cell r="AJ43">
            <v>0</v>
          </cell>
          <cell r="AK43">
            <v>0</v>
          </cell>
          <cell r="AL43">
            <v>0</v>
          </cell>
          <cell r="AM43">
            <v>0</v>
          </cell>
          <cell r="AN43">
            <v>0</v>
          </cell>
          <cell r="AO43">
            <v>3522867.7600000203</v>
          </cell>
          <cell r="AP43">
            <v>0</v>
          </cell>
          <cell r="AQ43">
            <v>0</v>
          </cell>
          <cell r="AR43">
            <v>244897550.19999999</v>
          </cell>
          <cell r="AS43">
            <v>0</v>
          </cell>
          <cell r="AT43">
            <v>0</v>
          </cell>
          <cell r="AU43">
            <v>0</v>
          </cell>
          <cell r="AV43">
            <v>0</v>
          </cell>
          <cell r="AW43">
            <v>0</v>
          </cell>
          <cell r="AX43">
            <v>0</v>
          </cell>
          <cell r="AY43">
            <v>244897550.19999999</v>
          </cell>
          <cell r="AZ43">
            <v>0</v>
          </cell>
        </row>
        <row r="44">
          <cell r="A44">
            <v>111799</v>
          </cell>
          <cell r="B44" t="str">
            <v>Major FA Cap-2</v>
          </cell>
          <cell r="C44" t="str">
            <v>Costs</v>
          </cell>
          <cell r="D44" t="str">
            <v>Major</v>
          </cell>
          <cell r="E44" t="str">
            <v>Costs - SL</v>
          </cell>
          <cell r="F44" t="str">
            <v>Costs- Major SL</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-2408.33</v>
          </cell>
          <cell r="Y44">
            <v>0</v>
          </cell>
          <cell r="Z44">
            <v>0</v>
          </cell>
          <cell r="AA44">
            <v>2408.33</v>
          </cell>
          <cell r="AB44">
            <v>0</v>
          </cell>
          <cell r="AC44">
            <v>0</v>
          </cell>
          <cell r="AD44">
            <v>0</v>
          </cell>
          <cell r="AE44">
            <v>-2408.33</v>
          </cell>
          <cell r="AF44">
            <v>0</v>
          </cell>
          <cell r="AG44">
            <v>0</v>
          </cell>
          <cell r="AH44">
            <v>0</v>
          </cell>
          <cell r="AI44">
            <v>0</v>
          </cell>
          <cell r="AJ44">
            <v>0</v>
          </cell>
          <cell r="AK44">
            <v>0</v>
          </cell>
          <cell r="AL44">
            <v>0</v>
          </cell>
          <cell r="AM44">
            <v>0</v>
          </cell>
          <cell r="AN44">
            <v>0</v>
          </cell>
          <cell r="AO44">
            <v>0</v>
          </cell>
          <cell r="AP44">
            <v>0</v>
          </cell>
          <cell r="AQ44">
            <v>0</v>
          </cell>
          <cell r="AR44">
            <v>-2408.33</v>
          </cell>
          <cell r="AS44">
            <v>0</v>
          </cell>
          <cell r="AT44">
            <v>0</v>
          </cell>
          <cell r="AU44">
            <v>2408.33</v>
          </cell>
          <cell r="AV44">
            <v>0</v>
          </cell>
          <cell r="AW44">
            <v>0</v>
          </cell>
          <cell r="AX44">
            <v>0</v>
          </cell>
          <cell r="AY44">
            <v>-2408.33</v>
          </cell>
          <cell r="AZ44">
            <v>0</v>
          </cell>
        </row>
        <row r="45">
          <cell r="A45">
            <v>111805</v>
          </cell>
          <cell r="B45" t="str">
            <v>Dx Plt - Land</v>
          </cell>
          <cell r="C45" t="str">
            <v>Costs</v>
          </cell>
          <cell r="D45" t="str">
            <v>Major</v>
          </cell>
          <cell r="E45" t="str">
            <v>Costs - SL</v>
          </cell>
          <cell r="F45" t="str">
            <v>Costs- Major SL</v>
          </cell>
          <cell r="G45">
            <v>0</v>
          </cell>
          <cell r="H45">
            <v>59537217.130000003</v>
          </cell>
          <cell r="I45">
            <v>0</v>
          </cell>
          <cell r="J45">
            <v>0</v>
          </cell>
          <cell r="K45">
            <v>0</v>
          </cell>
          <cell r="L45">
            <v>59537217.130000003</v>
          </cell>
          <cell r="M45">
            <v>35915.170000001788</v>
          </cell>
          <cell r="N45">
            <v>0</v>
          </cell>
          <cell r="O45">
            <v>0</v>
          </cell>
          <cell r="P45">
            <v>0</v>
          </cell>
          <cell r="Q45">
            <v>35915.170000001788</v>
          </cell>
          <cell r="R45">
            <v>59501301.960000001</v>
          </cell>
          <cell r="S45">
            <v>0</v>
          </cell>
          <cell r="T45">
            <v>0</v>
          </cell>
          <cell r="U45">
            <v>0</v>
          </cell>
          <cell r="V45">
            <v>59501301.960000001</v>
          </cell>
          <cell r="W45">
            <v>235467.82</v>
          </cell>
          <cell r="X45">
            <v>0</v>
          </cell>
          <cell r="Y45">
            <v>0</v>
          </cell>
          <cell r="Z45">
            <v>59007292.880000003</v>
          </cell>
          <cell r="AA45">
            <v>0</v>
          </cell>
          <cell r="AB45">
            <v>0</v>
          </cell>
          <cell r="AC45">
            <v>0</v>
          </cell>
          <cell r="AD45">
            <v>294456.43</v>
          </cell>
          <cell r="AE45">
            <v>0</v>
          </cell>
          <cell r="AF45">
            <v>59007292.880000003</v>
          </cell>
          <cell r="AG45">
            <v>0</v>
          </cell>
          <cell r="AH45">
            <v>0</v>
          </cell>
          <cell r="AI45">
            <v>0</v>
          </cell>
          <cell r="AJ45">
            <v>35915.170000001788</v>
          </cell>
          <cell r="AK45">
            <v>0</v>
          </cell>
          <cell r="AL45">
            <v>0</v>
          </cell>
          <cell r="AM45">
            <v>0</v>
          </cell>
          <cell r="AN45">
            <v>0</v>
          </cell>
          <cell r="AO45">
            <v>0</v>
          </cell>
          <cell r="AP45">
            <v>35915.170000001788</v>
          </cell>
          <cell r="AQ45">
            <v>235467.82</v>
          </cell>
          <cell r="AR45">
            <v>0</v>
          </cell>
          <cell r="AS45">
            <v>0</v>
          </cell>
          <cell r="AT45">
            <v>58971377.710000001</v>
          </cell>
          <cell r="AU45">
            <v>0</v>
          </cell>
          <cell r="AV45">
            <v>0</v>
          </cell>
          <cell r="AW45">
            <v>0</v>
          </cell>
          <cell r="AX45">
            <v>294456.43</v>
          </cell>
          <cell r="AY45">
            <v>0</v>
          </cell>
          <cell r="AZ45">
            <v>58971377.710000001</v>
          </cell>
        </row>
        <row r="46">
          <cell r="A46">
            <v>111806</v>
          </cell>
          <cell r="B46" t="str">
            <v>Dx Plt - Land Rights</v>
          </cell>
          <cell r="C46" t="str">
            <v>Costs</v>
          </cell>
          <cell r="D46" t="str">
            <v>Major</v>
          </cell>
          <cell r="E46" t="str">
            <v>Costs - SL</v>
          </cell>
          <cell r="F46" t="str">
            <v>Costs- Major SL</v>
          </cell>
          <cell r="G46">
            <v>0</v>
          </cell>
          <cell r="H46">
            <v>231849329.00999999</v>
          </cell>
          <cell r="I46">
            <v>0</v>
          </cell>
          <cell r="J46">
            <v>0</v>
          </cell>
          <cell r="K46">
            <v>0</v>
          </cell>
          <cell r="L46">
            <v>231849329.00999999</v>
          </cell>
          <cell r="M46">
            <v>104047.1099999845</v>
          </cell>
          <cell r="N46">
            <v>0</v>
          </cell>
          <cell r="O46">
            <v>0</v>
          </cell>
          <cell r="P46">
            <v>0</v>
          </cell>
          <cell r="Q46">
            <v>104047.1099999845</v>
          </cell>
          <cell r="R46">
            <v>231745281.90000001</v>
          </cell>
          <cell r="S46">
            <v>0</v>
          </cell>
          <cell r="T46">
            <v>0</v>
          </cell>
          <cell r="U46">
            <v>0</v>
          </cell>
          <cell r="V46">
            <v>231745281.90000001</v>
          </cell>
          <cell r="W46">
            <v>0</v>
          </cell>
          <cell r="X46">
            <v>0</v>
          </cell>
          <cell r="Y46">
            <v>0</v>
          </cell>
          <cell r="Z46">
            <v>231615202.56999999</v>
          </cell>
          <cell r="AA46">
            <v>0</v>
          </cell>
          <cell r="AB46">
            <v>0</v>
          </cell>
          <cell r="AC46">
            <v>0</v>
          </cell>
          <cell r="AD46">
            <v>234126.44</v>
          </cell>
          <cell r="AE46">
            <v>0</v>
          </cell>
          <cell r="AF46">
            <v>231615202.56999999</v>
          </cell>
          <cell r="AG46">
            <v>0</v>
          </cell>
          <cell r="AH46">
            <v>0</v>
          </cell>
          <cell r="AI46">
            <v>0</v>
          </cell>
          <cell r="AJ46">
            <v>104047.06999999285</v>
          </cell>
          <cell r="AK46">
            <v>0</v>
          </cell>
          <cell r="AL46">
            <v>0</v>
          </cell>
          <cell r="AM46">
            <v>0</v>
          </cell>
          <cell r="AN46">
            <v>0</v>
          </cell>
          <cell r="AO46">
            <v>0</v>
          </cell>
          <cell r="AP46">
            <v>104047.06999999285</v>
          </cell>
          <cell r="AQ46">
            <v>0</v>
          </cell>
          <cell r="AR46">
            <v>0</v>
          </cell>
          <cell r="AS46">
            <v>0</v>
          </cell>
          <cell r="AT46">
            <v>231511155.5</v>
          </cell>
          <cell r="AU46">
            <v>0</v>
          </cell>
          <cell r="AV46">
            <v>0</v>
          </cell>
          <cell r="AW46">
            <v>0</v>
          </cell>
          <cell r="AX46">
            <v>234126.44</v>
          </cell>
          <cell r="AY46">
            <v>0</v>
          </cell>
          <cell r="AZ46">
            <v>231511155.5</v>
          </cell>
        </row>
        <row r="47">
          <cell r="A47">
            <v>111808</v>
          </cell>
          <cell r="B47" t="str">
            <v>Dx-Bldgs &amp; Fixtures</v>
          </cell>
          <cell r="C47" t="str">
            <v>Costs</v>
          </cell>
          <cell r="D47" t="str">
            <v>Major</v>
          </cell>
          <cell r="E47" t="str">
            <v>Costs - SL</v>
          </cell>
          <cell r="F47" t="str">
            <v>Costs- Major SL</v>
          </cell>
          <cell r="G47">
            <v>0</v>
          </cell>
          <cell r="H47">
            <v>7323598.1399999997</v>
          </cell>
          <cell r="I47">
            <v>0</v>
          </cell>
          <cell r="J47">
            <v>0</v>
          </cell>
          <cell r="K47">
            <v>0</v>
          </cell>
          <cell r="L47">
            <v>7323598.1399999997</v>
          </cell>
          <cell r="M47">
            <v>209718.54999999981</v>
          </cell>
          <cell r="N47">
            <v>0</v>
          </cell>
          <cell r="O47">
            <v>0</v>
          </cell>
          <cell r="P47">
            <v>0</v>
          </cell>
          <cell r="Q47">
            <v>209718.54999999981</v>
          </cell>
          <cell r="R47">
            <v>7113879.5899999999</v>
          </cell>
          <cell r="S47">
            <v>0</v>
          </cell>
          <cell r="T47">
            <v>0</v>
          </cell>
          <cell r="U47">
            <v>0</v>
          </cell>
          <cell r="V47">
            <v>7113879.5899999999</v>
          </cell>
          <cell r="W47">
            <v>0</v>
          </cell>
          <cell r="X47">
            <v>0</v>
          </cell>
          <cell r="Y47">
            <v>0</v>
          </cell>
          <cell r="Z47">
            <v>7323598.1399999997</v>
          </cell>
          <cell r="AA47">
            <v>0</v>
          </cell>
          <cell r="AB47">
            <v>0</v>
          </cell>
          <cell r="AC47">
            <v>0</v>
          </cell>
          <cell r="AD47">
            <v>0</v>
          </cell>
          <cell r="AE47">
            <v>0</v>
          </cell>
          <cell r="AF47">
            <v>7323598.1399999997</v>
          </cell>
          <cell r="AG47">
            <v>0</v>
          </cell>
          <cell r="AH47">
            <v>0</v>
          </cell>
          <cell r="AI47">
            <v>0</v>
          </cell>
          <cell r="AJ47">
            <v>209718.54999999981</v>
          </cell>
          <cell r="AK47">
            <v>0</v>
          </cell>
          <cell r="AL47">
            <v>0</v>
          </cell>
          <cell r="AM47">
            <v>0</v>
          </cell>
          <cell r="AN47">
            <v>0</v>
          </cell>
          <cell r="AO47">
            <v>0</v>
          </cell>
          <cell r="AP47">
            <v>209718.54999999981</v>
          </cell>
          <cell r="AQ47">
            <v>0</v>
          </cell>
          <cell r="AR47">
            <v>0</v>
          </cell>
          <cell r="AS47">
            <v>0</v>
          </cell>
          <cell r="AT47">
            <v>7113879.5899999999</v>
          </cell>
          <cell r="AU47">
            <v>0</v>
          </cell>
          <cell r="AV47">
            <v>0</v>
          </cell>
          <cell r="AW47">
            <v>0</v>
          </cell>
          <cell r="AX47">
            <v>0</v>
          </cell>
          <cell r="AY47">
            <v>0</v>
          </cell>
          <cell r="AZ47">
            <v>7113879.5899999999</v>
          </cell>
        </row>
        <row r="48">
          <cell r="A48">
            <v>111815</v>
          </cell>
          <cell r="B48" t="str">
            <v>Dx-Trnsf Stn Eq&gt;50kv</v>
          </cell>
          <cell r="C48" t="str">
            <v>Costs</v>
          </cell>
          <cell r="D48" t="str">
            <v>Major</v>
          </cell>
          <cell r="E48" t="str">
            <v>Costs - SL</v>
          </cell>
          <cell r="F48" t="str">
            <v>Costs- Major SL</v>
          </cell>
          <cell r="G48">
            <v>0</v>
          </cell>
          <cell r="H48">
            <v>163716449.94</v>
          </cell>
          <cell r="I48">
            <v>0</v>
          </cell>
          <cell r="J48">
            <v>0</v>
          </cell>
          <cell r="K48">
            <v>0</v>
          </cell>
          <cell r="L48">
            <v>163716449.94</v>
          </cell>
          <cell r="M48">
            <v>-17342948.960000008</v>
          </cell>
          <cell r="N48">
            <v>0</v>
          </cell>
          <cell r="O48">
            <v>0</v>
          </cell>
          <cell r="P48">
            <v>0</v>
          </cell>
          <cell r="Q48">
            <v>-17342948.960000008</v>
          </cell>
          <cell r="R48">
            <v>181059398.90000001</v>
          </cell>
          <cell r="S48">
            <v>0</v>
          </cell>
          <cell r="T48">
            <v>0</v>
          </cell>
          <cell r="U48">
            <v>0</v>
          </cell>
          <cell r="V48">
            <v>181059398.90000001</v>
          </cell>
          <cell r="W48">
            <v>0</v>
          </cell>
          <cell r="X48">
            <v>0</v>
          </cell>
          <cell r="Y48">
            <v>0</v>
          </cell>
          <cell r="Z48">
            <v>163716449.94</v>
          </cell>
          <cell r="AA48">
            <v>0</v>
          </cell>
          <cell r="AB48">
            <v>0</v>
          </cell>
          <cell r="AC48">
            <v>0</v>
          </cell>
          <cell r="AD48">
            <v>0</v>
          </cell>
          <cell r="AE48">
            <v>0</v>
          </cell>
          <cell r="AF48">
            <v>163716449.94</v>
          </cell>
          <cell r="AG48">
            <v>0</v>
          </cell>
          <cell r="AH48">
            <v>0</v>
          </cell>
          <cell r="AI48">
            <v>0</v>
          </cell>
          <cell r="AJ48">
            <v>-17342948.960000008</v>
          </cell>
          <cell r="AK48">
            <v>0</v>
          </cell>
          <cell r="AL48">
            <v>0</v>
          </cell>
          <cell r="AM48">
            <v>0</v>
          </cell>
          <cell r="AN48">
            <v>0</v>
          </cell>
          <cell r="AO48">
            <v>0</v>
          </cell>
          <cell r="AP48">
            <v>-17342948.960000008</v>
          </cell>
          <cell r="AQ48">
            <v>0</v>
          </cell>
          <cell r="AR48">
            <v>0</v>
          </cell>
          <cell r="AS48">
            <v>0</v>
          </cell>
          <cell r="AT48">
            <v>181059398.90000001</v>
          </cell>
          <cell r="AU48">
            <v>0</v>
          </cell>
          <cell r="AV48">
            <v>0</v>
          </cell>
          <cell r="AW48">
            <v>0</v>
          </cell>
          <cell r="AX48">
            <v>0</v>
          </cell>
          <cell r="AY48">
            <v>0</v>
          </cell>
          <cell r="AZ48">
            <v>181059398.90000001</v>
          </cell>
        </row>
        <row r="49">
          <cell r="A49">
            <v>111820</v>
          </cell>
          <cell r="B49" t="str">
            <v>Dx-Dist Stn Eq &lt;50kv</v>
          </cell>
          <cell r="C49" t="str">
            <v>Costs</v>
          </cell>
          <cell r="D49" t="str">
            <v>Major</v>
          </cell>
          <cell r="E49" t="str">
            <v>Costs - SL</v>
          </cell>
          <cell r="F49" t="str">
            <v>Costs- Major SL</v>
          </cell>
          <cell r="G49">
            <v>0</v>
          </cell>
          <cell r="H49">
            <v>512033524.01999998</v>
          </cell>
          <cell r="I49">
            <v>0</v>
          </cell>
          <cell r="J49">
            <v>0</v>
          </cell>
          <cell r="K49">
            <v>0</v>
          </cell>
          <cell r="L49">
            <v>512033524.01999998</v>
          </cell>
          <cell r="M49">
            <v>42498152.419999957</v>
          </cell>
          <cell r="N49">
            <v>0</v>
          </cell>
          <cell r="O49">
            <v>0</v>
          </cell>
          <cell r="P49">
            <v>0</v>
          </cell>
          <cell r="Q49">
            <v>42498152.419999957</v>
          </cell>
          <cell r="R49">
            <v>469535371.60000002</v>
          </cell>
          <cell r="S49">
            <v>0</v>
          </cell>
          <cell r="T49">
            <v>0</v>
          </cell>
          <cell r="U49">
            <v>0</v>
          </cell>
          <cell r="V49">
            <v>469535371.60000002</v>
          </cell>
          <cell r="W49">
            <v>0</v>
          </cell>
          <cell r="X49">
            <v>0</v>
          </cell>
          <cell r="Y49">
            <v>0</v>
          </cell>
          <cell r="Z49">
            <v>512033524.01999998</v>
          </cell>
          <cell r="AA49">
            <v>0</v>
          </cell>
          <cell r="AB49">
            <v>0</v>
          </cell>
          <cell r="AC49">
            <v>0</v>
          </cell>
          <cell r="AD49">
            <v>0</v>
          </cell>
          <cell r="AE49">
            <v>0</v>
          </cell>
          <cell r="AF49">
            <v>512033524.01999998</v>
          </cell>
          <cell r="AG49">
            <v>0</v>
          </cell>
          <cell r="AH49">
            <v>0</v>
          </cell>
          <cell r="AI49">
            <v>0</v>
          </cell>
          <cell r="AJ49">
            <v>42498152.419999957</v>
          </cell>
          <cell r="AK49">
            <v>0</v>
          </cell>
          <cell r="AL49">
            <v>0</v>
          </cell>
          <cell r="AM49">
            <v>0</v>
          </cell>
          <cell r="AN49">
            <v>0</v>
          </cell>
          <cell r="AO49">
            <v>0</v>
          </cell>
          <cell r="AP49">
            <v>42498152.419999957</v>
          </cell>
          <cell r="AQ49">
            <v>0</v>
          </cell>
          <cell r="AR49">
            <v>0</v>
          </cell>
          <cell r="AS49">
            <v>0</v>
          </cell>
          <cell r="AT49">
            <v>469535371.60000002</v>
          </cell>
          <cell r="AU49">
            <v>0</v>
          </cell>
          <cell r="AV49">
            <v>0</v>
          </cell>
          <cell r="AW49">
            <v>0</v>
          </cell>
          <cell r="AX49">
            <v>0</v>
          </cell>
          <cell r="AY49">
            <v>0</v>
          </cell>
          <cell r="AZ49">
            <v>469535371.60000002</v>
          </cell>
        </row>
        <row r="50">
          <cell r="A50">
            <v>111830</v>
          </cell>
          <cell r="B50" t="str">
            <v>Dx-Pls,Twer&amp;Fxtures</v>
          </cell>
          <cell r="C50" t="str">
            <v>Costs</v>
          </cell>
          <cell r="D50" t="str">
            <v>Major</v>
          </cell>
          <cell r="E50" t="str">
            <v>Costs - SL</v>
          </cell>
          <cell r="F50" t="str">
            <v>Costs- Major SL</v>
          </cell>
          <cell r="G50">
            <v>0</v>
          </cell>
          <cell r="H50">
            <v>2556246748.5999999</v>
          </cell>
          <cell r="I50">
            <v>0</v>
          </cell>
          <cell r="J50">
            <v>0</v>
          </cell>
          <cell r="K50">
            <v>0</v>
          </cell>
          <cell r="L50">
            <v>2556246748.5999999</v>
          </cell>
          <cell r="M50">
            <v>91437651.599999905</v>
          </cell>
          <cell r="N50">
            <v>0</v>
          </cell>
          <cell r="O50">
            <v>0</v>
          </cell>
          <cell r="P50">
            <v>0</v>
          </cell>
          <cell r="Q50">
            <v>91437651.599999905</v>
          </cell>
          <cell r="R50">
            <v>2464809097</v>
          </cell>
          <cell r="S50">
            <v>0</v>
          </cell>
          <cell r="T50">
            <v>0</v>
          </cell>
          <cell r="U50">
            <v>0</v>
          </cell>
          <cell r="V50">
            <v>2464809097</v>
          </cell>
          <cell r="W50">
            <v>0</v>
          </cell>
          <cell r="X50">
            <v>124498.18</v>
          </cell>
          <cell r="Y50">
            <v>0</v>
          </cell>
          <cell r="Z50">
            <v>2553490383.1799998</v>
          </cell>
          <cell r="AA50">
            <v>0</v>
          </cell>
          <cell r="AB50">
            <v>0</v>
          </cell>
          <cell r="AC50">
            <v>0</v>
          </cell>
          <cell r="AD50">
            <v>2631867.2400000002</v>
          </cell>
          <cell r="AE50">
            <v>124498.18</v>
          </cell>
          <cell r="AF50">
            <v>2553490383.1799998</v>
          </cell>
          <cell r="AG50">
            <v>0</v>
          </cell>
          <cell r="AH50">
            <v>33496.5</v>
          </cell>
          <cell r="AI50">
            <v>0</v>
          </cell>
          <cell r="AJ50">
            <v>91139445.179999828</v>
          </cell>
          <cell r="AK50">
            <v>0</v>
          </cell>
          <cell r="AL50">
            <v>0</v>
          </cell>
          <cell r="AM50">
            <v>0</v>
          </cell>
          <cell r="AN50">
            <v>264709.98000000045</v>
          </cell>
          <cell r="AO50">
            <v>33496.5</v>
          </cell>
          <cell r="AP50">
            <v>91139445.179999828</v>
          </cell>
          <cell r="AQ50">
            <v>0</v>
          </cell>
          <cell r="AR50">
            <v>91001.68</v>
          </cell>
          <cell r="AS50">
            <v>0</v>
          </cell>
          <cell r="AT50">
            <v>2462350938</v>
          </cell>
          <cell r="AU50">
            <v>0</v>
          </cell>
          <cell r="AV50">
            <v>0</v>
          </cell>
          <cell r="AW50">
            <v>0</v>
          </cell>
          <cell r="AX50">
            <v>2367157.2599999998</v>
          </cell>
          <cell r="AY50">
            <v>91001.68</v>
          </cell>
          <cell r="AZ50">
            <v>2462350938</v>
          </cell>
        </row>
        <row r="51">
          <cell r="A51">
            <v>111835</v>
          </cell>
          <cell r="B51" t="str">
            <v>Dx-Ovhd Cducts&amp;Dev</v>
          </cell>
          <cell r="C51" t="str">
            <v>Costs</v>
          </cell>
          <cell r="D51" t="str">
            <v>Major</v>
          </cell>
          <cell r="E51" t="str">
            <v>Costs - SL</v>
          </cell>
          <cell r="F51" t="str">
            <v>Costs- Major SL</v>
          </cell>
          <cell r="G51">
            <v>0</v>
          </cell>
          <cell r="H51">
            <v>1662631963.51</v>
          </cell>
          <cell r="I51">
            <v>0</v>
          </cell>
          <cell r="J51">
            <v>0</v>
          </cell>
          <cell r="K51">
            <v>0</v>
          </cell>
          <cell r="L51">
            <v>1662631963.51</v>
          </cell>
          <cell r="M51">
            <v>42875037.50999999</v>
          </cell>
          <cell r="N51">
            <v>0</v>
          </cell>
          <cell r="O51">
            <v>0</v>
          </cell>
          <cell r="P51">
            <v>0</v>
          </cell>
          <cell r="Q51">
            <v>42875037.50999999</v>
          </cell>
          <cell r="R51">
            <v>1619756926</v>
          </cell>
          <cell r="S51">
            <v>0</v>
          </cell>
          <cell r="T51">
            <v>0</v>
          </cell>
          <cell r="U51">
            <v>0</v>
          </cell>
          <cell r="V51">
            <v>1619756926</v>
          </cell>
          <cell r="W51">
            <v>0</v>
          </cell>
          <cell r="X51">
            <v>407631.15</v>
          </cell>
          <cell r="Y51">
            <v>0</v>
          </cell>
          <cell r="Z51">
            <v>1660539615.27</v>
          </cell>
          <cell r="AA51">
            <v>0</v>
          </cell>
          <cell r="AB51">
            <v>0</v>
          </cell>
          <cell r="AC51">
            <v>0</v>
          </cell>
          <cell r="AD51">
            <v>1684717.09</v>
          </cell>
          <cell r="AE51">
            <v>407631.15</v>
          </cell>
          <cell r="AF51">
            <v>1660539615.27</v>
          </cell>
          <cell r="AG51">
            <v>0</v>
          </cell>
          <cell r="AH51">
            <v>383789.72000000003</v>
          </cell>
          <cell r="AI51">
            <v>0</v>
          </cell>
          <cell r="AJ51">
            <v>42390086.269999981</v>
          </cell>
          <cell r="AK51">
            <v>0</v>
          </cell>
          <cell r="AL51">
            <v>0</v>
          </cell>
          <cell r="AM51">
            <v>0</v>
          </cell>
          <cell r="AN51">
            <v>101162.02000000002</v>
          </cell>
          <cell r="AO51">
            <v>383789.72000000003</v>
          </cell>
          <cell r="AP51">
            <v>42390086.269999981</v>
          </cell>
          <cell r="AQ51">
            <v>0</v>
          </cell>
          <cell r="AR51">
            <v>23841.43</v>
          </cell>
          <cell r="AS51">
            <v>0</v>
          </cell>
          <cell r="AT51">
            <v>1618149529</v>
          </cell>
          <cell r="AU51">
            <v>0</v>
          </cell>
          <cell r="AV51">
            <v>0</v>
          </cell>
          <cell r="AW51">
            <v>0</v>
          </cell>
          <cell r="AX51">
            <v>1583555.07</v>
          </cell>
          <cell r="AY51">
            <v>23841.43</v>
          </cell>
          <cell r="AZ51">
            <v>1618149529</v>
          </cell>
        </row>
        <row r="52">
          <cell r="A52">
            <v>111840</v>
          </cell>
          <cell r="B52" t="str">
            <v>Dx-Undrgrnd Conduit</v>
          </cell>
          <cell r="C52" t="str">
            <v>Costs</v>
          </cell>
          <cell r="D52" t="str">
            <v>Major</v>
          </cell>
          <cell r="E52" t="str">
            <v>Costs - SL</v>
          </cell>
          <cell r="F52" t="str">
            <v>Costs- Major SL</v>
          </cell>
          <cell r="G52">
            <v>0</v>
          </cell>
          <cell r="H52">
            <v>23554446.309999999</v>
          </cell>
          <cell r="I52">
            <v>0</v>
          </cell>
          <cell r="J52">
            <v>0</v>
          </cell>
          <cell r="K52">
            <v>0</v>
          </cell>
          <cell r="L52">
            <v>23554446.309999999</v>
          </cell>
          <cell r="M52">
            <v>134347.8599999994</v>
          </cell>
          <cell r="N52">
            <v>0</v>
          </cell>
          <cell r="O52">
            <v>0</v>
          </cell>
          <cell r="P52">
            <v>0</v>
          </cell>
          <cell r="Q52">
            <v>134347.8599999994</v>
          </cell>
          <cell r="R52">
            <v>23420098.449999999</v>
          </cell>
          <cell r="S52">
            <v>0</v>
          </cell>
          <cell r="T52">
            <v>0</v>
          </cell>
          <cell r="U52">
            <v>0</v>
          </cell>
          <cell r="V52">
            <v>23420098.449999999</v>
          </cell>
          <cell r="W52">
            <v>0</v>
          </cell>
          <cell r="X52">
            <v>0</v>
          </cell>
          <cell r="Y52">
            <v>0</v>
          </cell>
          <cell r="Z52">
            <v>23554446.309999999</v>
          </cell>
          <cell r="AA52">
            <v>0</v>
          </cell>
          <cell r="AB52">
            <v>0</v>
          </cell>
          <cell r="AC52">
            <v>0</v>
          </cell>
          <cell r="AD52">
            <v>0</v>
          </cell>
          <cell r="AE52">
            <v>0</v>
          </cell>
          <cell r="AF52">
            <v>23554446.309999999</v>
          </cell>
          <cell r="AG52">
            <v>0</v>
          </cell>
          <cell r="AH52">
            <v>0</v>
          </cell>
          <cell r="AI52">
            <v>0</v>
          </cell>
          <cell r="AJ52">
            <v>134347.8599999994</v>
          </cell>
          <cell r="AK52">
            <v>0</v>
          </cell>
          <cell r="AL52">
            <v>0</v>
          </cell>
          <cell r="AM52">
            <v>0</v>
          </cell>
          <cell r="AN52">
            <v>0</v>
          </cell>
          <cell r="AO52">
            <v>0</v>
          </cell>
          <cell r="AP52">
            <v>134347.8599999994</v>
          </cell>
          <cell r="AQ52">
            <v>0</v>
          </cell>
          <cell r="AR52">
            <v>0</v>
          </cell>
          <cell r="AS52">
            <v>0</v>
          </cell>
          <cell r="AT52">
            <v>23420098.449999999</v>
          </cell>
          <cell r="AU52">
            <v>0</v>
          </cell>
          <cell r="AV52">
            <v>0</v>
          </cell>
          <cell r="AW52">
            <v>0</v>
          </cell>
          <cell r="AX52">
            <v>0</v>
          </cell>
          <cell r="AY52">
            <v>0</v>
          </cell>
          <cell r="AZ52">
            <v>23420098.449999999</v>
          </cell>
        </row>
        <row r="53">
          <cell r="A53">
            <v>111845</v>
          </cell>
          <cell r="B53" t="str">
            <v>Dx-Undrgnd C&amp;Dev</v>
          </cell>
          <cell r="C53" t="str">
            <v>Costs</v>
          </cell>
          <cell r="D53" t="str">
            <v>Major</v>
          </cell>
          <cell r="E53" t="str">
            <v>Costs - SL</v>
          </cell>
          <cell r="F53" t="str">
            <v>Costs- Major SL</v>
          </cell>
          <cell r="G53">
            <v>0</v>
          </cell>
          <cell r="H53">
            <v>761789021.40999997</v>
          </cell>
          <cell r="I53">
            <v>0</v>
          </cell>
          <cell r="J53">
            <v>0</v>
          </cell>
          <cell r="K53">
            <v>0</v>
          </cell>
          <cell r="L53">
            <v>761789021.40999997</v>
          </cell>
          <cell r="M53">
            <v>16534818.209999919</v>
          </cell>
          <cell r="N53">
            <v>0</v>
          </cell>
          <cell r="O53">
            <v>0</v>
          </cell>
          <cell r="P53">
            <v>0</v>
          </cell>
          <cell r="Q53">
            <v>16534818.209999919</v>
          </cell>
          <cell r="R53">
            <v>745254203.20000005</v>
          </cell>
          <cell r="S53">
            <v>0</v>
          </cell>
          <cell r="T53">
            <v>0</v>
          </cell>
          <cell r="U53">
            <v>0</v>
          </cell>
          <cell r="V53">
            <v>745254203.20000005</v>
          </cell>
          <cell r="W53">
            <v>0</v>
          </cell>
          <cell r="X53">
            <v>10203.48</v>
          </cell>
          <cell r="Y53">
            <v>0</v>
          </cell>
          <cell r="Z53">
            <v>761512984.22000003</v>
          </cell>
          <cell r="AA53">
            <v>0</v>
          </cell>
          <cell r="AB53">
            <v>0</v>
          </cell>
          <cell r="AC53">
            <v>0</v>
          </cell>
          <cell r="AD53">
            <v>265833.71000000002</v>
          </cell>
          <cell r="AE53">
            <v>10203.48</v>
          </cell>
          <cell r="AF53">
            <v>761512984.22000003</v>
          </cell>
          <cell r="AG53">
            <v>0</v>
          </cell>
          <cell r="AH53">
            <v>10203.48</v>
          </cell>
          <cell r="AI53">
            <v>0</v>
          </cell>
          <cell r="AJ53">
            <v>16444958.019999981</v>
          </cell>
          <cell r="AK53">
            <v>0</v>
          </cell>
          <cell r="AL53">
            <v>0</v>
          </cell>
          <cell r="AM53">
            <v>0</v>
          </cell>
          <cell r="AN53">
            <v>79656.74000000002</v>
          </cell>
          <cell r="AO53">
            <v>10203.48</v>
          </cell>
          <cell r="AP53">
            <v>16444958.019999981</v>
          </cell>
          <cell r="AQ53">
            <v>0</v>
          </cell>
          <cell r="AR53">
            <v>0</v>
          </cell>
          <cell r="AS53">
            <v>0</v>
          </cell>
          <cell r="AT53">
            <v>745068026.20000005</v>
          </cell>
          <cell r="AU53">
            <v>0</v>
          </cell>
          <cell r="AV53">
            <v>0</v>
          </cell>
          <cell r="AW53">
            <v>0</v>
          </cell>
          <cell r="AX53">
            <v>186176.97</v>
          </cell>
          <cell r="AY53">
            <v>0</v>
          </cell>
          <cell r="AZ53">
            <v>745068026.20000005</v>
          </cell>
        </row>
        <row r="54">
          <cell r="A54">
            <v>111850</v>
          </cell>
          <cell r="B54" t="str">
            <v>Dx-Line Trsformers</v>
          </cell>
          <cell r="C54" t="str">
            <v>Costs</v>
          </cell>
          <cell r="D54" t="str">
            <v>Major</v>
          </cell>
          <cell r="E54" t="str">
            <v>Costs - SL</v>
          </cell>
          <cell r="F54" t="str">
            <v>Costs- Major SL</v>
          </cell>
          <cell r="G54">
            <v>0</v>
          </cell>
          <cell r="H54">
            <v>1670674536.3900001</v>
          </cell>
          <cell r="I54">
            <v>0</v>
          </cell>
          <cell r="J54">
            <v>0</v>
          </cell>
          <cell r="K54">
            <v>0</v>
          </cell>
          <cell r="L54">
            <v>1670674536.3900001</v>
          </cell>
          <cell r="M54">
            <v>53375473.390000105</v>
          </cell>
          <cell r="N54">
            <v>0</v>
          </cell>
          <cell r="O54">
            <v>0</v>
          </cell>
          <cell r="P54">
            <v>0</v>
          </cell>
          <cell r="Q54">
            <v>53375473.390000105</v>
          </cell>
          <cell r="R54">
            <v>1617299063</v>
          </cell>
          <cell r="S54">
            <v>0</v>
          </cell>
          <cell r="T54">
            <v>0</v>
          </cell>
          <cell r="U54">
            <v>0</v>
          </cell>
          <cell r="V54">
            <v>1617299063</v>
          </cell>
          <cell r="W54">
            <v>0</v>
          </cell>
          <cell r="X54">
            <v>24591.69</v>
          </cell>
          <cell r="Y54">
            <v>0</v>
          </cell>
          <cell r="Z54">
            <v>1668637415.24</v>
          </cell>
          <cell r="AA54">
            <v>0</v>
          </cell>
          <cell r="AB54">
            <v>0</v>
          </cell>
          <cell r="AC54">
            <v>0</v>
          </cell>
          <cell r="AD54">
            <v>2012529.46</v>
          </cell>
          <cell r="AE54">
            <v>24591.69</v>
          </cell>
          <cell r="AF54">
            <v>1668637415.24</v>
          </cell>
          <cell r="AG54">
            <v>0</v>
          </cell>
          <cell r="AH54">
            <v>24591.69</v>
          </cell>
          <cell r="AI54">
            <v>0</v>
          </cell>
          <cell r="AJ54">
            <v>53257229.24000001</v>
          </cell>
          <cell r="AK54">
            <v>0</v>
          </cell>
          <cell r="AL54">
            <v>0</v>
          </cell>
          <cell r="AM54">
            <v>0</v>
          </cell>
          <cell r="AN54">
            <v>93652.419999999925</v>
          </cell>
          <cell r="AO54">
            <v>24591.69</v>
          </cell>
          <cell r="AP54">
            <v>53257229.24000001</v>
          </cell>
          <cell r="AQ54">
            <v>0</v>
          </cell>
          <cell r="AR54">
            <v>0</v>
          </cell>
          <cell r="AS54">
            <v>0</v>
          </cell>
          <cell r="AT54">
            <v>1615380186</v>
          </cell>
          <cell r="AU54">
            <v>0</v>
          </cell>
          <cell r="AV54">
            <v>0</v>
          </cell>
          <cell r="AW54">
            <v>0</v>
          </cell>
          <cell r="AX54">
            <v>1918877.04</v>
          </cell>
          <cell r="AY54">
            <v>0</v>
          </cell>
          <cell r="AZ54">
            <v>1615380186</v>
          </cell>
        </row>
        <row r="55">
          <cell r="A55">
            <v>111860</v>
          </cell>
          <cell r="B55" t="str">
            <v>Dx Plt - Meters</v>
          </cell>
          <cell r="C55" t="str">
            <v>Costs</v>
          </cell>
          <cell r="D55" t="str">
            <v>Major</v>
          </cell>
          <cell r="E55" t="str">
            <v>Costs - SL</v>
          </cell>
          <cell r="F55" t="str">
            <v>Costs- Major SL</v>
          </cell>
          <cell r="G55">
            <v>0</v>
          </cell>
          <cell r="H55">
            <v>16687286.68</v>
          </cell>
          <cell r="I55">
            <v>0</v>
          </cell>
          <cell r="J55">
            <v>0</v>
          </cell>
          <cell r="K55">
            <v>0</v>
          </cell>
          <cell r="L55">
            <v>16687286.68</v>
          </cell>
          <cell r="M55">
            <v>315523.5700000003</v>
          </cell>
          <cell r="N55">
            <v>0</v>
          </cell>
          <cell r="O55">
            <v>0</v>
          </cell>
          <cell r="P55">
            <v>0</v>
          </cell>
          <cell r="Q55">
            <v>315523.5700000003</v>
          </cell>
          <cell r="R55">
            <v>16371763.109999999</v>
          </cell>
          <cell r="S55">
            <v>0</v>
          </cell>
          <cell r="T55">
            <v>0</v>
          </cell>
          <cell r="U55">
            <v>0</v>
          </cell>
          <cell r="V55">
            <v>16371763.109999999</v>
          </cell>
          <cell r="W55">
            <v>0</v>
          </cell>
          <cell r="X55">
            <v>0</v>
          </cell>
          <cell r="Y55">
            <v>0</v>
          </cell>
          <cell r="Z55">
            <v>16163845.4</v>
          </cell>
          <cell r="AA55">
            <v>0</v>
          </cell>
          <cell r="AB55">
            <v>0</v>
          </cell>
          <cell r="AC55">
            <v>0</v>
          </cell>
          <cell r="AD55">
            <v>523441.28</v>
          </cell>
          <cell r="AE55">
            <v>0</v>
          </cell>
          <cell r="AF55">
            <v>16163845.4</v>
          </cell>
          <cell r="AG55">
            <v>0</v>
          </cell>
          <cell r="AH55">
            <v>0</v>
          </cell>
          <cell r="AI55">
            <v>0</v>
          </cell>
          <cell r="AJ55">
            <v>314325.01999999955</v>
          </cell>
          <cell r="AK55">
            <v>0</v>
          </cell>
          <cell r="AL55">
            <v>0</v>
          </cell>
          <cell r="AM55">
            <v>0</v>
          </cell>
          <cell r="AN55">
            <v>1198.5500000000466</v>
          </cell>
          <cell r="AO55">
            <v>0</v>
          </cell>
          <cell r="AP55">
            <v>314325.01999999955</v>
          </cell>
          <cell r="AQ55">
            <v>0</v>
          </cell>
          <cell r="AR55">
            <v>0</v>
          </cell>
          <cell r="AS55">
            <v>0</v>
          </cell>
          <cell r="AT55">
            <v>15849520.380000001</v>
          </cell>
          <cell r="AU55">
            <v>0</v>
          </cell>
          <cell r="AV55">
            <v>0</v>
          </cell>
          <cell r="AW55">
            <v>0</v>
          </cell>
          <cell r="AX55">
            <v>522242.73</v>
          </cell>
          <cell r="AY55">
            <v>0</v>
          </cell>
          <cell r="AZ55">
            <v>15849520.380000001</v>
          </cell>
        </row>
        <row r="56">
          <cell r="A56">
            <v>111899</v>
          </cell>
          <cell r="B56" t="str">
            <v>Major FA Cap-1</v>
          </cell>
          <cell r="C56" t="str">
            <v>Costs</v>
          </cell>
          <cell r="D56" t="str">
            <v>Major</v>
          </cell>
          <cell r="E56" t="str">
            <v>Costs - SL</v>
          </cell>
          <cell r="F56" t="str">
            <v>Costs- Major SL</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row>
        <row r="57">
          <cell r="A57">
            <v>111905</v>
          </cell>
          <cell r="B57" t="str">
            <v>General Plt-Land</v>
          </cell>
          <cell r="C57" t="str">
            <v>Costs</v>
          </cell>
          <cell r="D57" t="str">
            <v>Major</v>
          </cell>
          <cell r="E57" t="str">
            <v>Costs - SL</v>
          </cell>
          <cell r="F57" t="str">
            <v>Costs- Major SL</v>
          </cell>
          <cell r="G57">
            <v>0</v>
          </cell>
          <cell r="H57">
            <v>20825129.52</v>
          </cell>
          <cell r="I57">
            <v>0</v>
          </cell>
          <cell r="J57">
            <v>0</v>
          </cell>
          <cell r="K57">
            <v>0</v>
          </cell>
          <cell r="L57">
            <v>20825129.52</v>
          </cell>
          <cell r="M57">
            <v>86.669999998062849</v>
          </cell>
          <cell r="N57">
            <v>0</v>
          </cell>
          <cell r="O57">
            <v>0</v>
          </cell>
          <cell r="P57">
            <v>0</v>
          </cell>
          <cell r="Q57">
            <v>86.669999998062849</v>
          </cell>
          <cell r="R57">
            <v>20825042.850000001</v>
          </cell>
          <cell r="S57">
            <v>0</v>
          </cell>
          <cell r="T57">
            <v>0</v>
          </cell>
          <cell r="U57">
            <v>0</v>
          </cell>
          <cell r="V57">
            <v>20825042.850000001</v>
          </cell>
          <cell r="W57">
            <v>143102.88</v>
          </cell>
          <cell r="X57">
            <v>4950813</v>
          </cell>
          <cell r="Y57">
            <v>0</v>
          </cell>
          <cell r="Z57">
            <v>6501051.8399999999</v>
          </cell>
          <cell r="AA57">
            <v>9230161.8000000007</v>
          </cell>
          <cell r="AB57">
            <v>0</v>
          </cell>
          <cell r="AC57">
            <v>0</v>
          </cell>
          <cell r="AD57">
            <v>0</v>
          </cell>
          <cell r="AE57">
            <v>4950813</v>
          </cell>
          <cell r="AF57">
            <v>6501051.8399999999</v>
          </cell>
          <cell r="AG57">
            <v>0</v>
          </cell>
          <cell r="AH57">
            <v>86.669999999925494</v>
          </cell>
          <cell r="AI57">
            <v>0</v>
          </cell>
          <cell r="AJ57">
            <v>0</v>
          </cell>
          <cell r="AK57">
            <v>0</v>
          </cell>
          <cell r="AL57">
            <v>0</v>
          </cell>
          <cell r="AM57">
            <v>0</v>
          </cell>
          <cell r="AN57">
            <v>0</v>
          </cell>
          <cell r="AO57">
            <v>86.669999999925494</v>
          </cell>
          <cell r="AP57">
            <v>0</v>
          </cell>
          <cell r="AQ57">
            <v>143102.88</v>
          </cell>
          <cell r="AR57">
            <v>4950726.33</v>
          </cell>
          <cell r="AS57">
            <v>0</v>
          </cell>
          <cell r="AT57">
            <v>6501051.8399999999</v>
          </cell>
          <cell r="AU57">
            <v>9230161.8000000007</v>
          </cell>
          <cell r="AV57">
            <v>0</v>
          </cell>
          <cell r="AW57">
            <v>0</v>
          </cell>
          <cell r="AX57">
            <v>0</v>
          </cell>
          <cell r="AY57">
            <v>4950726.33</v>
          </cell>
          <cell r="AZ57">
            <v>6501051.8399999999</v>
          </cell>
        </row>
        <row r="58">
          <cell r="A58">
            <v>111908</v>
          </cell>
          <cell r="B58" t="str">
            <v>GP-Bldgs&amp;Fixtures</v>
          </cell>
          <cell r="C58" t="str">
            <v>Costs</v>
          </cell>
          <cell r="D58" t="str">
            <v>Major</v>
          </cell>
          <cell r="E58" t="str">
            <v>Costs - SL</v>
          </cell>
          <cell r="F58" t="str">
            <v>Costs- Major SL</v>
          </cell>
          <cell r="G58">
            <v>0</v>
          </cell>
          <cell r="H58">
            <v>314255093.14999998</v>
          </cell>
          <cell r="I58">
            <v>0</v>
          </cell>
          <cell r="J58">
            <v>0</v>
          </cell>
          <cell r="K58">
            <v>0</v>
          </cell>
          <cell r="L58">
            <v>314255093.14999998</v>
          </cell>
          <cell r="M58">
            <v>7148081.1499999762</v>
          </cell>
          <cell r="N58">
            <v>0</v>
          </cell>
          <cell r="O58">
            <v>0</v>
          </cell>
          <cell r="P58">
            <v>0</v>
          </cell>
          <cell r="Q58">
            <v>7148081.1499999762</v>
          </cell>
          <cell r="R58">
            <v>307107012</v>
          </cell>
          <cell r="S58">
            <v>0</v>
          </cell>
          <cell r="T58">
            <v>0</v>
          </cell>
          <cell r="U58">
            <v>0</v>
          </cell>
          <cell r="V58">
            <v>307107012</v>
          </cell>
          <cell r="W58">
            <v>0</v>
          </cell>
          <cell r="X58">
            <v>113308473.22</v>
          </cell>
          <cell r="Y58">
            <v>0</v>
          </cell>
          <cell r="Z58">
            <v>105102161.04000001</v>
          </cell>
          <cell r="AA58">
            <v>81407937.790000007</v>
          </cell>
          <cell r="AB58">
            <v>4931774.97</v>
          </cell>
          <cell r="AC58">
            <v>20094.560000000001</v>
          </cell>
          <cell r="AD58">
            <v>9484651.5700000003</v>
          </cell>
          <cell r="AE58">
            <v>113308473.22</v>
          </cell>
          <cell r="AF58">
            <v>105102161.04000001</v>
          </cell>
          <cell r="AG58">
            <v>0</v>
          </cell>
          <cell r="AH58">
            <v>2151182.3199999928</v>
          </cell>
          <cell r="AI58">
            <v>0</v>
          </cell>
          <cell r="AJ58">
            <v>3511927.8400000036</v>
          </cell>
          <cell r="AK58">
            <v>1314526.8200000077</v>
          </cell>
          <cell r="AL58">
            <v>167149.71999999974</v>
          </cell>
          <cell r="AM58">
            <v>0</v>
          </cell>
          <cell r="AN58">
            <v>3294.4000000003725</v>
          </cell>
          <cell r="AO58">
            <v>2151182.3199999928</v>
          </cell>
          <cell r="AP58">
            <v>3511927.8400000036</v>
          </cell>
          <cell r="AQ58">
            <v>0</v>
          </cell>
          <cell r="AR58">
            <v>111157290.90000001</v>
          </cell>
          <cell r="AS58">
            <v>0</v>
          </cell>
          <cell r="AT58">
            <v>101590233.2</v>
          </cell>
          <cell r="AU58">
            <v>80093410.969999999</v>
          </cell>
          <cell r="AV58">
            <v>4764625.25</v>
          </cell>
          <cell r="AW58">
            <v>20094.560000000001</v>
          </cell>
          <cell r="AX58">
            <v>9481357.1699999999</v>
          </cell>
          <cell r="AY58">
            <v>111157290.90000001</v>
          </cell>
          <cell r="AZ58">
            <v>101590233.2</v>
          </cell>
        </row>
        <row r="59">
          <cell r="A59">
            <v>111910</v>
          </cell>
          <cell r="B59" t="str">
            <v>GP-Lshold Imprvmt</v>
          </cell>
          <cell r="C59" t="str">
            <v>Costs</v>
          </cell>
          <cell r="D59" t="str">
            <v>Major</v>
          </cell>
          <cell r="E59" t="str">
            <v>Costs - SL</v>
          </cell>
          <cell r="F59" t="str">
            <v>Costs- Major SL</v>
          </cell>
          <cell r="G59">
            <v>0</v>
          </cell>
          <cell r="H59">
            <v>18488679.170000002</v>
          </cell>
          <cell r="I59">
            <v>0</v>
          </cell>
          <cell r="J59">
            <v>0</v>
          </cell>
          <cell r="K59">
            <v>0</v>
          </cell>
          <cell r="L59">
            <v>18488679.170000002</v>
          </cell>
          <cell r="M59">
            <v>15295.170000001788</v>
          </cell>
          <cell r="N59">
            <v>0</v>
          </cell>
          <cell r="O59">
            <v>0</v>
          </cell>
          <cell r="P59">
            <v>0</v>
          </cell>
          <cell r="Q59">
            <v>15295.170000001788</v>
          </cell>
          <cell r="R59">
            <v>18473384</v>
          </cell>
          <cell r="S59">
            <v>0</v>
          </cell>
          <cell r="T59">
            <v>0</v>
          </cell>
          <cell r="U59">
            <v>0</v>
          </cell>
          <cell r="V59">
            <v>18473384</v>
          </cell>
          <cell r="W59">
            <v>0</v>
          </cell>
          <cell r="X59">
            <v>100228</v>
          </cell>
          <cell r="Y59">
            <v>0</v>
          </cell>
          <cell r="Z59">
            <v>4494380.05</v>
          </cell>
          <cell r="AA59">
            <v>13826009.560000001</v>
          </cell>
          <cell r="AB59">
            <v>0</v>
          </cell>
          <cell r="AC59">
            <v>0</v>
          </cell>
          <cell r="AD59">
            <v>68061.56</v>
          </cell>
          <cell r="AE59">
            <v>100228</v>
          </cell>
          <cell r="AF59">
            <v>4494380.05</v>
          </cell>
          <cell r="AG59">
            <v>0</v>
          </cell>
          <cell r="AH59">
            <v>0</v>
          </cell>
          <cell r="AI59">
            <v>0</v>
          </cell>
          <cell r="AJ59">
            <v>11184.790000000037</v>
          </cell>
          <cell r="AK59">
            <v>4110.3800000008196</v>
          </cell>
          <cell r="AL59">
            <v>0</v>
          </cell>
          <cell r="AM59">
            <v>0</v>
          </cell>
          <cell r="AN59">
            <v>0</v>
          </cell>
          <cell r="AO59">
            <v>0</v>
          </cell>
          <cell r="AP59">
            <v>11184.790000000037</v>
          </cell>
          <cell r="AQ59">
            <v>0</v>
          </cell>
          <cell r="AR59">
            <v>100228</v>
          </cell>
          <cell r="AS59">
            <v>0</v>
          </cell>
          <cell r="AT59">
            <v>4483195.26</v>
          </cell>
          <cell r="AU59">
            <v>13821899.18</v>
          </cell>
          <cell r="AV59">
            <v>0</v>
          </cell>
          <cell r="AW59">
            <v>0</v>
          </cell>
          <cell r="AX59">
            <v>68061.56</v>
          </cell>
          <cell r="AY59">
            <v>100228</v>
          </cell>
          <cell r="AZ59">
            <v>4483195.26</v>
          </cell>
        </row>
        <row r="60">
          <cell r="A60">
            <v>111915</v>
          </cell>
          <cell r="B60" t="str">
            <v>GP-Offic Furn&amp;Eqp</v>
          </cell>
          <cell r="C60" t="str">
            <v>Costs</v>
          </cell>
          <cell r="D60" t="str">
            <v>MFA</v>
          </cell>
          <cell r="E60" t="str">
            <v>Costs - SL</v>
          </cell>
          <cell r="F60" t="str">
            <v>Costs - MFA - Office Equip SL</v>
          </cell>
          <cell r="G60">
            <v>0</v>
          </cell>
          <cell r="H60">
            <v>9582481.3800000008</v>
          </cell>
          <cell r="I60">
            <v>0</v>
          </cell>
          <cell r="J60">
            <v>0</v>
          </cell>
          <cell r="K60">
            <v>0</v>
          </cell>
          <cell r="L60">
            <v>9582481.3800000008</v>
          </cell>
          <cell r="M60">
            <v>-27614.439999999478</v>
          </cell>
          <cell r="N60">
            <v>0</v>
          </cell>
          <cell r="O60">
            <v>0</v>
          </cell>
          <cell r="P60">
            <v>0</v>
          </cell>
          <cell r="Q60">
            <v>-27614.439999999478</v>
          </cell>
          <cell r="R60">
            <v>9610095.8200000003</v>
          </cell>
          <cell r="S60">
            <v>0</v>
          </cell>
          <cell r="T60">
            <v>0</v>
          </cell>
          <cell r="U60">
            <v>0</v>
          </cell>
          <cell r="V60">
            <v>9610095.8200000003</v>
          </cell>
          <cell r="W60">
            <v>0</v>
          </cell>
          <cell r="X60">
            <v>0</v>
          </cell>
          <cell r="Y60">
            <v>0</v>
          </cell>
          <cell r="Z60">
            <v>0</v>
          </cell>
          <cell r="AA60">
            <v>9496156.1300000008</v>
          </cell>
          <cell r="AB60">
            <v>0</v>
          </cell>
          <cell r="AC60">
            <v>0</v>
          </cell>
          <cell r="AD60">
            <v>86325.25</v>
          </cell>
          <cell r="AE60">
            <v>0</v>
          </cell>
          <cell r="AF60">
            <v>0</v>
          </cell>
          <cell r="AG60">
            <v>0</v>
          </cell>
          <cell r="AH60">
            <v>0</v>
          </cell>
          <cell r="AI60">
            <v>0</v>
          </cell>
          <cell r="AJ60">
            <v>0</v>
          </cell>
          <cell r="AK60">
            <v>-49314.439999999478</v>
          </cell>
          <cell r="AL60">
            <v>0</v>
          </cell>
          <cell r="AM60">
            <v>0</v>
          </cell>
          <cell r="AN60">
            <v>21700</v>
          </cell>
          <cell r="AO60">
            <v>0</v>
          </cell>
          <cell r="AP60">
            <v>0</v>
          </cell>
          <cell r="AQ60">
            <v>0</v>
          </cell>
          <cell r="AR60">
            <v>0</v>
          </cell>
          <cell r="AS60">
            <v>0</v>
          </cell>
          <cell r="AT60">
            <v>0</v>
          </cell>
          <cell r="AU60">
            <v>9545470.5700000003</v>
          </cell>
          <cell r="AV60">
            <v>0</v>
          </cell>
          <cell r="AW60">
            <v>0</v>
          </cell>
          <cell r="AX60">
            <v>64625.25</v>
          </cell>
          <cell r="AY60">
            <v>0</v>
          </cell>
          <cell r="AZ60">
            <v>0</v>
          </cell>
        </row>
        <row r="61">
          <cell r="A61">
            <v>111920</v>
          </cell>
          <cell r="B61" t="str">
            <v>GP-Comp Equip-HW</v>
          </cell>
          <cell r="C61" t="str">
            <v>Costs</v>
          </cell>
          <cell r="D61" t="str">
            <v>MFA</v>
          </cell>
          <cell r="E61" t="str">
            <v>Costs - SL</v>
          </cell>
          <cell r="F61" t="str">
            <v>Costs - MFA - Computers SL</v>
          </cell>
          <cell r="G61">
            <v>0</v>
          </cell>
          <cell r="H61">
            <v>90300359.590000004</v>
          </cell>
          <cell r="I61">
            <v>0</v>
          </cell>
          <cell r="J61">
            <v>0</v>
          </cell>
          <cell r="K61">
            <v>0</v>
          </cell>
          <cell r="L61">
            <v>90300359.590000004</v>
          </cell>
          <cell r="M61">
            <v>5180426.3200000077</v>
          </cell>
          <cell r="N61">
            <v>0</v>
          </cell>
          <cell r="O61">
            <v>0</v>
          </cell>
          <cell r="P61">
            <v>0</v>
          </cell>
          <cell r="Q61">
            <v>5180426.3200000077</v>
          </cell>
          <cell r="R61">
            <v>85119933.269999996</v>
          </cell>
          <cell r="S61">
            <v>0</v>
          </cell>
          <cell r="T61">
            <v>0</v>
          </cell>
          <cell r="U61">
            <v>0</v>
          </cell>
          <cell r="V61">
            <v>85119933.269999996</v>
          </cell>
          <cell r="W61">
            <v>0</v>
          </cell>
          <cell r="X61">
            <v>0</v>
          </cell>
          <cell r="Y61">
            <v>0</v>
          </cell>
          <cell r="Z61">
            <v>57798.75</v>
          </cell>
          <cell r="AA61">
            <v>90185238.319999993</v>
          </cell>
          <cell r="AB61">
            <v>0</v>
          </cell>
          <cell r="AC61">
            <v>0</v>
          </cell>
          <cell r="AD61">
            <v>57322.52</v>
          </cell>
          <cell r="AE61">
            <v>0</v>
          </cell>
          <cell r="AF61">
            <v>57798.75</v>
          </cell>
          <cell r="AG61">
            <v>0</v>
          </cell>
          <cell r="AH61">
            <v>0</v>
          </cell>
          <cell r="AI61">
            <v>0</v>
          </cell>
          <cell r="AJ61">
            <v>0</v>
          </cell>
          <cell r="AK61">
            <v>5537296.0699999928</v>
          </cell>
          <cell r="AL61">
            <v>-353008.84</v>
          </cell>
          <cell r="AM61">
            <v>0</v>
          </cell>
          <cell r="AN61">
            <v>-3860.9100000000035</v>
          </cell>
          <cell r="AO61">
            <v>0</v>
          </cell>
          <cell r="AP61">
            <v>0</v>
          </cell>
          <cell r="AQ61">
            <v>0</v>
          </cell>
          <cell r="AR61">
            <v>0</v>
          </cell>
          <cell r="AS61">
            <v>0</v>
          </cell>
          <cell r="AT61">
            <v>57798.75</v>
          </cell>
          <cell r="AU61">
            <v>84647942.25</v>
          </cell>
          <cell r="AV61">
            <v>353008.84</v>
          </cell>
          <cell r="AW61">
            <v>0</v>
          </cell>
          <cell r="AX61">
            <v>61183.43</v>
          </cell>
          <cell r="AY61">
            <v>0</v>
          </cell>
          <cell r="AZ61">
            <v>57798.75</v>
          </cell>
        </row>
        <row r="62">
          <cell r="A62">
            <v>111922</v>
          </cell>
          <cell r="B62" t="str">
            <v>GP-Comp Equip Maj</v>
          </cell>
          <cell r="C62" t="str">
            <v>Costs</v>
          </cell>
          <cell r="D62" t="str">
            <v>Major</v>
          </cell>
          <cell r="E62" t="str">
            <v>Costs - SL</v>
          </cell>
          <cell r="F62" t="str">
            <v>Costs- Major SL</v>
          </cell>
          <cell r="G62">
            <v>0</v>
          </cell>
          <cell r="H62">
            <v>23739083.920000002</v>
          </cell>
          <cell r="I62">
            <v>0</v>
          </cell>
          <cell r="J62">
            <v>0</v>
          </cell>
          <cell r="K62">
            <v>0</v>
          </cell>
          <cell r="L62">
            <v>23739083.920000002</v>
          </cell>
          <cell r="M62">
            <v>6597223.1400000006</v>
          </cell>
          <cell r="N62">
            <v>0</v>
          </cell>
          <cell r="O62">
            <v>0</v>
          </cell>
          <cell r="P62">
            <v>0</v>
          </cell>
          <cell r="Q62">
            <v>6597223.1400000006</v>
          </cell>
          <cell r="R62">
            <v>17141860.780000001</v>
          </cell>
          <cell r="S62">
            <v>0</v>
          </cell>
          <cell r="T62">
            <v>0</v>
          </cell>
          <cell r="U62">
            <v>0</v>
          </cell>
          <cell r="V62">
            <v>17141860.780000001</v>
          </cell>
          <cell r="W62">
            <v>0</v>
          </cell>
          <cell r="X62">
            <v>7428258.7400000002</v>
          </cell>
          <cell r="Y62">
            <v>0</v>
          </cell>
          <cell r="Z62">
            <v>4733131.1100000003</v>
          </cell>
          <cell r="AA62">
            <v>11577694.07</v>
          </cell>
          <cell r="AB62">
            <v>0</v>
          </cell>
          <cell r="AC62">
            <v>0</v>
          </cell>
          <cell r="AD62">
            <v>0</v>
          </cell>
          <cell r="AE62">
            <v>7428258.7400000002</v>
          </cell>
          <cell r="AF62">
            <v>4733131.1100000003</v>
          </cell>
          <cell r="AG62">
            <v>0</v>
          </cell>
          <cell r="AH62">
            <v>-15699.779999999329</v>
          </cell>
          <cell r="AI62">
            <v>0</v>
          </cell>
          <cell r="AJ62">
            <v>0</v>
          </cell>
          <cell r="AK62">
            <v>6612922.9199999999</v>
          </cell>
          <cell r="AL62">
            <v>0</v>
          </cell>
          <cell r="AM62">
            <v>0</v>
          </cell>
          <cell r="AN62">
            <v>0</v>
          </cell>
          <cell r="AO62">
            <v>-15699.779999999329</v>
          </cell>
          <cell r="AP62">
            <v>0</v>
          </cell>
          <cell r="AQ62">
            <v>0</v>
          </cell>
          <cell r="AR62">
            <v>7443958.5199999996</v>
          </cell>
          <cell r="AS62">
            <v>0</v>
          </cell>
          <cell r="AT62">
            <v>4733131.1100000003</v>
          </cell>
          <cell r="AU62">
            <v>4964771.1500000004</v>
          </cell>
          <cell r="AV62">
            <v>0</v>
          </cell>
          <cell r="AW62">
            <v>0</v>
          </cell>
          <cell r="AX62">
            <v>0</v>
          </cell>
          <cell r="AY62">
            <v>7443958.5199999996</v>
          </cell>
          <cell r="AZ62">
            <v>4733131.1100000003</v>
          </cell>
        </row>
        <row r="63">
          <cell r="A63">
            <v>111925</v>
          </cell>
          <cell r="B63" t="str">
            <v>GP-Comp Software</v>
          </cell>
          <cell r="C63" t="str">
            <v>Costs</v>
          </cell>
          <cell r="D63" t="str">
            <v>Major</v>
          </cell>
          <cell r="E63" t="str">
            <v>Costs - SL</v>
          </cell>
          <cell r="F63" t="str">
            <v>Costs- Major SL</v>
          </cell>
          <cell r="G63">
            <v>0</v>
          </cell>
          <cell r="H63">
            <v>195932152.15000001</v>
          </cell>
          <cell r="I63">
            <v>0</v>
          </cell>
          <cell r="J63">
            <v>0</v>
          </cell>
          <cell r="K63">
            <v>0</v>
          </cell>
          <cell r="L63">
            <v>195932152.15000001</v>
          </cell>
          <cell r="M63">
            <v>1801353.150000006</v>
          </cell>
          <cell r="N63">
            <v>0</v>
          </cell>
          <cell r="O63">
            <v>0</v>
          </cell>
          <cell r="P63">
            <v>0</v>
          </cell>
          <cell r="Q63">
            <v>1801353.150000006</v>
          </cell>
          <cell r="R63">
            <v>194130799</v>
          </cell>
          <cell r="S63">
            <v>0</v>
          </cell>
          <cell r="T63">
            <v>0</v>
          </cell>
          <cell r="U63">
            <v>0</v>
          </cell>
          <cell r="V63">
            <v>194130799</v>
          </cell>
          <cell r="W63">
            <v>0</v>
          </cell>
          <cell r="X63">
            <v>9293454.0800000001</v>
          </cell>
          <cell r="Y63">
            <v>0</v>
          </cell>
          <cell r="Z63">
            <v>101061511.8</v>
          </cell>
          <cell r="AA63">
            <v>85577186.269999996</v>
          </cell>
          <cell r="AB63">
            <v>0</v>
          </cell>
          <cell r="AC63">
            <v>0</v>
          </cell>
          <cell r="AD63">
            <v>0</v>
          </cell>
          <cell r="AE63">
            <v>9293454.0800000001</v>
          </cell>
          <cell r="AF63">
            <v>101061511.8</v>
          </cell>
          <cell r="AG63">
            <v>0</v>
          </cell>
          <cell r="AH63">
            <v>0</v>
          </cell>
          <cell r="AI63">
            <v>0</v>
          </cell>
          <cell r="AJ63">
            <v>-9388.1000000089407</v>
          </cell>
          <cell r="AK63">
            <v>1810741.2800000012</v>
          </cell>
          <cell r="AL63">
            <v>0</v>
          </cell>
          <cell r="AM63">
            <v>0</v>
          </cell>
          <cell r="AN63">
            <v>0</v>
          </cell>
          <cell r="AO63">
            <v>0</v>
          </cell>
          <cell r="AP63">
            <v>-9388.1000000089407</v>
          </cell>
          <cell r="AQ63">
            <v>0</v>
          </cell>
          <cell r="AR63">
            <v>9293454.0800000001</v>
          </cell>
          <cell r="AS63">
            <v>0</v>
          </cell>
          <cell r="AT63">
            <v>101070899.90000001</v>
          </cell>
          <cell r="AU63">
            <v>83766444.989999995</v>
          </cell>
          <cell r="AV63">
            <v>0</v>
          </cell>
          <cell r="AW63">
            <v>0</v>
          </cell>
          <cell r="AX63">
            <v>0</v>
          </cell>
          <cell r="AY63">
            <v>9293454.0800000001</v>
          </cell>
          <cell r="AZ63">
            <v>101070899.90000001</v>
          </cell>
        </row>
        <row r="64">
          <cell r="A64">
            <v>111930</v>
          </cell>
          <cell r="B64" t="str">
            <v>GP-Trsport Equip</v>
          </cell>
          <cell r="C64" t="str">
            <v>Costs</v>
          </cell>
          <cell r="D64" t="str">
            <v>TWE</v>
          </cell>
          <cell r="E64" t="str">
            <v>Costs - SL</v>
          </cell>
          <cell r="F64" t="str">
            <v>Costs - TWE SL</v>
          </cell>
          <cell r="G64">
            <v>0</v>
          </cell>
          <cell r="H64">
            <v>307120016.30000001</v>
          </cell>
          <cell r="I64">
            <v>0</v>
          </cell>
          <cell r="J64">
            <v>0</v>
          </cell>
          <cell r="K64">
            <v>0</v>
          </cell>
          <cell r="L64">
            <v>307120016.30000001</v>
          </cell>
          <cell r="M64">
            <v>3616694.5</v>
          </cell>
          <cell r="N64">
            <v>0</v>
          </cell>
          <cell r="O64">
            <v>0</v>
          </cell>
          <cell r="P64">
            <v>0</v>
          </cell>
          <cell r="Q64">
            <v>3616694.5</v>
          </cell>
          <cell r="R64">
            <v>303503321.80000001</v>
          </cell>
          <cell r="S64">
            <v>0</v>
          </cell>
          <cell r="T64">
            <v>0</v>
          </cell>
          <cell r="U64">
            <v>0</v>
          </cell>
          <cell r="V64">
            <v>303503321.80000001</v>
          </cell>
          <cell r="W64">
            <v>0</v>
          </cell>
          <cell r="X64">
            <v>0</v>
          </cell>
          <cell r="Y64">
            <v>0</v>
          </cell>
          <cell r="Z64">
            <v>0</v>
          </cell>
          <cell r="AA64">
            <v>307120016.30000001</v>
          </cell>
          <cell r="AB64">
            <v>0</v>
          </cell>
          <cell r="AC64">
            <v>0</v>
          </cell>
          <cell r="AD64">
            <v>0</v>
          </cell>
          <cell r="AE64">
            <v>0</v>
          </cell>
          <cell r="AF64">
            <v>0</v>
          </cell>
          <cell r="AG64">
            <v>0</v>
          </cell>
          <cell r="AH64">
            <v>0</v>
          </cell>
          <cell r="AI64">
            <v>0</v>
          </cell>
          <cell r="AJ64">
            <v>0</v>
          </cell>
          <cell r="AK64">
            <v>3616694.5</v>
          </cell>
          <cell r="AL64">
            <v>0</v>
          </cell>
          <cell r="AM64">
            <v>0</v>
          </cell>
          <cell r="AN64">
            <v>0</v>
          </cell>
          <cell r="AO64">
            <v>0</v>
          </cell>
          <cell r="AP64">
            <v>0</v>
          </cell>
          <cell r="AQ64">
            <v>0</v>
          </cell>
          <cell r="AR64">
            <v>0</v>
          </cell>
          <cell r="AS64">
            <v>0</v>
          </cell>
          <cell r="AT64">
            <v>0</v>
          </cell>
          <cell r="AU64">
            <v>303503321.80000001</v>
          </cell>
          <cell r="AV64">
            <v>0</v>
          </cell>
          <cell r="AW64">
            <v>0</v>
          </cell>
          <cell r="AX64">
            <v>0</v>
          </cell>
          <cell r="AY64">
            <v>0</v>
          </cell>
          <cell r="AZ64">
            <v>0</v>
          </cell>
        </row>
        <row r="65">
          <cell r="A65">
            <v>111935</v>
          </cell>
          <cell r="B65" t="str">
            <v>GP-Stores Equip</v>
          </cell>
          <cell r="C65" t="str">
            <v>Costs</v>
          </cell>
          <cell r="D65" t="str">
            <v>MFA</v>
          </cell>
          <cell r="E65" t="str">
            <v>Costs - SL</v>
          </cell>
          <cell r="F65" t="str">
            <v>Costs - MFA - Stores Eq SL</v>
          </cell>
          <cell r="G65">
            <v>0</v>
          </cell>
          <cell r="H65">
            <v>3193889.42</v>
          </cell>
          <cell r="I65">
            <v>0</v>
          </cell>
          <cell r="J65">
            <v>0</v>
          </cell>
          <cell r="K65">
            <v>0</v>
          </cell>
          <cell r="L65">
            <v>3193889.42</v>
          </cell>
          <cell r="M65">
            <v>-60988.800000000279</v>
          </cell>
          <cell r="N65">
            <v>0</v>
          </cell>
          <cell r="O65">
            <v>0</v>
          </cell>
          <cell r="P65">
            <v>0</v>
          </cell>
          <cell r="Q65">
            <v>-60988.800000000279</v>
          </cell>
          <cell r="R65">
            <v>3254878.22</v>
          </cell>
          <cell r="S65">
            <v>0</v>
          </cell>
          <cell r="T65">
            <v>0</v>
          </cell>
          <cell r="U65">
            <v>0</v>
          </cell>
          <cell r="V65">
            <v>3254878.22</v>
          </cell>
          <cell r="W65">
            <v>0</v>
          </cell>
          <cell r="X65">
            <v>0</v>
          </cell>
          <cell r="Y65">
            <v>0</v>
          </cell>
          <cell r="Z65">
            <v>0</v>
          </cell>
          <cell r="AA65">
            <v>2992608.97</v>
          </cell>
          <cell r="AB65">
            <v>0</v>
          </cell>
          <cell r="AC65">
            <v>0</v>
          </cell>
          <cell r="AD65">
            <v>201280.45</v>
          </cell>
          <cell r="AE65">
            <v>0</v>
          </cell>
          <cell r="AF65">
            <v>0</v>
          </cell>
          <cell r="AG65">
            <v>0</v>
          </cell>
          <cell r="AH65">
            <v>0</v>
          </cell>
          <cell r="AI65">
            <v>0</v>
          </cell>
          <cell r="AJ65">
            <v>0</v>
          </cell>
          <cell r="AK65">
            <v>0</v>
          </cell>
          <cell r="AL65">
            <v>0</v>
          </cell>
          <cell r="AM65">
            <v>0</v>
          </cell>
          <cell r="AN65">
            <v>-60988.799999999988</v>
          </cell>
          <cell r="AO65">
            <v>0</v>
          </cell>
          <cell r="AP65">
            <v>0</v>
          </cell>
          <cell r="AQ65">
            <v>0</v>
          </cell>
          <cell r="AR65">
            <v>0</v>
          </cell>
          <cell r="AS65">
            <v>0</v>
          </cell>
          <cell r="AT65">
            <v>0</v>
          </cell>
          <cell r="AU65">
            <v>2992608.97</v>
          </cell>
          <cell r="AV65">
            <v>0</v>
          </cell>
          <cell r="AW65">
            <v>0</v>
          </cell>
          <cell r="AX65">
            <v>262269.25</v>
          </cell>
          <cell r="AY65">
            <v>0</v>
          </cell>
          <cell r="AZ65">
            <v>0</v>
          </cell>
        </row>
        <row r="66">
          <cell r="A66">
            <v>111940</v>
          </cell>
          <cell r="B66" t="str">
            <v>GP-Tools</v>
          </cell>
          <cell r="C66" t="str">
            <v>Costs</v>
          </cell>
          <cell r="D66" t="str">
            <v>MFA</v>
          </cell>
          <cell r="E66" t="str">
            <v>Costs - SL</v>
          </cell>
          <cell r="F66" t="str">
            <v>Costs - MFA - Tools SL</v>
          </cell>
          <cell r="G66">
            <v>0</v>
          </cell>
          <cell r="H66">
            <v>10177366.17</v>
          </cell>
          <cell r="I66">
            <v>0</v>
          </cell>
          <cell r="J66">
            <v>0</v>
          </cell>
          <cell r="K66">
            <v>0</v>
          </cell>
          <cell r="L66">
            <v>10177366.17</v>
          </cell>
          <cell r="M66">
            <v>1427372.3499999996</v>
          </cell>
          <cell r="N66">
            <v>0</v>
          </cell>
          <cell r="O66">
            <v>0</v>
          </cell>
          <cell r="P66">
            <v>0</v>
          </cell>
          <cell r="Q66">
            <v>1427372.3499999996</v>
          </cell>
          <cell r="R66">
            <v>8749993.8200000003</v>
          </cell>
          <cell r="S66">
            <v>0</v>
          </cell>
          <cell r="T66">
            <v>0</v>
          </cell>
          <cell r="U66">
            <v>0</v>
          </cell>
          <cell r="V66">
            <v>8749993.8200000003</v>
          </cell>
          <cell r="W66">
            <v>0</v>
          </cell>
          <cell r="X66">
            <v>0</v>
          </cell>
          <cell r="Y66">
            <v>0</v>
          </cell>
          <cell r="Z66">
            <v>0</v>
          </cell>
          <cell r="AA66">
            <v>10100444.310000001</v>
          </cell>
          <cell r="AB66">
            <v>0</v>
          </cell>
          <cell r="AC66">
            <v>0</v>
          </cell>
          <cell r="AD66">
            <v>76921.86</v>
          </cell>
          <cell r="AE66">
            <v>0</v>
          </cell>
          <cell r="AF66">
            <v>0</v>
          </cell>
          <cell r="AG66">
            <v>0</v>
          </cell>
          <cell r="AH66">
            <v>0</v>
          </cell>
          <cell r="AI66">
            <v>0</v>
          </cell>
          <cell r="AJ66">
            <v>0</v>
          </cell>
          <cell r="AK66">
            <v>1411215.4900000002</v>
          </cell>
          <cell r="AL66">
            <v>0</v>
          </cell>
          <cell r="AM66">
            <v>0</v>
          </cell>
          <cell r="AN66">
            <v>16156.86</v>
          </cell>
          <cell r="AO66">
            <v>0</v>
          </cell>
          <cell r="AP66">
            <v>0</v>
          </cell>
          <cell r="AQ66">
            <v>0</v>
          </cell>
          <cell r="AR66">
            <v>0</v>
          </cell>
          <cell r="AS66">
            <v>0</v>
          </cell>
          <cell r="AT66">
            <v>0</v>
          </cell>
          <cell r="AU66">
            <v>8689228.8200000003</v>
          </cell>
          <cell r="AV66">
            <v>0</v>
          </cell>
          <cell r="AW66">
            <v>0</v>
          </cell>
          <cell r="AX66">
            <v>60765</v>
          </cell>
          <cell r="AY66">
            <v>0</v>
          </cell>
          <cell r="AZ66">
            <v>0</v>
          </cell>
        </row>
        <row r="67">
          <cell r="A67">
            <v>111945</v>
          </cell>
          <cell r="B67" t="str">
            <v>GP-Msrmt&amp;Test Eq</v>
          </cell>
          <cell r="C67" t="str">
            <v>Costs</v>
          </cell>
          <cell r="D67" t="str">
            <v>MFA</v>
          </cell>
          <cell r="E67" t="str">
            <v>Costs - SL</v>
          </cell>
          <cell r="F67" t="str">
            <v>Costs - MFA - Serv Eq SL</v>
          </cell>
          <cell r="G67">
            <v>0</v>
          </cell>
          <cell r="H67">
            <v>15317354.279999999</v>
          </cell>
          <cell r="I67">
            <v>0</v>
          </cell>
          <cell r="J67">
            <v>0</v>
          </cell>
          <cell r="K67">
            <v>0</v>
          </cell>
          <cell r="L67">
            <v>15317354.279999999</v>
          </cell>
          <cell r="M67">
            <v>1872627.25</v>
          </cell>
          <cell r="N67">
            <v>0</v>
          </cell>
          <cell r="O67">
            <v>0</v>
          </cell>
          <cell r="P67">
            <v>0</v>
          </cell>
          <cell r="Q67">
            <v>1872627.25</v>
          </cell>
          <cell r="R67">
            <v>13444727.029999999</v>
          </cell>
          <cell r="S67">
            <v>0</v>
          </cell>
          <cell r="T67">
            <v>0</v>
          </cell>
          <cell r="U67">
            <v>0</v>
          </cell>
          <cell r="V67">
            <v>13444727.029999999</v>
          </cell>
          <cell r="W67">
            <v>0</v>
          </cell>
          <cell r="X67">
            <v>0</v>
          </cell>
          <cell r="Y67">
            <v>0</v>
          </cell>
          <cell r="Z67">
            <v>0</v>
          </cell>
          <cell r="AA67">
            <v>15191006.99</v>
          </cell>
          <cell r="AB67">
            <v>3774.78</v>
          </cell>
          <cell r="AC67">
            <v>0</v>
          </cell>
          <cell r="AD67">
            <v>122572.51</v>
          </cell>
          <cell r="AE67">
            <v>0</v>
          </cell>
          <cell r="AF67">
            <v>0</v>
          </cell>
          <cell r="AG67">
            <v>0</v>
          </cell>
          <cell r="AH67">
            <v>0</v>
          </cell>
          <cell r="AI67">
            <v>0</v>
          </cell>
          <cell r="AJ67">
            <v>0</v>
          </cell>
          <cell r="AK67">
            <v>1860814.25</v>
          </cell>
          <cell r="AL67">
            <v>0</v>
          </cell>
          <cell r="AM67">
            <v>0</v>
          </cell>
          <cell r="AN67">
            <v>11813</v>
          </cell>
          <cell r="AO67">
            <v>0</v>
          </cell>
          <cell r="AP67">
            <v>0</v>
          </cell>
          <cell r="AQ67">
            <v>0</v>
          </cell>
          <cell r="AR67">
            <v>0</v>
          </cell>
          <cell r="AS67">
            <v>0</v>
          </cell>
          <cell r="AT67">
            <v>0</v>
          </cell>
          <cell r="AU67">
            <v>13330192.74</v>
          </cell>
          <cell r="AV67">
            <v>3774.78</v>
          </cell>
          <cell r="AW67">
            <v>0</v>
          </cell>
          <cell r="AX67">
            <v>110759.51</v>
          </cell>
          <cell r="AY67">
            <v>0</v>
          </cell>
          <cell r="AZ67">
            <v>0</v>
          </cell>
        </row>
        <row r="68">
          <cell r="A68">
            <v>111950</v>
          </cell>
          <cell r="B68" t="str">
            <v>GP-Pwr Oprtd Equip</v>
          </cell>
          <cell r="C68" t="str">
            <v>Costs</v>
          </cell>
          <cell r="D68" t="str">
            <v>TWE</v>
          </cell>
          <cell r="E68" t="str">
            <v>Costs - SL</v>
          </cell>
          <cell r="F68" t="str">
            <v>Costs - TWE SL</v>
          </cell>
          <cell r="G68">
            <v>0</v>
          </cell>
          <cell r="H68">
            <v>264209572.59999999</v>
          </cell>
          <cell r="I68">
            <v>0</v>
          </cell>
          <cell r="J68">
            <v>0</v>
          </cell>
          <cell r="K68">
            <v>0</v>
          </cell>
          <cell r="L68">
            <v>264209572.59999999</v>
          </cell>
          <cell r="M68">
            <v>11987877.099999994</v>
          </cell>
          <cell r="N68">
            <v>0</v>
          </cell>
          <cell r="O68">
            <v>0</v>
          </cell>
          <cell r="P68">
            <v>0</v>
          </cell>
          <cell r="Q68">
            <v>11987877.099999994</v>
          </cell>
          <cell r="R68">
            <v>252221695.5</v>
          </cell>
          <cell r="S68">
            <v>0</v>
          </cell>
          <cell r="T68">
            <v>0</v>
          </cell>
          <cell r="U68">
            <v>0</v>
          </cell>
          <cell r="V68">
            <v>252221695.5</v>
          </cell>
          <cell r="W68">
            <v>0</v>
          </cell>
          <cell r="X68">
            <v>0</v>
          </cell>
          <cell r="Y68">
            <v>0</v>
          </cell>
          <cell r="Z68">
            <v>0</v>
          </cell>
          <cell r="AA68">
            <v>264209572.59999999</v>
          </cell>
          <cell r="AB68">
            <v>0</v>
          </cell>
          <cell r="AC68">
            <v>0</v>
          </cell>
          <cell r="AD68">
            <v>0</v>
          </cell>
          <cell r="AE68">
            <v>0</v>
          </cell>
          <cell r="AF68">
            <v>0</v>
          </cell>
          <cell r="AG68">
            <v>0</v>
          </cell>
          <cell r="AH68">
            <v>0</v>
          </cell>
          <cell r="AI68">
            <v>0</v>
          </cell>
          <cell r="AJ68">
            <v>0</v>
          </cell>
          <cell r="AK68">
            <v>11987877.099999994</v>
          </cell>
          <cell r="AL68">
            <v>0</v>
          </cell>
          <cell r="AM68">
            <v>0</v>
          </cell>
          <cell r="AN68">
            <v>0</v>
          </cell>
          <cell r="AO68">
            <v>0</v>
          </cell>
          <cell r="AP68">
            <v>0</v>
          </cell>
          <cell r="AQ68">
            <v>0</v>
          </cell>
          <cell r="AR68">
            <v>0</v>
          </cell>
          <cell r="AS68">
            <v>0</v>
          </cell>
          <cell r="AT68">
            <v>0</v>
          </cell>
          <cell r="AU68">
            <v>252221695.5</v>
          </cell>
          <cell r="AV68">
            <v>0</v>
          </cell>
          <cell r="AW68">
            <v>0</v>
          </cell>
          <cell r="AX68">
            <v>0</v>
          </cell>
          <cell r="AY68">
            <v>0</v>
          </cell>
          <cell r="AZ68">
            <v>0</v>
          </cell>
        </row>
        <row r="69">
          <cell r="A69">
            <v>111955</v>
          </cell>
          <cell r="B69" t="str">
            <v>GP-Cmmun Equip</v>
          </cell>
          <cell r="C69" t="str">
            <v>Costs</v>
          </cell>
          <cell r="D69" t="str">
            <v>Major</v>
          </cell>
          <cell r="E69" t="str">
            <v>Costs - SL</v>
          </cell>
          <cell r="F69" t="str">
            <v>Costs- Major SL</v>
          </cell>
          <cell r="G69">
            <v>0</v>
          </cell>
          <cell r="H69">
            <v>560715403.08000004</v>
          </cell>
          <cell r="I69">
            <v>0</v>
          </cell>
          <cell r="J69">
            <v>0</v>
          </cell>
          <cell r="K69">
            <v>0</v>
          </cell>
          <cell r="L69">
            <v>560715403.08000004</v>
          </cell>
          <cell r="M69">
            <v>11992354.680000067</v>
          </cell>
          <cell r="N69">
            <v>0</v>
          </cell>
          <cell r="O69">
            <v>0</v>
          </cell>
          <cell r="P69">
            <v>0</v>
          </cell>
          <cell r="Q69">
            <v>11992354.680000067</v>
          </cell>
          <cell r="R69">
            <v>548723048.39999998</v>
          </cell>
          <cell r="S69">
            <v>0</v>
          </cell>
          <cell r="T69">
            <v>0</v>
          </cell>
          <cell r="U69">
            <v>0</v>
          </cell>
          <cell r="V69">
            <v>548723048.39999998</v>
          </cell>
          <cell r="W69">
            <v>0</v>
          </cell>
          <cell r="X69">
            <v>400835262.86000001</v>
          </cell>
          <cell r="Y69">
            <v>0</v>
          </cell>
          <cell r="Z69">
            <v>23676012.079999998</v>
          </cell>
          <cell r="AA69">
            <v>8554759.7899999991</v>
          </cell>
          <cell r="AB69">
            <v>125395512.23</v>
          </cell>
          <cell r="AC69">
            <v>2233523.75</v>
          </cell>
          <cell r="AD69">
            <v>20332.37</v>
          </cell>
          <cell r="AE69">
            <v>400835262.86000001</v>
          </cell>
          <cell r="AF69">
            <v>23676012.079999998</v>
          </cell>
          <cell r="AG69">
            <v>0</v>
          </cell>
          <cell r="AH69">
            <v>8517788.0600000024</v>
          </cell>
          <cell r="AI69">
            <v>0</v>
          </cell>
          <cell r="AJ69">
            <v>716779</v>
          </cell>
          <cell r="AK69">
            <v>0</v>
          </cell>
          <cell r="AL69">
            <v>2757787.6300000101</v>
          </cell>
          <cell r="AM69">
            <v>0</v>
          </cell>
          <cell r="AN69">
            <v>0</v>
          </cell>
          <cell r="AO69">
            <v>8517788.0600000024</v>
          </cell>
          <cell r="AP69">
            <v>716779</v>
          </cell>
          <cell r="AQ69">
            <v>0</v>
          </cell>
          <cell r="AR69">
            <v>392317474.80000001</v>
          </cell>
          <cell r="AS69">
            <v>0</v>
          </cell>
          <cell r="AT69">
            <v>22959233.079999998</v>
          </cell>
          <cell r="AU69">
            <v>8554759.7899999991</v>
          </cell>
          <cell r="AV69">
            <v>122637724.59999999</v>
          </cell>
          <cell r="AW69">
            <v>2233523.75</v>
          </cell>
          <cell r="AX69">
            <v>20332.37</v>
          </cell>
          <cell r="AY69">
            <v>392317474.80000001</v>
          </cell>
          <cell r="AZ69">
            <v>22959233.079999998</v>
          </cell>
        </row>
        <row r="70">
          <cell r="A70">
            <v>111960</v>
          </cell>
          <cell r="B70" t="str">
            <v>GP-Misc Equip</v>
          </cell>
          <cell r="C70" t="str">
            <v>Costs</v>
          </cell>
          <cell r="D70" t="str">
            <v>MFA</v>
          </cell>
          <cell r="E70" t="str">
            <v>Costs - SL</v>
          </cell>
          <cell r="F70" t="str">
            <v>Costs - MFA - Serv Eq SL</v>
          </cell>
          <cell r="G70">
            <v>0</v>
          </cell>
          <cell r="H70">
            <v>8807510.9600000009</v>
          </cell>
          <cell r="I70">
            <v>0</v>
          </cell>
          <cell r="J70">
            <v>0</v>
          </cell>
          <cell r="K70">
            <v>0</v>
          </cell>
          <cell r="L70">
            <v>8807510.9600000009</v>
          </cell>
          <cell r="M70">
            <v>313851.66000000015</v>
          </cell>
          <cell r="N70">
            <v>0</v>
          </cell>
          <cell r="O70">
            <v>0</v>
          </cell>
          <cell r="P70">
            <v>0</v>
          </cell>
          <cell r="Q70">
            <v>313851.66000000015</v>
          </cell>
          <cell r="R70">
            <v>8493659.3000000007</v>
          </cell>
          <cell r="S70">
            <v>0</v>
          </cell>
          <cell r="T70">
            <v>0</v>
          </cell>
          <cell r="U70">
            <v>0</v>
          </cell>
          <cell r="V70">
            <v>8493659.3000000007</v>
          </cell>
          <cell r="W70">
            <v>0</v>
          </cell>
          <cell r="X70">
            <v>0</v>
          </cell>
          <cell r="Y70">
            <v>0</v>
          </cell>
          <cell r="Z70">
            <v>0</v>
          </cell>
          <cell r="AA70">
            <v>8321632.6799999997</v>
          </cell>
          <cell r="AB70">
            <v>13549.3</v>
          </cell>
          <cell r="AC70">
            <v>0</v>
          </cell>
          <cell r="AD70">
            <v>472328.98</v>
          </cell>
          <cell r="AE70">
            <v>0</v>
          </cell>
          <cell r="AF70">
            <v>0</v>
          </cell>
          <cell r="AG70">
            <v>0</v>
          </cell>
          <cell r="AH70">
            <v>0</v>
          </cell>
          <cell r="AI70">
            <v>0</v>
          </cell>
          <cell r="AJ70">
            <v>0</v>
          </cell>
          <cell r="AK70">
            <v>241752.66000000015</v>
          </cell>
          <cell r="AL70">
            <v>0</v>
          </cell>
          <cell r="AM70">
            <v>0</v>
          </cell>
          <cell r="AN70">
            <v>72099</v>
          </cell>
          <cell r="AO70">
            <v>0</v>
          </cell>
          <cell r="AP70">
            <v>0</v>
          </cell>
          <cell r="AQ70">
            <v>0</v>
          </cell>
          <cell r="AR70">
            <v>0</v>
          </cell>
          <cell r="AS70">
            <v>0</v>
          </cell>
          <cell r="AT70">
            <v>0</v>
          </cell>
          <cell r="AU70">
            <v>8079880.0199999996</v>
          </cell>
          <cell r="AV70">
            <v>13549.3</v>
          </cell>
          <cell r="AW70">
            <v>0</v>
          </cell>
          <cell r="AX70">
            <v>400229.98</v>
          </cell>
          <cell r="AY70">
            <v>0</v>
          </cell>
          <cell r="AZ70">
            <v>0</v>
          </cell>
        </row>
        <row r="71">
          <cell r="A71">
            <v>111980</v>
          </cell>
          <cell r="B71" t="str">
            <v>GP-Syst Suprv Equip</v>
          </cell>
          <cell r="C71" t="str">
            <v>Costs</v>
          </cell>
          <cell r="D71" t="str">
            <v>Major</v>
          </cell>
          <cell r="E71" t="str">
            <v>Costs - SL</v>
          </cell>
          <cell r="F71" t="str">
            <v>Costs- Major SL</v>
          </cell>
          <cell r="G71">
            <v>0</v>
          </cell>
          <cell r="H71">
            <v>484586199.23000002</v>
          </cell>
          <cell r="I71">
            <v>0</v>
          </cell>
          <cell r="J71">
            <v>0</v>
          </cell>
          <cell r="K71">
            <v>0</v>
          </cell>
          <cell r="L71">
            <v>484586199.23000002</v>
          </cell>
          <cell r="M71">
            <v>6412672.2300000191</v>
          </cell>
          <cell r="N71">
            <v>0</v>
          </cell>
          <cell r="O71">
            <v>0</v>
          </cell>
          <cell r="P71">
            <v>0</v>
          </cell>
          <cell r="Q71">
            <v>6412672.2300000191</v>
          </cell>
          <cell r="R71">
            <v>478173527</v>
          </cell>
          <cell r="S71">
            <v>0</v>
          </cell>
          <cell r="T71">
            <v>0</v>
          </cell>
          <cell r="U71">
            <v>0</v>
          </cell>
          <cell r="V71">
            <v>478173527</v>
          </cell>
          <cell r="W71">
            <v>0</v>
          </cell>
          <cell r="X71">
            <v>366647499.06</v>
          </cell>
          <cell r="Y71">
            <v>0</v>
          </cell>
          <cell r="Z71">
            <v>96526873.959999993</v>
          </cell>
          <cell r="AA71">
            <v>3366770.8</v>
          </cell>
          <cell r="AB71">
            <v>18045055.41</v>
          </cell>
          <cell r="AC71">
            <v>0</v>
          </cell>
          <cell r="AD71">
            <v>0</v>
          </cell>
          <cell r="AE71">
            <v>366647499.06</v>
          </cell>
          <cell r="AF71">
            <v>96526873.959999993</v>
          </cell>
          <cell r="AG71">
            <v>0</v>
          </cell>
          <cell r="AH71">
            <v>5481396.0600000024</v>
          </cell>
          <cell r="AI71">
            <v>0</v>
          </cell>
          <cell r="AJ71">
            <v>711682.70999999344</v>
          </cell>
          <cell r="AK71">
            <v>0</v>
          </cell>
          <cell r="AL71">
            <v>219593.37000000104</v>
          </cell>
          <cell r="AM71">
            <v>0</v>
          </cell>
          <cell r="AN71">
            <v>0</v>
          </cell>
          <cell r="AO71">
            <v>5481396.0600000024</v>
          </cell>
          <cell r="AP71">
            <v>711682.70999999344</v>
          </cell>
          <cell r="AQ71">
            <v>0</v>
          </cell>
          <cell r="AR71">
            <v>361166103</v>
          </cell>
          <cell r="AS71">
            <v>0</v>
          </cell>
          <cell r="AT71">
            <v>95815191.25</v>
          </cell>
          <cell r="AU71">
            <v>3366770.8</v>
          </cell>
          <cell r="AV71">
            <v>17825462.039999999</v>
          </cell>
          <cell r="AW71">
            <v>0</v>
          </cell>
          <cell r="AX71">
            <v>0</v>
          </cell>
          <cell r="AY71">
            <v>361166103</v>
          </cell>
          <cell r="AZ71">
            <v>95815191.25</v>
          </cell>
        </row>
        <row r="72">
          <cell r="A72">
            <v>111985</v>
          </cell>
          <cell r="B72" t="str">
            <v>GP-SntlLts RntlUnit</v>
          </cell>
          <cell r="C72" t="str">
            <v>Costs</v>
          </cell>
          <cell r="D72" t="str">
            <v>Major</v>
          </cell>
          <cell r="E72" t="str">
            <v>Costs - SL</v>
          </cell>
          <cell r="F72" t="str">
            <v>Costs- Major SL</v>
          </cell>
          <cell r="G72">
            <v>0</v>
          </cell>
          <cell r="H72">
            <v>13662240.73</v>
          </cell>
          <cell r="I72">
            <v>0</v>
          </cell>
          <cell r="J72">
            <v>0</v>
          </cell>
          <cell r="K72">
            <v>0</v>
          </cell>
          <cell r="L72">
            <v>13662240.73</v>
          </cell>
          <cell r="M72">
            <v>104947.84999999963</v>
          </cell>
          <cell r="N72">
            <v>0</v>
          </cell>
          <cell r="O72">
            <v>0</v>
          </cell>
          <cell r="P72">
            <v>0</v>
          </cell>
          <cell r="Q72">
            <v>104947.84999999963</v>
          </cell>
          <cell r="R72">
            <v>13557292.880000001</v>
          </cell>
          <cell r="S72">
            <v>0</v>
          </cell>
          <cell r="T72">
            <v>0</v>
          </cell>
          <cell r="U72">
            <v>0</v>
          </cell>
          <cell r="V72">
            <v>13557292.880000001</v>
          </cell>
          <cell r="W72">
            <v>0</v>
          </cell>
          <cell r="X72">
            <v>0</v>
          </cell>
          <cell r="Y72">
            <v>0</v>
          </cell>
          <cell r="Z72">
            <v>13662240.73</v>
          </cell>
          <cell r="AA72">
            <v>0</v>
          </cell>
          <cell r="AB72">
            <v>0</v>
          </cell>
          <cell r="AC72">
            <v>0</v>
          </cell>
          <cell r="AD72">
            <v>0</v>
          </cell>
          <cell r="AE72">
            <v>0</v>
          </cell>
          <cell r="AF72">
            <v>13662240.73</v>
          </cell>
          <cell r="AG72">
            <v>0</v>
          </cell>
          <cell r="AH72">
            <v>0</v>
          </cell>
          <cell r="AI72">
            <v>0</v>
          </cell>
          <cell r="AJ72">
            <v>104947.84999999963</v>
          </cell>
          <cell r="AK72">
            <v>0</v>
          </cell>
          <cell r="AL72">
            <v>0</v>
          </cell>
          <cell r="AM72">
            <v>0</v>
          </cell>
          <cell r="AN72">
            <v>0</v>
          </cell>
          <cell r="AO72">
            <v>0</v>
          </cell>
          <cell r="AP72">
            <v>104947.84999999963</v>
          </cell>
          <cell r="AQ72">
            <v>0</v>
          </cell>
          <cell r="AR72">
            <v>0</v>
          </cell>
          <cell r="AS72">
            <v>0</v>
          </cell>
          <cell r="AT72">
            <v>13557292.880000001</v>
          </cell>
          <cell r="AU72">
            <v>0</v>
          </cell>
          <cell r="AV72">
            <v>0</v>
          </cell>
          <cell r="AW72">
            <v>0</v>
          </cell>
          <cell r="AX72">
            <v>0</v>
          </cell>
          <cell r="AY72">
            <v>0</v>
          </cell>
          <cell r="AZ72">
            <v>13557292.880000001</v>
          </cell>
        </row>
        <row r="73">
          <cell r="A73">
            <v>111990</v>
          </cell>
          <cell r="B73" t="str">
            <v>GP-Othr Tngbl Prop</v>
          </cell>
          <cell r="C73" t="str">
            <v>Costs</v>
          </cell>
          <cell r="D73" t="str">
            <v>MFA</v>
          </cell>
          <cell r="E73" t="str">
            <v>Costs - SL</v>
          </cell>
          <cell r="F73" t="str">
            <v>Costs - MFA - Aircrafts SL</v>
          </cell>
          <cell r="G73">
            <v>0</v>
          </cell>
          <cell r="H73">
            <v>21512548.710000001</v>
          </cell>
          <cell r="I73">
            <v>0</v>
          </cell>
          <cell r="J73">
            <v>0</v>
          </cell>
          <cell r="K73">
            <v>0</v>
          </cell>
          <cell r="L73">
            <v>21512548.710000001</v>
          </cell>
          <cell r="M73">
            <v>2348461.5</v>
          </cell>
          <cell r="N73">
            <v>0</v>
          </cell>
          <cell r="O73">
            <v>0</v>
          </cell>
          <cell r="P73">
            <v>0</v>
          </cell>
          <cell r="Q73">
            <v>2348461.5</v>
          </cell>
          <cell r="R73">
            <v>19164087.210000001</v>
          </cell>
          <cell r="S73">
            <v>0</v>
          </cell>
          <cell r="T73">
            <v>0</v>
          </cell>
          <cell r="U73">
            <v>0</v>
          </cell>
          <cell r="V73">
            <v>19164087.210000001</v>
          </cell>
          <cell r="W73">
            <v>0</v>
          </cell>
          <cell r="X73">
            <v>0</v>
          </cell>
          <cell r="Y73">
            <v>0</v>
          </cell>
          <cell r="Z73">
            <v>0</v>
          </cell>
          <cell r="AA73">
            <v>21512548.710000001</v>
          </cell>
          <cell r="AB73">
            <v>0</v>
          </cell>
          <cell r="AC73">
            <v>0</v>
          </cell>
          <cell r="AD73">
            <v>0</v>
          </cell>
          <cell r="AE73">
            <v>0</v>
          </cell>
          <cell r="AF73">
            <v>0</v>
          </cell>
          <cell r="AG73">
            <v>0</v>
          </cell>
          <cell r="AH73">
            <v>0</v>
          </cell>
          <cell r="AI73">
            <v>0</v>
          </cell>
          <cell r="AJ73">
            <v>0</v>
          </cell>
          <cell r="AK73">
            <v>2348461.5</v>
          </cell>
          <cell r="AL73">
            <v>0</v>
          </cell>
          <cell r="AM73">
            <v>0</v>
          </cell>
          <cell r="AN73">
            <v>0</v>
          </cell>
          <cell r="AO73">
            <v>0</v>
          </cell>
          <cell r="AP73">
            <v>0</v>
          </cell>
          <cell r="AQ73">
            <v>0</v>
          </cell>
          <cell r="AR73">
            <v>0</v>
          </cell>
          <cell r="AS73">
            <v>0</v>
          </cell>
          <cell r="AT73">
            <v>0</v>
          </cell>
          <cell r="AU73">
            <v>19164087.210000001</v>
          </cell>
          <cell r="AV73">
            <v>0</v>
          </cell>
          <cell r="AW73">
            <v>0</v>
          </cell>
          <cell r="AX73">
            <v>0</v>
          </cell>
          <cell r="AY73">
            <v>0</v>
          </cell>
          <cell r="AZ73">
            <v>0</v>
          </cell>
        </row>
        <row r="74">
          <cell r="A74">
            <v>111999</v>
          </cell>
          <cell r="B74" t="str">
            <v>FA In Serv Conv Acct</v>
          </cell>
          <cell r="C74" t="str">
            <v>Costs</v>
          </cell>
          <cell r="D74" t="str">
            <v>Major</v>
          </cell>
          <cell r="E74" t="str">
            <v>Costs - susp</v>
          </cell>
          <cell r="F74" t="str">
            <v>Costs - major susp</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row>
        <row r="75">
          <cell r="A75">
            <v>0</v>
          </cell>
          <cell r="B75">
            <v>0</v>
          </cell>
          <cell r="C75">
            <v>0</v>
          </cell>
          <cell r="D75">
            <v>0</v>
          </cell>
          <cell r="E75" t="str">
            <v>Fixed Assets in service</v>
          </cell>
          <cell r="F75">
            <v>0</v>
          </cell>
          <cell r="G75">
            <v>0</v>
          </cell>
          <cell r="H75">
            <v>23851856946.949993</v>
          </cell>
          <cell r="I75">
            <v>578834792.58000004</v>
          </cell>
          <cell r="J75">
            <v>0</v>
          </cell>
          <cell r="K75">
            <v>27789652.34</v>
          </cell>
          <cell r="L75">
            <v>24458481391.869991</v>
          </cell>
          <cell r="M75">
            <v>593505734.81000006</v>
          </cell>
          <cell r="N75">
            <v>3396881.6399999997</v>
          </cell>
          <cell r="O75">
            <v>0</v>
          </cell>
          <cell r="P75">
            <v>4213296</v>
          </cell>
          <cell r="Q75">
            <v>601115912.45000005</v>
          </cell>
          <cell r="R75">
            <v>23258351212.139999</v>
          </cell>
          <cell r="S75">
            <v>575437910.94000006</v>
          </cell>
          <cell r="T75">
            <v>0</v>
          </cell>
          <cell r="U75">
            <v>23576356.34</v>
          </cell>
          <cell r="V75">
            <v>23857365479.419998</v>
          </cell>
          <cell r="W75">
            <v>1098198.9300000002</v>
          </cell>
          <cell r="X75">
            <v>14493001083.43</v>
          </cell>
          <cell r="Y75">
            <v>11290700.58</v>
          </cell>
          <cell r="Z75">
            <v>9137245463.3599987</v>
          </cell>
          <cell r="AA75">
            <v>-9.9999196827411652E-3</v>
          </cell>
          <cell r="AB75">
            <v>146803761.69</v>
          </cell>
          <cell r="AC75">
            <v>2253618.31</v>
          </cell>
          <cell r="AD75">
            <v>60164120.660000004</v>
          </cell>
          <cell r="AE75">
            <v>14504291784.009998</v>
          </cell>
          <cell r="AF75">
            <v>9137245463.3599987</v>
          </cell>
          <cell r="AG75">
            <v>0</v>
          </cell>
          <cell r="AH75">
            <v>316343389.24000043</v>
          </cell>
          <cell r="AI75">
            <v>0</v>
          </cell>
          <cell r="AJ75">
            <v>273112014.38999981</v>
          </cell>
          <cell r="AK75">
            <v>-1.0000048205256462E-2</v>
          </cell>
          <cell r="AL75">
            <v>2791521.8800000111</v>
          </cell>
          <cell r="AM75">
            <v>0</v>
          </cell>
          <cell r="AN75">
            <v>1258809.76</v>
          </cell>
          <cell r="AO75">
            <v>316343390.32000035</v>
          </cell>
          <cell r="AP75">
            <v>273112014.38999981</v>
          </cell>
          <cell r="AQ75">
            <v>1098198.9300000002</v>
          </cell>
          <cell r="AR75">
            <v>14176657694.190001</v>
          </cell>
          <cell r="AS75">
            <v>11290700.58</v>
          </cell>
          <cell r="AT75">
            <v>8864133448.9699993</v>
          </cell>
          <cell r="AU75">
            <v>6.7055225372314453E-8</v>
          </cell>
          <cell r="AV75">
            <v>144012239.81</v>
          </cell>
          <cell r="AW75">
            <v>2253618.31</v>
          </cell>
          <cell r="AX75">
            <v>58905310.899999984</v>
          </cell>
          <cell r="AY75">
            <v>14187948393.690001</v>
          </cell>
          <cell r="AZ75">
            <v>8864133448.9699993</v>
          </cell>
        </row>
        <row r="76">
          <cell r="A76">
            <v>140100</v>
          </cell>
          <cell r="B76" t="str">
            <v>Maj Fix Assets Acc D</v>
          </cell>
          <cell r="C76" t="str">
            <v>AccDep</v>
          </cell>
          <cell r="D76" t="str">
            <v>Major</v>
          </cell>
          <cell r="E76" t="str">
            <v>AccDep- MAJOR</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-68773415.989999995</v>
          </cell>
          <cell r="Y76">
            <v>0</v>
          </cell>
          <cell r="Z76">
            <v>-53963892.369999997</v>
          </cell>
          <cell r="AA76">
            <v>122737308.36</v>
          </cell>
          <cell r="AB76">
            <v>0</v>
          </cell>
          <cell r="AC76">
            <v>0</v>
          </cell>
          <cell r="AD76">
            <v>0</v>
          </cell>
          <cell r="AE76">
            <v>-68773415.989999995</v>
          </cell>
          <cell r="AF76">
            <v>-53963892.369999997</v>
          </cell>
          <cell r="AG76">
            <v>0</v>
          </cell>
          <cell r="AH76">
            <v>-858908.6099999994</v>
          </cell>
          <cell r="AI76">
            <v>0</v>
          </cell>
          <cell r="AJ76">
            <v>-740548.69999999553</v>
          </cell>
          <cell r="AK76">
            <v>1599457.2600000054</v>
          </cell>
          <cell r="AL76">
            <v>0</v>
          </cell>
          <cell r="AM76">
            <v>0</v>
          </cell>
          <cell r="AN76">
            <v>0</v>
          </cell>
          <cell r="AO76">
            <v>-858908.6099999994</v>
          </cell>
          <cell r="AP76">
            <v>-740548.69999999553</v>
          </cell>
          <cell r="AQ76">
            <v>0</v>
          </cell>
          <cell r="AR76">
            <v>-67914507.379999995</v>
          </cell>
          <cell r="AS76">
            <v>0</v>
          </cell>
          <cell r="AT76">
            <v>-53223343.670000002</v>
          </cell>
          <cell r="AU76">
            <v>121137851.09999999</v>
          </cell>
          <cell r="AV76">
            <v>0</v>
          </cell>
          <cell r="AW76">
            <v>0</v>
          </cell>
          <cell r="AX76">
            <v>0</v>
          </cell>
          <cell r="AY76">
            <v>-67914507.379999995</v>
          </cell>
          <cell r="AZ76">
            <v>-53223343.670000002</v>
          </cell>
        </row>
        <row r="77">
          <cell r="A77">
            <v>140200</v>
          </cell>
          <cell r="B77" t="str">
            <v>Minor Fixed Asst Acc</v>
          </cell>
          <cell r="C77" t="str">
            <v>AccDep</v>
          </cell>
          <cell r="D77" t="str">
            <v>MFA</v>
          </cell>
          <cell r="E77" t="str">
            <v>AccDep- MFA</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-42730191.25</v>
          </cell>
          <cell r="Y77">
            <v>0</v>
          </cell>
          <cell r="Z77">
            <v>-51216088.840000004</v>
          </cell>
          <cell r="AA77">
            <v>93946280.090000004</v>
          </cell>
          <cell r="AB77">
            <v>0</v>
          </cell>
          <cell r="AC77">
            <v>0</v>
          </cell>
          <cell r="AD77">
            <v>0</v>
          </cell>
          <cell r="AE77">
            <v>-42730191.25</v>
          </cell>
          <cell r="AF77">
            <v>-51216088.840000004</v>
          </cell>
          <cell r="AG77">
            <v>0</v>
          </cell>
          <cell r="AH77">
            <v>-7099299.2400000021</v>
          </cell>
          <cell r="AI77">
            <v>0</v>
          </cell>
          <cell r="AJ77">
            <v>-6071942.5600000024</v>
          </cell>
          <cell r="AK77">
            <v>13171241.799999997</v>
          </cell>
          <cell r="AL77">
            <v>0</v>
          </cell>
          <cell r="AM77">
            <v>0</v>
          </cell>
          <cell r="AN77">
            <v>0</v>
          </cell>
          <cell r="AO77">
            <v>-7099299.2400000021</v>
          </cell>
          <cell r="AP77">
            <v>-6071942.5600000024</v>
          </cell>
          <cell r="AQ77">
            <v>0</v>
          </cell>
          <cell r="AR77">
            <v>-35630892.009999998</v>
          </cell>
          <cell r="AS77">
            <v>0</v>
          </cell>
          <cell r="AT77">
            <v>-45144146.280000001</v>
          </cell>
          <cell r="AU77">
            <v>80775038.290000007</v>
          </cell>
          <cell r="AV77">
            <v>0</v>
          </cell>
          <cell r="AW77">
            <v>0</v>
          </cell>
          <cell r="AX77">
            <v>0</v>
          </cell>
          <cell r="AY77">
            <v>-35630892.009999998</v>
          </cell>
          <cell r="AZ77">
            <v>-45144146.280000001</v>
          </cell>
        </row>
        <row r="78">
          <cell r="A78">
            <v>140300</v>
          </cell>
          <cell r="B78" t="str">
            <v>T&amp;We Acc Dep(Bus Mod</v>
          </cell>
          <cell r="C78" t="str">
            <v>AccDep</v>
          </cell>
          <cell r="D78" t="str">
            <v>TWE</v>
          </cell>
          <cell r="E78" t="str">
            <v>AccDep- TWE</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-85372005.280000001</v>
          </cell>
          <cell r="Y78">
            <v>0</v>
          </cell>
          <cell r="Z78">
            <v>-266110746.46000001</v>
          </cell>
          <cell r="AA78">
            <v>351482751.74000001</v>
          </cell>
          <cell r="AB78">
            <v>0</v>
          </cell>
          <cell r="AC78">
            <v>0</v>
          </cell>
          <cell r="AD78">
            <v>0</v>
          </cell>
          <cell r="AE78">
            <v>-85372005.280000001</v>
          </cell>
          <cell r="AF78">
            <v>-266110746.46000001</v>
          </cell>
          <cell r="AG78">
            <v>0</v>
          </cell>
          <cell r="AH78">
            <v>-4828725.8900000006</v>
          </cell>
          <cell r="AI78">
            <v>0</v>
          </cell>
          <cell r="AJ78">
            <v>-12858913.860000014</v>
          </cell>
          <cell r="AK78">
            <v>17687639.74000001</v>
          </cell>
          <cell r="AL78">
            <v>0</v>
          </cell>
          <cell r="AM78">
            <v>0</v>
          </cell>
          <cell r="AN78">
            <v>0</v>
          </cell>
          <cell r="AO78">
            <v>-4828725.8900000006</v>
          </cell>
          <cell r="AP78">
            <v>-12858913.860000014</v>
          </cell>
          <cell r="AQ78">
            <v>0</v>
          </cell>
          <cell r="AR78">
            <v>-80543279.390000001</v>
          </cell>
          <cell r="AS78">
            <v>0</v>
          </cell>
          <cell r="AT78">
            <v>-253251832.59999999</v>
          </cell>
          <cell r="AU78">
            <v>333795112</v>
          </cell>
          <cell r="AV78">
            <v>0</v>
          </cell>
          <cell r="AW78">
            <v>0</v>
          </cell>
          <cell r="AX78">
            <v>0</v>
          </cell>
          <cell r="AY78">
            <v>-80543279.390000001</v>
          </cell>
          <cell r="AZ78">
            <v>-253251832.59999999</v>
          </cell>
        </row>
        <row r="79">
          <cell r="A79">
            <v>140900</v>
          </cell>
          <cell r="B79" t="str">
            <v>Mj Rlup Acc Dep Res</v>
          </cell>
          <cell r="C79" t="str">
            <v>AccDep</v>
          </cell>
          <cell r="D79" t="str">
            <v>Major</v>
          </cell>
          <cell r="E79" t="str">
            <v>AccDep- MAJOR</v>
          </cell>
          <cell r="F79">
            <v>0</v>
          </cell>
          <cell r="G79">
            <v>0</v>
          </cell>
          <cell r="H79">
            <v>20850182.759999961</v>
          </cell>
          <cell r="I79">
            <v>-284197724.89999998</v>
          </cell>
          <cell r="J79">
            <v>0</v>
          </cell>
          <cell r="K79">
            <v>-1591446.27</v>
          </cell>
          <cell r="L79">
            <v>-264938988.41</v>
          </cell>
          <cell r="M79">
            <v>-3.0000030994415283E-2</v>
          </cell>
          <cell r="N79">
            <v>-6635088</v>
          </cell>
          <cell r="O79">
            <v>0</v>
          </cell>
          <cell r="P79">
            <v>-215802.28000000003</v>
          </cell>
          <cell r="Q79">
            <v>-6850890.3100000024</v>
          </cell>
          <cell r="R79">
            <v>20850182.789999992</v>
          </cell>
          <cell r="S79">
            <v>-277562636.89999998</v>
          </cell>
          <cell r="T79">
            <v>0</v>
          </cell>
          <cell r="U79">
            <v>-1375643.99</v>
          </cell>
          <cell r="V79">
            <v>-258088098.09999999</v>
          </cell>
          <cell r="W79">
            <v>0</v>
          </cell>
          <cell r="X79">
            <v>0</v>
          </cell>
          <cell r="Y79">
            <v>0</v>
          </cell>
          <cell r="Z79">
            <v>18935317.66</v>
          </cell>
          <cell r="AA79">
            <v>2217905.71</v>
          </cell>
          <cell r="AB79">
            <v>-62724.97</v>
          </cell>
          <cell r="AC79">
            <v>0</v>
          </cell>
          <cell r="AD79">
            <v>-240315.64</v>
          </cell>
          <cell r="AE79">
            <v>0</v>
          </cell>
          <cell r="AF79">
            <v>18935317.66</v>
          </cell>
          <cell r="AG79">
            <v>0</v>
          </cell>
          <cell r="AH79">
            <v>0</v>
          </cell>
          <cell r="AI79">
            <v>0</v>
          </cell>
          <cell r="AJ79">
            <v>0</v>
          </cell>
          <cell r="AK79">
            <v>0</v>
          </cell>
          <cell r="AL79">
            <v>0</v>
          </cell>
          <cell r="AM79">
            <v>0</v>
          </cell>
          <cell r="AN79">
            <v>0</v>
          </cell>
          <cell r="AO79">
            <v>0</v>
          </cell>
          <cell r="AP79">
            <v>0</v>
          </cell>
          <cell r="AQ79">
            <v>0</v>
          </cell>
          <cell r="AR79">
            <v>0</v>
          </cell>
          <cell r="AS79">
            <v>0</v>
          </cell>
          <cell r="AT79">
            <v>18935317.66</v>
          </cell>
          <cell r="AU79">
            <v>2217905.71</v>
          </cell>
          <cell r="AV79">
            <v>-62724.97</v>
          </cell>
          <cell r="AW79">
            <v>0</v>
          </cell>
          <cell r="AX79">
            <v>-240315.64</v>
          </cell>
          <cell r="AY79">
            <v>0</v>
          </cell>
          <cell r="AZ79">
            <v>18935317.66</v>
          </cell>
        </row>
        <row r="80">
          <cell r="A80">
            <v>140910</v>
          </cell>
          <cell r="B80" t="str">
            <v>Mj Amt Mtr Acc Dep</v>
          </cell>
          <cell r="C80" t="str">
            <v>AccDep</v>
          </cell>
          <cell r="D80" t="str">
            <v>Major</v>
          </cell>
          <cell r="E80" t="str">
            <v>AccDep- MAJOR</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row>
        <row r="81">
          <cell r="A81">
            <v>140920</v>
          </cell>
          <cell r="B81" t="str">
            <v>MFA Amtd Acc Dep</v>
          </cell>
          <cell r="C81" t="str">
            <v>AccDep</v>
          </cell>
          <cell r="D81" t="str">
            <v>MFA</v>
          </cell>
          <cell r="E81" t="str">
            <v>AccDep- MFA</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row>
        <row r="82">
          <cell r="A82">
            <v>140940</v>
          </cell>
          <cell r="B82" t="str">
            <v>Acc Dep-Contra Gr</v>
          </cell>
          <cell r="C82" t="str">
            <v>AccDep</v>
          </cell>
          <cell r="D82" t="str">
            <v>Major &amp; MFA</v>
          </cell>
          <cell r="E82" t="str">
            <v>AccDep- IFRS Clrg</v>
          </cell>
          <cell r="F82">
            <v>0</v>
          </cell>
          <cell r="G82">
            <v>0</v>
          </cell>
          <cell r="H82">
            <v>3935872.08</v>
          </cell>
          <cell r="I82">
            <v>0</v>
          </cell>
          <cell r="J82">
            <v>0</v>
          </cell>
          <cell r="K82">
            <v>0</v>
          </cell>
          <cell r="L82">
            <v>3935872.08</v>
          </cell>
          <cell r="M82">
            <v>0</v>
          </cell>
          <cell r="N82">
            <v>0</v>
          </cell>
          <cell r="O82">
            <v>0</v>
          </cell>
          <cell r="P82">
            <v>0</v>
          </cell>
          <cell r="Q82">
            <v>0</v>
          </cell>
          <cell r="R82">
            <v>3935872.08</v>
          </cell>
          <cell r="S82">
            <v>0</v>
          </cell>
          <cell r="T82">
            <v>0</v>
          </cell>
          <cell r="U82">
            <v>0</v>
          </cell>
          <cell r="V82">
            <v>3935872.08</v>
          </cell>
          <cell r="W82">
            <v>0</v>
          </cell>
          <cell r="X82">
            <v>2342014.9</v>
          </cell>
          <cell r="Y82">
            <v>0</v>
          </cell>
          <cell r="Z82">
            <v>1421795.9</v>
          </cell>
          <cell r="AA82">
            <v>0</v>
          </cell>
          <cell r="AB82">
            <v>0</v>
          </cell>
          <cell r="AC82">
            <v>0</v>
          </cell>
          <cell r="AD82">
            <v>172061.28</v>
          </cell>
          <cell r="AE82">
            <v>2342014.9</v>
          </cell>
          <cell r="AF82">
            <v>1421795.9</v>
          </cell>
          <cell r="AG82">
            <v>0</v>
          </cell>
          <cell r="AH82">
            <v>0</v>
          </cell>
          <cell r="AI82">
            <v>0</v>
          </cell>
          <cell r="AJ82">
            <v>0</v>
          </cell>
          <cell r="AK82">
            <v>0</v>
          </cell>
          <cell r="AL82">
            <v>0</v>
          </cell>
          <cell r="AM82">
            <v>0</v>
          </cell>
          <cell r="AN82">
            <v>0</v>
          </cell>
          <cell r="AO82">
            <v>0</v>
          </cell>
          <cell r="AP82">
            <v>0</v>
          </cell>
          <cell r="AQ82">
            <v>0</v>
          </cell>
          <cell r="AR82">
            <v>2342014.9</v>
          </cell>
          <cell r="AS82">
            <v>0</v>
          </cell>
          <cell r="AT82">
            <v>1421795.9</v>
          </cell>
          <cell r="AU82">
            <v>0</v>
          </cell>
          <cell r="AV82">
            <v>0</v>
          </cell>
          <cell r="AW82">
            <v>0</v>
          </cell>
          <cell r="AX82">
            <v>172061.28</v>
          </cell>
          <cell r="AY82">
            <v>2342014.9</v>
          </cell>
          <cell r="AZ82">
            <v>1421795.9</v>
          </cell>
        </row>
        <row r="83">
          <cell r="A83">
            <v>140950</v>
          </cell>
          <cell r="B83" t="str">
            <v>Acc Dep Reg Adj</v>
          </cell>
          <cell r="C83" t="str">
            <v>AccDep</v>
          </cell>
          <cell r="D83" t="str">
            <v>Major</v>
          </cell>
          <cell r="E83" t="str">
            <v>AccDep- Reg tsfr</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row>
        <row r="84">
          <cell r="A84">
            <v>142100</v>
          </cell>
          <cell r="B84" t="str">
            <v>Acc Dep - Gnrtn Plt</v>
          </cell>
          <cell r="C84" t="str">
            <v>AccDep</v>
          </cell>
          <cell r="D84" t="str">
            <v>Major</v>
          </cell>
          <cell r="E84" t="str">
            <v>AccDep- MAJOR</v>
          </cell>
          <cell r="F84">
            <v>0</v>
          </cell>
          <cell r="G84">
            <v>0</v>
          </cell>
          <cell r="H84">
            <v>-20936720.57</v>
          </cell>
          <cell r="I84">
            <v>0</v>
          </cell>
          <cell r="J84">
            <v>0</v>
          </cell>
          <cell r="K84">
            <v>0</v>
          </cell>
          <cell r="L84">
            <v>-20936720.57</v>
          </cell>
          <cell r="M84">
            <v>-811746.87000000104</v>
          </cell>
          <cell r="N84">
            <v>0</v>
          </cell>
          <cell r="O84">
            <v>0</v>
          </cell>
          <cell r="P84">
            <v>0</v>
          </cell>
          <cell r="Q84">
            <v>-811746.87000000104</v>
          </cell>
          <cell r="R84">
            <v>-20124973.699999999</v>
          </cell>
          <cell r="S84">
            <v>0</v>
          </cell>
          <cell r="T84">
            <v>0</v>
          </cell>
          <cell r="U84">
            <v>0</v>
          </cell>
          <cell r="V84">
            <v>-20124973.699999999</v>
          </cell>
          <cell r="W84">
            <v>0</v>
          </cell>
          <cell r="X84">
            <v>0</v>
          </cell>
          <cell r="Y84">
            <v>0</v>
          </cell>
          <cell r="Z84">
            <v>-612480.12</v>
          </cell>
          <cell r="AA84">
            <v>0</v>
          </cell>
          <cell r="AB84">
            <v>0</v>
          </cell>
          <cell r="AC84">
            <v>0</v>
          </cell>
          <cell r="AD84">
            <v>-20324240.449999999</v>
          </cell>
          <cell r="AE84">
            <v>0</v>
          </cell>
          <cell r="AF84">
            <v>-612480.12</v>
          </cell>
          <cell r="AG84">
            <v>0</v>
          </cell>
          <cell r="AH84">
            <v>0</v>
          </cell>
          <cell r="AI84">
            <v>0</v>
          </cell>
          <cell r="AJ84">
            <v>-4797.5899999999674</v>
          </cell>
          <cell r="AK84">
            <v>0</v>
          </cell>
          <cell r="AL84">
            <v>0</v>
          </cell>
          <cell r="AM84">
            <v>0</v>
          </cell>
          <cell r="AN84">
            <v>-806949.27999999747</v>
          </cell>
          <cell r="AO84">
            <v>0</v>
          </cell>
          <cell r="AP84">
            <v>-4797.5899999999674</v>
          </cell>
          <cell r="AQ84">
            <v>0</v>
          </cell>
          <cell r="AR84">
            <v>0</v>
          </cell>
          <cell r="AS84">
            <v>0</v>
          </cell>
          <cell r="AT84">
            <v>-607682.53</v>
          </cell>
          <cell r="AU84">
            <v>0</v>
          </cell>
          <cell r="AV84">
            <v>0</v>
          </cell>
          <cell r="AW84">
            <v>0</v>
          </cell>
          <cell r="AX84">
            <v>-19517291.170000002</v>
          </cell>
          <cell r="AY84">
            <v>0</v>
          </cell>
          <cell r="AZ84">
            <v>-607682.53</v>
          </cell>
        </row>
        <row r="85">
          <cell r="A85">
            <v>142101</v>
          </cell>
          <cell r="B85" t="str">
            <v>Acc Dep - Tx Plant</v>
          </cell>
          <cell r="C85" t="str">
            <v>AccDep</v>
          </cell>
          <cell r="D85" t="str">
            <v>Major</v>
          </cell>
          <cell r="E85" t="str">
            <v>AccDep- MAJOR</v>
          </cell>
          <cell r="F85">
            <v>0</v>
          </cell>
          <cell r="G85">
            <v>0</v>
          </cell>
          <cell r="H85">
            <v>-4451104446.0100002</v>
          </cell>
          <cell r="I85">
            <v>0</v>
          </cell>
          <cell r="J85">
            <v>0</v>
          </cell>
          <cell r="K85">
            <v>0</v>
          </cell>
          <cell r="L85">
            <v>-4451104446.0100002</v>
          </cell>
          <cell r="M85">
            <v>-122903353.01000023</v>
          </cell>
          <cell r="N85">
            <v>0</v>
          </cell>
          <cell r="O85">
            <v>0</v>
          </cell>
          <cell r="P85">
            <v>0</v>
          </cell>
          <cell r="Q85">
            <v>-122903353.01000023</v>
          </cell>
          <cell r="R85">
            <v>-4328201093</v>
          </cell>
          <cell r="S85">
            <v>0</v>
          </cell>
          <cell r="T85">
            <v>0</v>
          </cell>
          <cell r="U85">
            <v>0</v>
          </cell>
          <cell r="V85">
            <v>-4328201093</v>
          </cell>
          <cell r="W85">
            <v>-12860.53</v>
          </cell>
          <cell r="X85">
            <v>-4447243075.1499996</v>
          </cell>
          <cell r="Y85">
            <v>-3899508.59</v>
          </cell>
          <cell r="Z85">
            <v>50998.26</v>
          </cell>
          <cell r="AA85">
            <v>0</v>
          </cell>
          <cell r="AB85">
            <v>0</v>
          </cell>
          <cell r="AC85">
            <v>0</v>
          </cell>
          <cell r="AD85">
            <v>0</v>
          </cell>
          <cell r="AE85">
            <v>-4451142583.7399998</v>
          </cell>
          <cell r="AF85">
            <v>50998.26</v>
          </cell>
          <cell r="AG85">
            <v>0</v>
          </cell>
          <cell r="AH85">
            <v>-122716326.14999962</v>
          </cell>
          <cell r="AI85">
            <v>-187026.19999999972</v>
          </cell>
          <cell r="AJ85">
            <v>0</v>
          </cell>
          <cell r="AK85">
            <v>0</v>
          </cell>
          <cell r="AL85">
            <v>0</v>
          </cell>
          <cell r="AM85">
            <v>0</v>
          </cell>
          <cell r="AN85">
            <v>0</v>
          </cell>
          <cell r="AO85">
            <v>-122903352.73999977</v>
          </cell>
          <cell r="AP85">
            <v>0</v>
          </cell>
          <cell r="AQ85">
            <v>-12860.53</v>
          </cell>
          <cell r="AR85">
            <v>-4324526749</v>
          </cell>
          <cell r="AS85">
            <v>-3712482.39</v>
          </cell>
          <cell r="AT85">
            <v>50998.26</v>
          </cell>
          <cell r="AU85">
            <v>0</v>
          </cell>
          <cell r="AV85">
            <v>0</v>
          </cell>
          <cell r="AW85">
            <v>0</v>
          </cell>
          <cell r="AX85">
            <v>0</v>
          </cell>
          <cell r="AY85">
            <v>-4328239231</v>
          </cell>
          <cell r="AZ85">
            <v>50998.26</v>
          </cell>
        </row>
        <row r="86">
          <cell r="A86">
            <v>142102</v>
          </cell>
          <cell r="B86" t="str">
            <v>Acc Dep - Dx Plant</v>
          </cell>
          <cell r="C86" t="str">
            <v>AccDep</v>
          </cell>
          <cell r="D86" t="str">
            <v>Major</v>
          </cell>
          <cell r="E86" t="str">
            <v>AccDep- MAJOR</v>
          </cell>
          <cell r="F86">
            <v>0</v>
          </cell>
          <cell r="G86">
            <v>0</v>
          </cell>
          <cell r="H86">
            <v>-2884430448.5500002</v>
          </cell>
          <cell r="I86">
            <v>0</v>
          </cell>
          <cell r="J86">
            <v>0</v>
          </cell>
          <cell r="K86">
            <v>0</v>
          </cell>
          <cell r="L86">
            <v>-2884430448.5500002</v>
          </cell>
          <cell r="M86">
            <v>-101203339.55000019</v>
          </cell>
          <cell r="N86">
            <v>0</v>
          </cell>
          <cell r="O86">
            <v>0</v>
          </cell>
          <cell r="P86">
            <v>0</v>
          </cell>
          <cell r="Q86">
            <v>-101203339.55000019</v>
          </cell>
          <cell r="R86">
            <v>-2783227109</v>
          </cell>
          <cell r="S86">
            <v>0</v>
          </cell>
          <cell r="T86">
            <v>0</v>
          </cell>
          <cell r="U86">
            <v>0</v>
          </cell>
          <cell r="V86">
            <v>-2783227109</v>
          </cell>
          <cell r="W86">
            <v>-4397.8999999999996</v>
          </cell>
          <cell r="X86">
            <v>0</v>
          </cell>
          <cell r="Y86">
            <v>0</v>
          </cell>
          <cell r="Z86">
            <v>-2882589118.3200002</v>
          </cell>
          <cell r="AA86">
            <v>0</v>
          </cell>
          <cell r="AB86">
            <v>0</v>
          </cell>
          <cell r="AC86">
            <v>0</v>
          </cell>
          <cell r="AD86">
            <v>-1836932.33</v>
          </cell>
          <cell r="AE86">
            <v>0</v>
          </cell>
          <cell r="AF86">
            <v>-2882589118.3200002</v>
          </cell>
          <cell r="AG86">
            <v>0</v>
          </cell>
          <cell r="AH86">
            <v>0</v>
          </cell>
          <cell r="AI86">
            <v>0</v>
          </cell>
          <cell r="AJ86">
            <v>-101114346.32000017</v>
          </cell>
          <cell r="AK86">
            <v>0</v>
          </cell>
          <cell r="AL86">
            <v>0</v>
          </cell>
          <cell r="AM86">
            <v>0</v>
          </cell>
          <cell r="AN86">
            <v>-88992.800000000047</v>
          </cell>
          <cell r="AO86">
            <v>0</v>
          </cell>
          <cell r="AP86">
            <v>-101114346.32000017</v>
          </cell>
          <cell r="AQ86">
            <v>-4397.8999999999996</v>
          </cell>
          <cell r="AR86">
            <v>0</v>
          </cell>
          <cell r="AS86">
            <v>0</v>
          </cell>
          <cell r="AT86">
            <v>-2781474772</v>
          </cell>
          <cell r="AU86">
            <v>0</v>
          </cell>
          <cell r="AV86">
            <v>0</v>
          </cell>
          <cell r="AW86">
            <v>0</v>
          </cell>
          <cell r="AX86">
            <v>-1747939.53</v>
          </cell>
          <cell r="AY86">
            <v>0</v>
          </cell>
          <cell r="AZ86">
            <v>-2781474772</v>
          </cell>
        </row>
        <row r="87">
          <cell r="A87">
            <v>142103</v>
          </cell>
          <cell r="B87" t="str">
            <v>Acc Dep - GP Maj</v>
          </cell>
          <cell r="C87" t="str">
            <v>AccDep</v>
          </cell>
          <cell r="D87" t="str">
            <v>Major</v>
          </cell>
          <cell r="E87" t="str">
            <v>AccDep- MAJOR</v>
          </cell>
          <cell r="F87">
            <v>0</v>
          </cell>
          <cell r="G87">
            <v>0</v>
          </cell>
          <cell r="H87">
            <v>-899404995.58000004</v>
          </cell>
          <cell r="I87">
            <v>0</v>
          </cell>
          <cell r="J87">
            <v>0</v>
          </cell>
          <cell r="K87">
            <v>0</v>
          </cell>
          <cell r="L87">
            <v>-899404995.58000004</v>
          </cell>
          <cell r="M87">
            <v>-44240875.280000091</v>
          </cell>
          <cell r="N87">
            <v>0</v>
          </cell>
          <cell r="O87">
            <v>0</v>
          </cell>
          <cell r="P87">
            <v>0</v>
          </cell>
          <cell r="Q87">
            <v>-44240875.280000091</v>
          </cell>
          <cell r="R87">
            <v>-855164120.29999995</v>
          </cell>
          <cell r="S87">
            <v>0</v>
          </cell>
          <cell r="T87">
            <v>0</v>
          </cell>
          <cell r="U87">
            <v>0</v>
          </cell>
          <cell r="V87">
            <v>-855164120.29999995</v>
          </cell>
          <cell r="W87">
            <v>-40.81</v>
          </cell>
          <cell r="X87">
            <v>-506528213.19</v>
          </cell>
          <cell r="Y87">
            <v>0</v>
          </cell>
          <cell r="Z87">
            <v>-179438764.5</v>
          </cell>
          <cell r="AA87">
            <v>-126547546.51000001</v>
          </cell>
          <cell r="AB87">
            <v>-84081079.599999994</v>
          </cell>
          <cell r="AC87">
            <v>-1174099.44</v>
          </cell>
          <cell r="AD87">
            <v>-1635251.53</v>
          </cell>
          <cell r="AE87">
            <v>-506528213.19</v>
          </cell>
          <cell r="AF87">
            <v>-179438764.5</v>
          </cell>
          <cell r="AG87">
            <v>0</v>
          </cell>
          <cell r="AH87">
            <v>-23676933.189999998</v>
          </cell>
          <cell r="AI87">
            <v>0</v>
          </cell>
          <cell r="AJ87">
            <v>-13264551.400000006</v>
          </cell>
          <cell r="AK87">
            <v>-1599457.3100000024</v>
          </cell>
          <cell r="AL87">
            <v>-5527774.4899999946</v>
          </cell>
          <cell r="AM87">
            <v>-58838.300000000047</v>
          </cell>
          <cell r="AN87">
            <v>-113320.55000000005</v>
          </cell>
          <cell r="AO87">
            <v>-23676933.189999998</v>
          </cell>
          <cell r="AP87">
            <v>-13264551.400000006</v>
          </cell>
          <cell r="AQ87">
            <v>-40.81</v>
          </cell>
          <cell r="AR87">
            <v>-482851280</v>
          </cell>
          <cell r="AS87">
            <v>0</v>
          </cell>
          <cell r="AT87">
            <v>-166174213.09999999</v>
          </cell>
          <cell r="AU87">
            <v>-124948089.2</v>
          </cell>
          <cell r="AV87">
            <v>-78553305.109999999</v>
          </cell>
          <cell r="AW87">
            <v>-1115261.1399999999</v>
          </cell>
          <cell r="AX87">
            <v>-1521930.98</v>
          </cell>
          <cell r="AY87">
            <v>-482851280</v>
          </cell>
          <cell r="AZ87">
            <v>-166174213.09999999</v>
          </cell>
        </row>
        <row r="88">
          <cell r="A88">
            <v>142104</v>
          </cell>
          <cell r="B88" t="str">
            <v>Acc Dep - GP MFA</v>
          </cell>
          <cell r="C88" t="str">
            <v>AccDep</v>
          </cell>
          <cell r="D88" t="str">
            <v>MFA</v>
          </cell>
          <cell r="E88" t="str">
            <v>AccDep- MFA</v>
          </cell>
          <cell r="F88">
            <v>0</v>
          </cell>
          <cell r="G88">
            <v>0</v>
          </cell>
          <cell r="H88">
            <v>-82531076.689999998</v>
          </cell>
          <cell r="I88">
            <v>0</v>
          </cell>
          <cell r="J88">
            <v>0</v>
          </cell>
          <cell r="K88">
            <v>0</v>
          </cell>
          <cell r="L88">
            <v>-82531076.689999998</v>
          </cell>
          <cell r="M88">
            <v>-12030345.890000001</v>
          </cell>
          <cell r="N88">
            <v>0</v>
          </cell>
          <cell r="O88">
            <v>0</v>
          </cell>
          <cell r="P88">
            <v>0</v>
          </cell>
          <cell r="Q88">
            <v>-12030345.890000001</v>
          </cell>
          <cell r="R88">
            <v>-70500730.799999997</v>
          </cell>
          <cell r="S88">
            <v>0</v>
          </cell>
          <cell r="T88">
            <v>0</v>
          </cell>
          <cell r="U88">
            <v>0</v>
          </cell>
          <cell r="V88">
            <v>-70500730.799999997</v>
          </cell>
          <cell r="W88">
            <v>0</v>
          </cell>
          <cell r="X88">
            <v>0</v>
          </cell>
          <cell r="Y88">
            <v>0</v>
          </cell>
          <cell r="Z88">
            <v>0</v>
          </cell>
          <cell r="AA88">
            <v>-82119668.099999994</v>
          </cell>
          <cell r="AB88">
            <v>-6618.4</v>
          </cell>
          <cell r="AC88">
            <v>0</v>
          </cell>
          <cell r="AD88">
            <v>-404790.19</v>
          </cell>
          <cell r="AE88">
            <v>0</v>
          </cell>
          <cell r="AF88">
            <v>0</v>
          </cell>
          <cell r="AG88">
            <v>0</v>
          </cell>
          <cell r="AH88">
            <v>0</v>
          </cell>
          <cell r="AI88">
            <v>0</v>
          </cell>
          <cell r="AJ88">
            <v>0</v>
          </cell>
          <cell r="AK88">
            <v>-12323518.789999992</v>
          </cell>
          <cell r="AL88">
            <v>315686.81999999995</v>
          </cell>
          <cell r="AM88">
            <v>0</v>
          </cell>
          <cell r="AN88">
            <v>-22513.919999999984</v>
          </cell>
          <cell r="AO88">
            <v>0</v>
          </cell>
          <cell r="AP88">
            <v>0</v>
          </cell>
          <cell r="AQ88">
            <v>0</v>
          </cell>
          <cell r="AR88">
            <v>0</v>
          </cell>
          <cell r="AS88">
            <v>0</v>
          </cell>
          <cell r="AT88">
            <v>0</v>
          </cell>
          <cell r="AU88">
            <v>-69796149.310000002</v>
          </cell>
          <cell r="AV88">
            <v>-322305.21999999997</v>
          </cell>
          <cell r="AW88">
            <v>0</v>
          </cell>
          <cell r="AX88">
            <v>-382276.27</v>
          </cell>
          <cell r="AY88">
            <v>0</v>
          </cell>
          <cell r="AZ88">
            <v>0</v>
          </cell>
        </row>
        <row r="89">
          <cell r="A89">
            <v>142105</v>
          </cell>
          <cell r="B89" t="str">
            <v>Acc Dep - GP -Tools</v>
          </cell>
          <cell r="C89" t="str">
            <v>AccDep</v>
          </cell>
          <cell r="D89" t="str">
            <v>MFA</v>
          </cell>
          <cell r="E89" t="str">
            <v>AccDep- MFA</v>
          </cell>
          <cell r="F89">
            <v>0</v>
          </cell>
          <cell r="G89">
            <v>0</v>
          </cell>
          <cell r="H89">
            <v>-4558828.46</v>
          </cell>
          <cell r="I89">
            <v>0</v>
          </cell>
          <cell r="J89">
            <v>0</v>
          </cell>
          <cell r="K89">
            <v>0</v>
          </cell>
          <cell r="L89">
            <v>-4558828.46</v>
          </cell>
          <cell r="M89">
            <v>-853855.14000000013</v>
          </cell>
          <cell r="N89">
            <v>0</v>
          </cell>
          <cell r="O89">
            <v>0</v>
          </cell>
          <cell r="P89">
            <v>0</v>
          </cell>
          <cell r="Q89">
            <v>-853855.14000000013</v>
          </cell>
          <cell r="R89">
            <v>-3704973.32</v>
          </cell>
          <cell r="S89">
            <v>0</v>
          </cell>
          <cell r="T89">
            <v>0</v>
          </cell>
          <cell r="U89">
            <v>0</v>
          </cell>
          <cell r="V89">
            <v>-3704973.32</v>
          </cell>
          <cell r="W89">
            <v>0</v>
          </cell>
          <cell r="X89">
            <v>0</v>
          </cell>
          <cell r="Y89">
            <v>0</v>
          </cell>
          <cell r="Z89">
            <v>0</v>
          </cell>
          <cell r="AA89">
            <v>-4533773.75</v>
          </cell>
          <cell r="AB89">
            <v>0</v>
          </cell>
          <cell r="AC89">
            <v>0</v>
          </cell>
          <cell r="AD89">
            <v>-25054.71</v>
          </cell>
          <cell r="AE89">
            <v>0</v>
          </cell>
          <cell r="AF89">
            <v>0</v>
          </cell>
          <cell r="AG89">
            <v>0</v>
          </cell>
          <cell r="AH89">
            <v>0</v>
          </cell>
          <cell r="AI89">
            <v>0</v>
          </cell>
          <cell r="AJ89">
            <v>0</v>
          </cell>
          <cell r="AK89">
            <v>-847723.00999999978</v>
          </cell>
          <cell r="AL89">
            <v>0</v>
          </cell>
          <cell r="AM89">
            <v>0</v>
          </cell>
          <cell r="AN89">
            <v>-6132.1299999999974</v>
          </cell>
          <cell r="AO89">
            <v>0</v>
          </cell>
          <cell r="AP89">
            <v>0</v>
          </cell>
          <cell r="AQ89">
            <v>0</v>
          </cell>
          <cell r="AR89">
            <v>0</v>
          </cell>
          <cell r="AS89">
            <v>0</v>
          </cell>
          <cell r="AT89">
            <v>0</v>
          </cell>
          <cell r="AU89">
            <v>-3686050.74</v>
          </cell>
          <cell r="AV89">
            <v>0</v>
          </cell>
          <cell r="AW89">
            <v>0</v>
          </cell>
          <cell r="AX89">
            <v>-18922.580000000002</v>
          </cell>
          <cell r="AY89">
            <v>0</v>
          </cell>
          <cell r="AZ89">
            <v>0</v>
          </cell>
        </row>
        <row r="90">
          <cell r="A90">
            <v>142106</v>
          </cell>
          <cell r="B90" t="str">
            <v>Acc Dep-GP TWE</v>
          </cell>
          <cell r="C90" t="str">
            <v>AccDep</v>
          </cell>
          <cell r="D90" t="str">
            <v>TWE</v>
          </cell>
          <cell r="E90" t="str">
            <v>AccDep- TWE</v>
          </cell>
          <cell r="F90">
            <v>0</v>
          </cell>
          <cell r="G90">
            <v>0</v>
          </cell>
          <cell r="H90">
            <v>-357183189.60000002</v>
          </cell>
          <cell r="I90">
            <v>0</v>
          </cell>
          <cell r="J90">
            <v>0</v>
          </cell>
          <cell r="K90">
            <v>0</v>
          </cell>
          <cell r="L90">
            <v>-357183189.60000002</v>
          </cell>
          <cell r="M90">
            <v>-17687639.800000012</v>
          </cell>
          <cell r="N90">
            <v>0</v>
          </cell>
          <cell r="O90">
            <v>0</v>
          </cell>
          <cell r="P90">
            <v>0</v>
          </cell>
          <cell r="Q90">
            <v>-17687639.800000012</v>
          </cell>
          <cell r="R90">
            <v>-339495549.80000001</v>
          </cell>
          <cell r="S90">
            <v>0</v>
          </cell>
          <cell r="T90">
            <v>0</v>
          </cell>
          <cell r="U90">
            <v>0</v>
          </cell>
          <cell r="V90">
            <v>-339495549.80000001</v>
          </cell>
          <cell r="W90">
            <v>0</v>
          </cell>
          <cell r="X90">
            <v>0</v>
          </cell>
          <cell r="Y90">
            <v>0</v>
          </cell>
          <cell r="Z90">
            <v>0</v>
          </cell>
          <cell r="AA90">
            <v>-357183189.60000002</v>
          </cell>
          <cell r="AB90">
            <v>0</v>
          </cell>
          <cell r="AC90">
            <v>0</v>
          </cell>
          <cell r="AD90">
            <v>0</v>
          </cell>
          <cell r="AE90">
            <v>0</v>
          </cell>
          <cell r="AF90">
            <v>0</v>
          </cell>
          <cell r="AG90">
            <v>0</v>
          </cell>
          <cell r="AH90">
            <v>0</v>
          </cell>
          <cell r="AI90">
            <v>0</v>
          </cell>
          <cell r="AJ90">
            <v>0</v>
          </cell>
          <cell r="AK90">
            <v>-17687639.800000012</v>
          </cell>
          <cell r="AL90">
            <v>0</v>
          </cell>
          <cell r="AM90">
            <v>0</v>
          </cell>
          <cell r="AN90">
            <v>0</v>
          </cell>
          <cell r="AO90">
            <v>0</v>
          </cell>
          <cell r="AP90">
            <v>0</v>
          </cell>
          <cell r="AQ90">
            <v>0</v>
          </cell>
          <cell r="AR90">
            <v>0</v>
          </cell>
          <cell r="AS90">
            <v>0</v>
          </cell>
          <cell r="AT90">
            <v>0</v>
          </cell>
          <cell r="AU90">
            <v>-339495549.80000001</v>
          </cell>
          <cell r="AV90">
            <v>0</v>
          </cell>
          <cell r="AW90">
            <v>0</v>
          </cell>
          <cell r="AX90">
            <v>0</v>
          </cell>
          <cell r="AY90">
            <v>0</v>
          </cell>
          <cell r="AZ90">
            <v>0</v>
          </cell>
        </row>
        <row r="91">
          <cell r="A91">
            <v>142196</v>
          </cell>
          <cell r="B91" t="str">
            <v>Major FA Acc Dep-1</v>
          </cell>
          <cell r="C91" t="str">
            <v>AccDep</v>
          </cell>
          <cell r="D91" t="str">
            <v>MFA</v>
          </cell>
          <cell r="E91" t="str">
            <v>AccDep- MFA</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row>
        <row r="92">
          <cell r="A92">
            <v>142197</v>
          </cell>
          <cell r="B92" t="str">
            <v>Major FA Acc Dep-2</v>
          </cell>
          <cell r="C92" t="str">
            <v>AccDep</v>
          </cell>
          <cell r="D92" t="str">
            <v>MFA</v>
          </cell>
          <cell r="E92" t="str">
            <v>AccDep- MFA</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67.92</v>
          </cell>
          <cell r="Y92">
            <v>0</v>
          </cell>
          <cell r="Z92">
            <v>0</v>
          </cell>
          <cell r="AA92">
            <v>-67.92</v>
          </cell>
          <cell r="AB92">
            <v>0</v>
          </cell>
          <cell r="AC92">
            <v>0</v>
          </cell>
          <cell r="AD92">
            <v>0</v>
          </cell>
          <cell r="AE92">
            <v>67.92</v>
          </cell>
          <cell r="AF92">
            <v>0</v>
          </cell>
          <cell r="AG92">
            <v>0</v>
          </cell>
          <cell r="AH92">
            <v>0</v>
          </cell>
          <cell r="AI92">
            <v>0</v>
          </cell>
          <cell r="AJ92">
            <v>0</v>
          </cell>
          <cell r="AK92">
            <v>0</v>
          </cell>
          <cell r="AL92">
            <v>0</v>
          </cell>
          <cell r="AM92">
            <v>0</v>
          </cell>
          <cell r="AN92">
            <v>0</v>
          </cell>
          <cell r="AO92">
            <v>0</v>
          </cell>
          <cell r="AP92">
            <v>0</v>
          </cell>
          <cell r="AQ92">
            <v>0</v>
          </cell>
          <cell r="AR92">
            <v>67.92</v>
          </cell>
          <cell r="AS92">
            <v>0</v>
          </cell>
          <cell r="AT92">
            <v>0</v>
          </cell>
          <cell r="AU92">
            <v>-67.92</v>
          </cell>
          <cell r="AV92">
            <v>0</v>
          </cell>
          <cell r="AW92">
            <v>0</v>
          </cell>
          <cell r="AX92">
            <v>0</v>
          </cell>
          <cell r="AY92">
            <v>67.92</v>
          </cell>
          <cell r="AZ92">
            <v>0</v>
          </cell>
        </row>
        <row r="93">
          <cell r="A93">
            <v>142199</v>
          </cell>
          <cell r="B93" t="str">
            <v>AccDep Conv Acct</v>
          </cell>
          <cell r="C93" t="str">
            <v>AccDep</v>
          </cell>
          <cell r="D93" t="str">
            <v>Major</v>
          </cell>
          <cell r="E93" t="str">
            <v>AccDep- MAJOR</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row>
        <row r="94">
          <cell r="A94">
            <v>142201</v>
          </cell>
          <cell r="B94" t="str">
            <v>Acc Dep Sus - Trf</v>
          </cell>
          <cell r="C94" t="str">
            <v>AccDep</v>
          </cell>
          <cell r="D94" t="str">
            <v>Major &amp; MFA</v>
          </cell>
          <cell r="E94" t="str">
            <v>AccDep- transfer</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row>
        <row r="95">
          <cell r="A95">
            <v>142202</v>
          </cell>
          <cell r="B95" t="str">
            <v>Acc Dep Sus - Sale</v>
          </cell>
          <cell r="C95" t="str">
            <v>AccDep</v>
          </cell>
          <cell r="D95" t="str">
            <v>Major &amp; MFA</v>
          </cell>
          <cell r="E95" t="str">
            <v>AccDep-Sale</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row>
        <row r="96">
          <cell r="A96">
            <v>142203</v>
          </cell>
          <cell r="B96" t="str">
            <v>Acc Dep Sus - Ret</v>
          </cell>
          <cell r="C96" t="str">
            <v>AccDep</v>
          </cell>
          <cell r="D96" t="str">
            <v>Major &amp; MFA</v>
          </cell>
          <cell r="E96" t="str">
            <v>AccDep- Ret</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row>
        <row r="97">
          <cell r="A97">
            <v>142204</v>
          </cell>
          <cell r="B97" t="str">
            <v>Acc Dep Sus - Addn</v>
          </cell>
          <cell r="C97" t="str">
            <v>AccDep</v>
          </cell>
          <cell r="D97" t="str">
            <v>Major &amp; MFA</v>
          </cell>
          <cell r="E97" t="str">
            <v>AccDep- depn</v>
          </cell>
          <cell r="F97">
            <v>0</v>
          </cell>
          <cell r="G97">
            <v>0</v>
          </cell>
          <cell r="H97">
            <v>2316150</v>
          </cell>
          <cell r="I97">
            <v>0</v>
          </cell>
          <cell r="J97">
            <v>0</v>
          </cell>
          <cell r="K97">
            <v>-157091.95000000001</v>
          </cell>
          <cell r="L97">
            <v>2159058.0499999998</v>
          </cell>
          <cell r="M97">
            <v>0</v>
          </cell>
          <cell r="N97">
            <v>0</v>
          </cell>
          <cell r="O97">
            <v>0</v>
          </cell>
          <cell r="P97">
            <v>-43905.320000000007</v>
          </cell>
          <cell r="Q97">
            <v>-43905.320000000298</v>
          </cell>
          <cell r="R97">
            <v>2316150</v>
          </cell>
          <cell r="S97">
            <v>0</v>
          </cell>
          <cell r="T97">
            <v>0</v>
          </cell>
          <cell r="U97">
            <v>-113186.63</v>
          </cell>
          <cell r="V97">
            <v>2202963.37</v>
          </cell>
          <cell r="W97">
            <v>0</v>
          </cell>
          <cell r="X97">
            <v>414048.92</v>
          </cell>
          <cell r="Y97">
            <v>0</v>
          </cell>
          <cell r="Z97">
            <v>316196.08</v>
          </cell>
          <cell r="AA97">
            <v>0</v>
          </cell>
          <cell r="AB97">
            <v>1585905</v>
          </cell>
          <cell r="AC97">
            <v>0</v>
          </cell>
          <cell r="AD97">
            <v>0</v>
          </cell>
          <cell r="AE97">
            <v>414048.92</v>
          </cell>
          <cell r="AF97">
            <v>316196.08</v>
          </cell>
          <cell r="AG97">
            <v>0</v>
          </cell>
          <cell r="AH97">
            <v>0</v>
          </cell>
          <cell r="AI97">
            <v>0</v>
          </cell>
          <cell r="AJ97">
            <v>0</v>
          </cell>
          <cell r="AK97">
            <v>0</v>
          </cell>
          <cell r="AL97">
            <v>0</v>
          </cell>
          <cell r="AM97">
            <v>0</v>
          </cell>
          <cell r="AN97">
            <v>0</v>
          </cell>
          <cell r="AO97">
            <v>0</v>
          </cell>
          <cell r="AP97">
            <v>0</v>
          </cell>
          <cell r="AQ97">
            <v>0</v>
          </cell>
          <cell r="AR97">
            <v>414048.92</v>
          </cell>
          <cell r="AS97">
            <v>0</v>
          </cell>
          <cell r="AT97">
            <v>316196.08</v>
          </cell>
          <cell r="AU97">
            <v>0</v>
          </cell>
          <cell r="AV97">
            <v>1585905</v>
          </cell>
          <cell r="AW97">
            <v>0</v>
          </cell>
          <cell r="AX97">
            <v>0</v>
          </cell>
          <cell r="AY97">
            <v>414048.92</v>
          </cell>
          <cell r="AZ97">
            <v>316196.08</v>
          </cell>
        </row>
        <row r="98">
          <cell r="A98">
            <v>142999</v>
          </cell>
          <cell r="B98" t="str">
            <v>Acc Dep Conv Acct</v>
          </cell>
          <cell r="C98" t="str">
            <v>AccDep</v>
          </cell>
          <cell r="D98" t="str">
            <v>Major &amp; MFA</v>
          </cell>
          <cell r="E98" t="str">
            <v>AccDep- MAJOR</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row>
        <row r="99">
          <cell r="A99">
            <v>0</v>
          </cell>
          <cell r="B99">
            <v>0</v>
          </cell>
          <cell r="C99">
            <v>0</v>
          </cell>
          <cell r="D99">
            <v>0</v>
          </cell>
          <cell r="E99" t="str">
            <v>AccDep</v>
          </cell>
          <cell r="F99">
            <v>0</v>
          </cell>
          <cell r="G99">
            <v>0</v>
          </cell>
          <cell r="H99">
            <v>-8673047500.6200008</v>
          </cell>
          <cell r="I99">
            <v>-284197724.89999998</v>
          </cell>
          <cell r="J99">
            <v>0</v>
          </cell>
          <cell r="K99">
            <v>-1748538.22</v>
          </cell>
          <cell r="L99">
            <v>-8958993763.7399998</v>
          </cell>
          <cell r="M99">
            <v>-299731155.57000053</v>
          </cell>
          <cell r="N99">
            <v>-6635088</v>
          </cell>
          <cell r="O99">
            <v>0</v>
          </cell>
          <cell r="P99">
            <v>-259707.60000000003</v>
          </cell>
          <cell r="Q99">
            <v>-306625951.17000049</v>
          </cell>
          <cell r="R99">
            <v>-8373316345.0500002</v>
          </cell>
          <cell r="S99">
            <v>-277562636.89999998</v>
          </cell>
          <cell r="T99">
            <v>0</v>
          </cell>
          <cell r="U99">
            <v>-1488830.62</v>
          </cell>
          <cell r="V99">
            <v>-8652367812.5699997</v>
          </cell>
          <cell r="W99">
            <v>-17299.240000000002</v>
          </cell>
          <cell r="X99">
            <v>-5147890769.1199989</v>
          </cell>
          <cell r="Y99">
            <v>-3899508.59</v>
          </cell>
          <cell r="Z99">
            <v>-3413206782.71</v>
          </cell>
          <cell r="AA99">
            <v>2.0000057220457279E-2</v>
          </cell>
          <cell r="AB99">
            <v>-82564517.969999999</v>
          </cell>
          <cell r="AC99">
            <v>-1174099.44</v>
          </cell>
          <cell r="AD99">
            <v>-24294523.570000004</v>
          </cell>
          <cell r="AE99">
            <v>-5151790277.7099991</v>
          </cell>
          <cell r="AF99">
            <v>-3413206782.71</v>
          </cell>
          <cell r="AG99">
            <v>0</v>
          </cell>
          <cell r="AH99">
            <v>-159180193.07999963</v>
          </cell>
          <cell r="AI99">
            <v>-187026.19999999972</v>
          </cell>
          <cell r="AJ99">
            <v>-134055100.43000019</v>
          </cell>
          <cell r="AK99">
            <v>-0.10999999195337296</v>
          </cell>
          <cell r="AL99">
            <v>-5212087.6699999943</v>
          </cell>
          <cell r="AM99">
            <v>-58838.300000000047</v>
          </cell>
          <cell r="AN99">
            <v>-1037908.6799999975</v>
          </cell>
          <cell r="AO99">
            <v>-159367219.66999978</v>
          </cell>
          <cell r="AP99">
            <v>-134055100.43000019</v>
          </cell>
          <cell r="AQ99">
            <v>-17299.240000000002</v>
          </cell>
          <cell r="AR99">
            <v>-4988710576.04</v>
          </cell>
          <cell r="AS99">
            <v>-3712482.39</v>
          </cell>
          <cell r="AT99">
            <v>-3279151682.2800002</v>
          </cell>
          <cell r="AU99">
            <v>0.13000001192092725</v>
          </cell>
          <cell r="AV99">
            <v>-77352430.299999997</v>
          </cell>
          <cell r="AW99">
            <v>-1115261.1399999999</v>
          </cell>
          <cell r="AX99">
            <v>-23256614.890000001</v>
          </cell>
          <cell r="AY99">
            <v>-4992423058.04</v>
          </cell>
          <cell r="AZ99">
            <v>-3279151682.2800002</v>
          </cell>
        </row>
        <row r="100">
          <cell r="A100">
            <v>174000</v>
          </cell>
          <cell r="B100" t="str">
            <v>WIP Susp</v>
          </cell>
          <cell r="C100" t="str">
            <v>CIP</v>
          </cell>
          <cell r="D100" t="str">
            <v>CIP - Susp</v>
          </cell>
          <cell r="E100" t="str">
            <v>CIP - Susp</v>
          </cell>
          <cell r="F100" t="str">
            <v>CAPEX - SUSP</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0.59</v>
          </cell>
          <cell r="Y100">
            <v>0</v>
          </cell>
          <cell r="Z100">
            <v>-0.59</v>
          </cell>
          <cell r="AA100">
            <v>0</v>
          </cell>
          <cell r="AB100">
            <v>0</v>
          </cell>
          <cell r="AC100">
            <v>0</v>
          </cell>
          <cell r="AD100">
            <v>0</v>
          </cell>
          <cell r="AE100">
            <v>0.59</v>
          </cell>
          <cell r="AF100">
            <v>-0.59</v>
          </cell>
          <cell r="AG100">
            <v>0</v>
          </cell>
          <cell r="AH100">
            <v>0</v>
          </cell>
          <cell r="AI100">
            <v>0</v>
          </cell>
          <cell r="AJ100">
            <v>0</v>
          </cell>
          <cell r="AK100">
            <v>0</v>
          </cell>
          <cell r="AL100">
            <v>0</v>
          </cell>
          <cell r="AM100">
            <v>0</v>
          </cell>
          <cell r="AN100">
            <v>0</v>
          </cell>
          <cell r="AO100">
            <v>0</v>
          </cell>
          <cell r="AP100">
            <v>0</v>
          </cell>
          <cell r="AQ100">
            <v>0</v>
          </cell>
          <cell r="AR100">
            <v>0.59</v>
          </cell>
          <cell r="AS100">
            <v>0</v>
          </cell>
          <cell r="AT100">
            <v>-0.59</v>
          </cell>
          <cell r="AU100">
            <v>0</v>
          </cell>
          <cell r="AV100">
            <v>0</v>
          </cell>
          <cell r="AW100">
            <v>0</v>
          </cell>
          <cell r="AX100">
            <v>0</v>
          </cell>
          <cell r="AY100">
            <v>0.59</v>
          </cell>
          <cell r="AZ100">
            <v>-0.59</v>
          </cell>
        </row>
        <row r="101">
          <cell r="A101">
            <v>174020</v>
          </cell>
          <cell r="B101" t="str">
            <v>WIP(PC)-to be billed</v>
          </cell>
          <cell r="C101" t="str">
            <v>CIP</v>
          </cell>
          <cell r="D101" t="str">
            <v>CIP - Susp</v>
          </cell>
          <cell r="E101" t="str">
            <v>CIP - Susp</v>
          </cell>
          <cell r="F101" t="str">
            <v>CIP - TO BE BILLED</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0.02</v>
          </cell>
          <cell r="Y101">
            <v>0</v>
          </cell>
          <cell r="Z101">
            <v>-0.02</v>
          </cell>
          <cell r="AA101">
            <v>0</v>
          </cell>
          <cell r="AB101">
            <v>0</v>
          </cell>
          <cell r="AC101">
            <v>0</v>
          </cell>
          <cell r="AD101">
            <v>0</v>
          </cell>
          <cell r="AE101">
            <v>0.02</v>
          </cell>
          <cell r="AF101">
            <v>-0.02</v>
          </cell>
          <cell r="AG101">
            <v>0</v>
          </cell>
          <cell r="AH101">
            <v>0</v>
          </cell>
          <cell r="AI101">
            <v>0</v>
          </cell>
          <cell r="AJ101">
            <v>0</v>
          </cell>
          <cell r="AK101">
            <v>0</v>
          </cell>
          <cell r="AL101">
            <v>0</v>
          </cell>
          <cell r="AM101">
            <v>0</v>
          </cell>
          <cell r="AN101">
            <v>0</v>
          </cell>
          <cell r="AO101">
            <v>0</v>
          </cell>
          <cell r="AP101">
            <v>0</v>
          </cell>
          <cell r="AQ101">
            <v>0</v>
          </cell>
          <cell r="AR101">
            <v>0.02</v>
          </cell>
          <cell r="AS101">
            <v>0</v>
          </cell>
          <cell r="AT101">
            <v>-0.02</v>
          </cell>
          <cell r="AU101">
            <v>0</v>
          </cell>
          <cell r="AV101">
            <v>0</v>
          </cell>
          <cell r="AW101">
            <v>0</v>
          </cell>
          <cell r="AX101">
            <v>0</v>
          </cell>
          <cell r="AY101">
            <v>0.02</v>
          </cell>
          <cell r="AZ101">
            <v>-0.02</v>
          </cell>
        </row>
        <row r="102">
          <cell r="A102">
            <v>174050</v>
          </cell>
          <cell r="B102" t="str">
            <v>CIP(PC)-to be cptlzd</v>
          </cell>
          <cell r="C102" t="str">
            <v>CIP</v>
          </cell>
          <cell r="D102" t="str">
            <v>CIP - Susp</v>
          </cell>
          <cell r="E102" t="str">
            <v>CIP - Susp</v>
          </cell>
          <cell r="F102" t="str">
            <v>CAPEX - SUSP</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row>
        <row r="103">
          <cell r="A103">
            <v>174051</v>
          </cell>
          <cell r="B103" t="str">
            <v>AUC(PC)-to be cptlzd</v>
          </cell>
          <cell r="C103" t="str">
            <v>CIP</v>
          </cell>
          <cell r="D103" t="str">
            <v>CIP - SL</v>
          </cell>
          <cell r="E103" t="str">
            <v>CIP - SL</v>
          </cell>
          <cell r="F103" t="str">
            <v>CIP - SL</v>
          </cell>
          <cell r="G103">
            <v>0</v>
          </cell>
          <cell r="H103">
            <v>1258773035.3800001</v>
          </cell>
          <cell r="I103">
            <v>0</v>
          </cell>
          <cell r="J103">
            <v>0</v>
          </cell>
          <cell r="K103">
            <v>0</v>
          </cell>
          <cell r="L103">
            <v>1258773035.3800001</v>
          </cell>
          <cell r="M103">
            <v>172727373.38000011</v>
          </cell>
          <cell r="N103">
            <v>0</v>
          </cell>
          <cell r="O103">
            <v>0</v>
          </cell>
          <cell r="P103">
            <v>0</v>
          </cell>
          <cell r="Q103">
            <v>172727373.38000011</v>
          </cell>
          <cell r="R103">
            <v>1086045662</v>
          </cell>
          <cell r="S103">
            <v>0</v>
          </cell>
          <cell r="T103">
            <v>0</v>
          </cell>
          <cell r="U103">
            <v>0</v>
          </cell>
          <cell r="V103">
            <v>1086045662</v>
          </cell>
          <cell r="W103">
            <v>0</v>
          </cell>
          <cell r="X103">
            <v>835711325.16999996</v>
          </cell>
          <cell r="Y103">
            <v>0</v>
          </cell>
          <cell r="Z103">
            <v>355893158.02999997</v>
          </cell>
          <cell r="AA103">
            <v>54203827.229999997</v>
          </cell>
          <cell r="AB103">
            <v>7866626.5999999996</v>
          </cell>
          <cell r="AC103">
            <v>0</v>
          </cell>
          <cell r="AD103">
            <v>3972508.25</v>
          </cell>
          <cell r="AE103">
            <v>835711325.16999996</v>
          </cell>
          <cell r="AF103">
            <v>357018748.13</v>
          </cell>
          <cell r="AG103">
            <v>0</v>
          </cell>
          <cell r="AH103">
            <v>117551510.06999993</v>
          </cell>
          <cell r="AI103">
            <v>0</v>
          </cell>
          <cell r="AJ103">
            <v>43778204.729999959</v>
          </cell>
          <cell r="AK103">
            <v>11454627.43</v>
          </cell>
          <cell r="AL103">
            <v>-604900.23000000045</v>
          </cell>
          <cell r="AM103">
            <v>0</v>
          </cell>
          <cell r="AN103">
            <v>499253.41999999993</v>
          </cell>
          <cell r="AO103">
            <v>117551510.06999993</v>
          </cell>
          <cell r="AP103">
            <v>43826882.230000019</v>
          </cell>
          <cell r="AQ103">
            <v>0</v>
          </cell>
          <cell r="AR103">
            <v>718159815.10000002</v>
          </cell>
          <cell r="AS103">
            <v>0</v>
          </cell>
          <cell r="AT103">
            <v>312114953.30000001</v>
          </cell>
          <cell r="AU103">
            <v>42749199.799999997</v>
          </cell>
          <cell r="AV103">
            <v>8471526.8300000001</v>
          </cell>
          <cell r="AW103">
            <v>0</v>
          </cell>
          <cell r="AX103">
            <v>3473254.83</v>
          </cell>
          <cell r="AY103">
            <v>718159815.10000002</v>
          </cell>
          <cell r="AZ103">
            <v>313191865.89999998</v>
          </cell>
        </row>
        <row r="104">
          <cell r="A104">
            <v>174090</v>
          </cell>
          <cell r="B104" t="str">
            <v>WIP MISC-not in PC</v>
          </cell>
          <cell r="C104" t="str">
            <v>CIP</v>
          </cell>
          <cell r="D104" t="str">
            <v>CIP - Susp - Brampton</v>
          </cell>
          <cell r="E104" t="str">
            <v>CIP - Susp - Brampton</v>
          </cell>
          <cell r="F104" t="str">
            <v>CIP- Brampton</v>
          </cell>
          <cell r="G104">
            <v>0</v>
          </cell>
          <cell r="H104">
            <v>0</v>
          </cell>
          <cell r="I104">
            <v>14751891.779999999</v>
          </cell>
          <cell r="J104">
            <v>0</v>
          </cell>
          <cell r="K104">
            <v>0</v>
          </cell>
          <cell r="L104">
            <v>14751891.779999999</v>
          </cell>
          <cell r="M104">
            <v>0</v>
          </cell>
          <cell r="N104">
            <v>8613091.9399999995</v>
          </cell>
          <cell r="O104">
            <v>0</v>
          </cell>
          <cell r="P104">
            <v>0</v>
          </cell>
          <cell r="Q104">
            <v>8613091.9399999995</v>
          </cell>
          <cell r="R104">
            <v>0</v>
          </cell>
          <cell r="S104">
            <v>6138799.8399999999</v>
          </cell>
          <cell r="T104">
            <v>0</v>
          </cell>
          <cell r="U104">
            <v>0</v>
          </cell>
          <cell r="V104">
            <v>6138799.8399999999</v>
          </cell>
          <cell r="W104">
            <v>0</v>
          </cell>
          <cell r="X104">
            <v>2383595.75</v>
          </cell>
          <cell r="Y104">
            <v>0</v>
          </cell>
          <cell r="Z104">
            <v>1872825.25</v>
          </cell>
          <cell r="AA104">
            <v>-4256421</v>
          </cell>
          <cell r="AB104">
            <v>0</v>
          </cell>
          <cell r="AC104">
            <v>0</v>
          </cell>
          <cell r="AD104">
            <v>0</v>
          </cell>
          <cell r="AE104">
            <v>2383595.75</v>
          </cell>
          <cell r="AF104">
            <v>1872825.25</v>
          </cell>
          <cell r="AG104">
            <v>0</v>
          </cell>
          <cell r="AH104">
            <v>0</v>
          </cell>
          <cell r="AI104">
            <v>0</v>
          </cell>
          <cell r="AJ104">
            <v>0</v>
          </cell>
          <cell r="AK104">
            <v>0</v>
          </cell>
          <cell r="AL104">
            <v>0</v>
          </cell>
          <cell r="AM104">
            <v>0</v>
          </cell>
          <cell r="AN104">
            <v>0</v>
          </cell>
          <cell r="AO104">
            <v>0</v>
          </cell>
          <cell r="AP104">
            <v>0</v>
          </cell>
          <cell r="AQ104">
            <v>0</v>
          </cell>
          <cell r="AR104">
            <v>2383595.75</v>
          </cell>
          <cell r="AS104">
            <v>0</v>
          </cell>
          <cell r="AT104">
            <v>1872825.25</v>
          </cell>
          <cell r="AU104">
            <v>-4256421</v>
          </cell>
          <cell r="AV104">
            <v>0</v>
          </cell>
          <cell r="AW104">
            <v>0</v>
          </cell>
          <cell r="AX104">
            <v>0</v>
          </cell>
          <cell r="AY104">
            <v>2383595.75</v>
          </cell>
          <cell r="AZ104">
            <v>1872825.25</v>
          </cell>
        </row>
        <row r="105">
          <cell r="A105">
            <v>174091</v>
          </cell>
          <cell r="B105" t="str">
            <v>CWIP Cntra Dist Limt</v>
          </cell>
          <cell r="C105" t="str">
            <v>CIP</v>
          </cell>
          <cell r="D105" t="str">
            <v>CIP - Susp</v>
          </cell>
          <cell r="E105" t="str">
            <v>CIP - Susp</v>
          </cell>
          <cell r="F105" t="str">
            <v>CIP REG TSFR GL174091</v>
          </cell>
          <cell r="G105">
            <v>0</v>
          </cell>
          <cell r="H105">
            <v>-7641747.4199999999</v>
          </cell>
          <cell r="I105">
            <v>0</v>
          </cell>
          <cell r="J105">
            <v>0</v>
          </cell>
          <cell r="K105">
            <v>0</v>
          </cell>
          <cell r="L105">
            <v>-7641747.4199999999</v>
          </cell>
          <cell r="M105">
            <v>-2330853.5300000003</v>
          </cell>
          <cell r="N105">
            <v>0</v>
          </cell>
          <cell r="O105">
            <v>0</v>
          </cell>
          <cell r="P105">
            <v>0</v>
          </cell>
          <cell r="Q105">
            <v>-2330853.5300000003</v>
          </cell>
          <cell r="R105">
            <v>-5310893.8899999997</v>
          </cell>
          <cell r="S105">
            <v>0</v>
          </cell>
          <cell r="T105">
            <v>0</v>
          </cell>
          <cell r="U105">
            <v>0</v>
          </cell>
          <cell r="V105">
            <v>-5310893.8899999997</v>
          </cell>
          <cell r="W105">
            <v>0</v>
          </cell>
          <cell r="X105">
            <v>0</v>
          </cell>
          <cell r="Y105">
            <v>0</v>
          </cell>
          <cell r="Z105">
            <v>-7641747.4199999999</v>
          </cell>
          <cell r="AA105">
            <v>0</v>
          </cell>
          <cell r="AB105">
            <v>0</v>
          </cell>
          <cell r="AC105">
            <v>0</v>
          </cell>
          <cell r="AD105">
            <v>0</v>
          </cell>
          <cell r="AE105">
            <v>0</v>
          </cell>
          <cell r="AF105">
            <v>-7641747.4199999999</v>
          </cell>
          <cell r="AG105">
            <v>0</v>
          </cell>
          <cell r="AH105">
            <v>0</v>
          </cell>
          <cell r="AI105">
            <v>0</v>
          </cell>
          <cell r="AJ105">
            <v>-2330853.5300000003</v>
          </cell>
          <cell r="AK105">
            <v>0</v>
          </cell>
          <cell r="AL105">
            <v>0</v>
          </cell>
          <cell r="AM105">
            <v>0</v>
          </cell>
          <cell r="AN105">
            <v>0</v>
          </cell>
          <cell r="AO105">
            <v>0</v>
          </cell>
          <cell r="AP105">
            <v>-2330853.5300000003</v>
          </cell>
          <cell r="AQ105">
            <v>0</v>
          </cell>
          <cell r="AR105">
            <v>0</v>
          </cell>
          <cell r="AS105">
            <v>0</v>
          </cell>
          <cell r="AT105">
            <v>-5310893.8899999997</v>
          </cell>
          <cell r="AU105">
            <v>0</v>
          </cell>
          <cell r="AV105">
            <v>0</v>
          </cell>
          <cell r="AW105">
            <v>0</v>
          </cell>
          <cell r="AX105">
            <v>0</v>
          </cell>
          <cell r="AY105">
            <v>0</v>
          </cell>
          <cell r="AZ105">
            <v>-5310893.8899999997</v>
          </cell>
        </row>
        <row r="106">
          <cell r="A106">
            <v>174092</v>
          </cell>
          <cell r="B106" t="str">
            <v>CWIP Cntra Grndg Trn</v>
          </cell>
          <cell r="C106" t="str">
            <v>CIP</v>
          </cell>
          <cell r="D106" t="str">
            <v>CIP - Susp</v>
          </cell>
          <cell r="E106" t="str">
            <v>CIP - Susp</v>
          </cell>
          <cell r="F106" t="str">
            <v>CIP REG TSFR GL174092</v>
          </cell>
          <cell r="G106">
            <v>0</v>
          </cell>
          <cell r="H106">
            <v>-275994.59999999998</v>
          </cell>
          <cell r="I106">
            <v>0</v>
          </cell>
          <cell r="J106">
            <v>0</v>
          </cell>
          <cell r="K106">
            <v>0</v>
          </cell>
          <cell r="L106">
            <v>-275994.59999999998</v>
          </cell>
          <cell r="M106">
            <v>-15979.969999999972</v>
          </cell>
          <cell r="N106">
            <v>0</v>
          </cell>
          <cell r="O106">
            <v>0</v>
          </cell>
          <cell r="P106">
            <v>0</v>
          </cell>
          <cell r="Q106">
            <v>-15979.969999999972</v>
          </cell>
          <cell r="R106">
            <v>-260014.63</v>
          </cell>
          <cell r="S106">
            <v>0</v>
          </cell>
          <cell r="T106">
            <v>0</v>
          </cell>
          <cell r="U106">
            <v>0</v>
          </cell>
          <cell r="V106">
            <v>-260014.63</v>
          </cell>
          <cell r="W106">
            <v>0</v>
          </cell>
          <cell r="X106">
            <v>0</v>
          </cell>
          <cell r="Y106">
            <v>0</v>
          </cell>
          <cell r="Z106">
            <v>-275994.59999999998</v>
          </cell>
          <cell r="AA106">
            <v>0</v>
          </cell>
          <cell r="AB106">
            <v>0</v>
          </cell>
          <cell r="AC106">
            <v>0</v>
          </cell>
          <cell r="AD106">
            <v>0</v>
          </cell>
          <cell r="AE106">
            <v>0</v>
          </cell>
          <cell r="AF106">
            <v>-275994.59999999998</v>
          </cell>
          <cell r="AG106">
            <v>0</v>
          </cell>
          <cell r="AH106">
            <v>0</v>
          </cell>
          <cell r="AI106">
            <v>0</v>
          </cell>
          <cell r="AJ106">
            <v>-15979.969999999972</v>
          </cell>
          <cell r="AK106">
            <v>0</v>
          </cell>
          <cell r="AL106">
            <v>0</v>
          </cell>
          <cell r="AM106">
            <v>0</v>
          </cell>
          <cell r="AN106">
            <v>0</v>
          </cell>
          <cell r="AO106">
            <v>0</v>
          </cell>
          <cell r="AP106">
            <v>-15979.969999999972</v>
          </cell>
          <cell r="AQ106">
            <v>0</v>
          </cell>
          <cell r="AR106">
            <v>0</v>
          </cell>
          <cell r="AS106">
            <v>0</v>
          </cell>
          <cell r="AT106">
            <v>-260014.63</v>
          </cell>
          <cell r="AU106">
            <v>0</v>
          </cell>
          <cell r="AV106">
            <v>0</v>
          </cell>
          <cell r="AW106">
            <v>0</v>
          </cell>
          <cell r="AX106">
            <v>0</v>
          </cell>
          <cell r="AY106">
            <v>0</v>
          </cell>
          <cell r="AZ106">
            <v>-260014.63</v>
          </cell>
        </row>
        <row r="107">
          <cell r="A107">
            <v>174093</v>
          </cell>
          <cell r="B107" t="str">
            <v>CWIP Cntra Dual Sec</v>
          </cell>
          <cell r="C107" t="str">
            <v>CIP</v>
          </cell>
          <cell r="D107" t="str">
            <v>CIP - Susp</v>
          </cell>
          <cell r="E107" t="str">
            <v>CIP - Susp</v>
          </cell>
          <cell r="F107" t="str">
            <v>CIP REG TSFR</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row>
        <row r="108">
          <cell r="A108">
            <v>174201</v>
          </cell>
          <cell r="B108" t="str">
            <v>CIP Sus - Capex</v>
          </cell>
          <cell r="C108" t="str">
            <v>CIP</v>
          </cell>
          <cell r="D108" t="str">
            <v>CIP - Susp</v>
          </cell>
          <cell r="E108" t="str">
            <v>CIP - Susp</v>
          </cell>
          <cell r="F108" t="str">
            <v>CAPEX- GL 174201</v>
          </cell>
          <cell r="G108">
            <v>0</v>
          </cell>
          <cell r="H108">
            <v>-14637971.380000001</v>
          </cell>
          <cell r="I108">
            <v>0</v>
          </cell>
          <cell r="J108">
            <v>0</v>
          </cell>
          <cell r="K108">
            <v>0</v>
          </cell>
          <cell r="L108">
            <v>-14637971.380000001</v>
          </cell>
          <cell r="M108">
            <v>-8783133.2400000021</v>
          </cell>
          <cell r="N108">
            <v>0</v>
          </cell>
          <cell r="O108">
            <v>0</v>
          </cell>
          <cell r="P108">
            <v>0</v>
          </cell>
          <cell r="Q108">
            <v>-8783133.2400000021</v>
          </cell>
          <cell r="R108">
            <v>-5854838.1399999997</v>
          </cell>
          <cell r="S108">
            <v>0</v>
          </cell>
          <cell r="T108">
            <v>0</v>
          </cell>
          <cell r="U108">
            <v>0</v>
          </cell>
          <cell r="V108">
            <v>-5854838.1399999997</v>
          </cell>
          <cell r="W108">
            <v>0</v>
          </cell>
          <cell r="X108">
            <v>-7389233.29</v>
          </cell>
          <cell r="Y108">
            <v>0</v>
          </cell>
          <cell r="Z108">
            <v>-7248738.0899999999</v>
          </cell>
          <cell r="AA108">
            <v>0</v>
          </cell>
          <cell r="AB108">
            <v>0</v>
          </cell>
          <cell r="AC108">
            <v>0</v>
          </cell>
          <cell r="AD108">
            <v>0</v>
          </cell>
          <cell r="AE108">
            <v>-7389233.29</v>
          </cell>
          <cell r="AF108">
            <v>-7248738.0899999999</v>
          </cell>
          <cell r="AG108">
            <v>0</v>
          </cell>
          <cell r="AH108">
            <v>-4309805.12</v>
          </cell>
          <cell r="AI108">
            <v>0</v>
          </cell>
          <cell r="AJ108">
            <v>-4473328.1199999992</v>
          </cell>
          <cell r="AK108">
            <v>0</v>
          </cell>
          <cell r="AL108">
            <v>0</v>
          </cell>
          <cell r="AM108">
            <v>0</v>
          </cell>
          <cell r="AN108">
            <v>0</v>
          </cell>
          <cell r="AO108">
            <v>-4309805.12</v>
          </cell>
          <cell r="AP108">
            <v>-4473328.1199999992</v>
          </cell>
          <cell r="AQ108">
            <v>0</v>
          </cell>
          <cell r="AR108">
            <v>-3079428.17</v>
          </cell>
          <cell r="AS108">
            <v>0</v>
          </cell>
          <cell r="AT108">
            <v>-2775409.97</v>
          </cell>
          <cell r="AU108">
            <v>0</v>
          </cell>
          <cell r="AV108">
            <v>0</v>
          </cell>
          <cell r="AW108">
            <v>0</v>
          </cell>
          <cell r="AX108">
            <v>0</v>
          </cell>
          <cell r="AY108">
            <v>-3079428.17</v>
          </cell>
          <cell r="AZ108">
            <v>-2775409.97</v>
          </cell>
        </row>
        <row r="109">
          <cell r="A109">
            <v>174202</v>
          </cell>
          <cell r="B109" t="str">
            <v>CIP Sus - In Serv</v>
          </cell>
          <cell r="C109" t="str">
            <v>CIP</v>
          </cell>
          <cell r="D109" t="str">
            <v>CIP - Susp</v>
          </cell>
          <cell r="E109" t="str">
            <v>CIP - Susp</v>
          </cell>
          <cell r="F109" t="str">
            <v>CIP- INSERV 174202</v>
          </cell>
          <cell r="G109">
            <v>0</v>
          </cell>
          <cell r="H109">
            <v>0</v>
          </cell>
          <cell r="I109">
            <v>0</v>
          </cell>
          <cell r="J109">
            <v>0</v>
          </cell>
          <cell r="K109">
            <v>0</v>
          </cell>
          <cell r="L109">
            <v>0</v>
          </cell>
          <cell r="M109">
            <v>259699.78</v>
          </cell>
          <cell r="N109">
            <v>0</v>
          </cell>
          <cell r="O109">
            <v>0</v>
          </cell>
          <cell r="P109">
            <v>0</v>
          </cell>
          <cell r="Q109">
            <v>259699.78</v>
          </cell>
          <cell r="R109">
            <v>-259699.78</v>
          </cell>
          <cell r="S109">
            <v>0</v>
          </cell>
          <cell r="T109">
            <v>0</v>
          </cell>
          <cell r="U109">
            <v>0</v>
          </cell>
          <cell r="V109">
            <v>-259699.78</v>
          </cell>
          <cell r="W109">
            <v>0</v>
          </cell>
          <cell r="X109">
            <v>-2383595.7599999998</v>
          </cell>
          <cell r="Y109">
            <v>0</v>
          </cell>
          <cell r="Z109">
            <v>-1872825.24</v>
          </cell>
          <cell r="AA109">
            <v>4256421</v>
          </cell>
          <cell r="AB109">
            <v>0</v>
          </cell>
          <cell r="AC109">
            <v>0</v>
          </cell>
          <cell r="AD109">
            <v>0</v>
          </cell>
          <cell r="AE109">
            <v>-2383595.7599999998</v>
          </cell>
          <cell r="AF109">
            <v>-1872825.24</v>
          </cell>
          <cell r="AG109">
            <v>0</v>
          </cell>
          <cell r="AH109">
            <v>259699.78000000026</v>
          </cell>
          <cell r="AI109">
            <v>0</v>
          </cell>
          <cell r="AJ109">
            <v>0</v>
          </cell>
          <cell r="AK109">
            <v>0</v>
          </cell>
          <cell r="AL109">
            <v>0</v>
          </cell>
          <cell r="AM109">
            <v>0</v>
          </cell>
          <cell r="AN109">
            <v>0</v>
          </cell>
          <cell r="AO109">
            <v>259699.78000000026</v>
          </cell>
          <cell r="AP109">
            <v>0</v>
          </cell>
          <cell r="AQ109">
            <v>0</v>
          </cell>
          <cell r="AR109">
            <v>-2643295.54</v>
          </cell>
          <cell r="AS109">
            <v>0</v>
          </cell>
          <cell r="AT109">
            <v>-1872825.24</v>
          </cell>
          <cell r="AU109">
            <v>4256421</v>
          </cell>
          <cell r="AV109">
            <v>0</v>
          </cell>
          <cell r="AW109">
            <v>0</v>
          </cell>
          <cell r="AX109">
            <v>0</v>
          </cell>
          <cell r="AY109">
            <v>-2643295.54</v>
          </cell>
          <cell r="AZ109">
            <v>-1872825.24</v>
          </cell>
        </row>
        <row r="110">
          <cell r="A110">
            <v>174203</v>
          </cell>
          <cell r="B110" t="str">
            <v>CIP Sus - Cap Cont</v>
          </cell>
          <cell r="C110" t="str">
            <v>CIP</v>
          </cell>
          <cell r="D110" t="str">
            <v>CIP - Susp</v>
          </cell>
          <cell r="E110" t="str">
            <v>CIP - Susp</v>
          </cell>
          <cell r="F110" t="str">
            <v>CAPEX - CC 174203</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row>
        <row r="111">
          <cell r="A111">
            <v>174204</v>
          </cell>
          <cell r="B111" t="str">
            <v>CIP Sus - Removal</v>
          </cell>
          <cell r="C111" t="str">
            <v>CIP</v>
          </cell>
          <cell r="D111" t="str">
            <v>CIP - Susp</v>
          </cell>
          <cell r="E111" t="str">
            <v>CIP - Susp</v>
          </cell>
          <cell r="F111" t="str">
            <v>CIP- REMOVAL 174204</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row>
        <row r="112">
          <cell r="A112">
            <v>174205</v>
          </cell>
          <cell r="B112" t="str">
            <v>CIP Sus - Cancellat</v>
          </cell>
          <cell r="C112" t="str">
            <v>CIP</v>
          </cell>
          <cell r="D112" t="str">
            <v>CIP - Susp</v>
          </cell>
          <cell r="E112" t="str">
            <v>CIP - Susp</v>
          </cell>
          <cell r="F112" t="str">
            <v>CIP CXL 174205</v>
          </cell>
          <cell r="G112">
            <v>0</v>
          </cell>
          <cell r="H112">
            <v>-986000</v>
          </cell>
          <cell r="I112">
            <v>0</v>
          </cell>
          <cell r="J112">
            <v>0</v>
          </cell>
          <cell r="K112">
            <v>0</v>
          </cell>
          <cell r="L112">
            <v>-986000</v>
          </cell>
          <cell r="M112">
            <v>87166.239999999991</v>
          </cell>
          <cell r="N112">
            <v>0</v>
          </cell>
          <cell r="O112">
            <v>0</v>
          </cell>
          <cell r="P112">
            <v>0</v>
          </cell>
          <cell r="Q112">
            <v>87166.239999999991</v>
          </cell>
          <cell r="R112">
            <v>-1073166.24</v>
          </cell>
          <cell r="S112">
            <v>0</v>
          </cell>
          <cell r="T112">
            <v>0</v>
          </cell>
          <cell r="U112">
            <v>0</v>
          </cell>
          <cell r="V112">
            <v>-1073166.24</v>
          </cell>
          <cell r="W112">
            <v>0</v>
          </cell>
          <cell r="X112">
            <v>-785996</v>
          </cell>
          <cell r="Y112">
            <v>0</v>
          </cell>
          <cell r="Z112">
            <v>-200004</v>
          </cell>
          <cell r="AA112">
            <v>0</v>
          </cell>
          <cell r="AB112">
            <v>0</v>
          </cell>
          <cell r="AC112">
            <v>0</v>
          </cell>
          <cell r="AD112">
            <v>0</v>
          </cell>
          <cell r="AE112">
            <v>-785996</v>
          </cell>
          <cell r="AF112">
            <v>-200004</v>
          </cell>
          <cell r="AG112">
            <v>0</v>
          </cell>
          <cell r="AH112">
            <v>52459.020000000019</v>
          </cell>
          <cell r="AI112">
            <v>0</v>
          </cell>
          <cell r="AJ112">
            <v>34707.22</v>
          </cell>
          <cell r="AK112">
            <v>0</v>
          </cell>
          <cell r="AL112">
            <v>0</v>
          </cell>
          <cell r="AM112">
            <v>0</v>
          </cell>
          <cell r="AN112">
            <v>0</v>
          </cell>
          <cell r="AO112">
            <v>52459.020000000019</v>
          </cell>
          <cell r="AP112">
            <v>34707.22</v>
          </cell>
          <cell r="AQ112">
            <v>0</v>
          </cell>
          <cell r="AR112">
            <v>-838455.02</v>
          </cell>
          <cell r="AS112">
            <v>0</v>
          </cell>
          <cell r="AT112">
            <v>-234711.22</v>
          </cell>
          <cell r="AU112">
            <v>0</v>
          </cell>
          <cell r="AV112">
            <v>0</v>
          </cell>
          <cell r="AW112">
            <v>0</v>
          </cell>
          <cell r="AX112">
            <v>0</v>
          </cell>
          <cell r="AY112">
            <v>-838455.02</v>
          </cell>
          <cell r="AZ112">
            <v>-234711.22</v>
          </cell>
        </row>
        <row r="113">
          <cell r="A113">
            <v>174206</v>
          </cell>
          <cell r="B113" t="str">
            <v>CIP Sus - Exc Cont</v>
          </cell>
          <cell r="C113" t="str">
            <v>CIP</v>
          </cell>
          <cell r="D113" t="str">
            <v>CIP - Susp</v>
          </cell>
          <cell r="E113" t="str">
            <v>CIP - Susp</v>
          </cell>
          <cell r="F113" t="str">
            <v>CIP - XS CONT CAP 174206</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row>
        <row r="114">
          <cell r="A114">
            <v>174950</v>
          </cell>
          <cell r="B114" t="str">
            <v>CIP Regulatory adj</v>
          </cell>
          <cell r="C114" t="str">
            <v>CIP</v>
          </cell>
          <cell r="D114" t="str">
            <v>CIP - Susp</v>
          </cell>
          <cell r="E114" t="str">
            <v>CIP - Susp</v>
          </cell>
          <cell r="F114" t="str">
            <v>CIP REG TSFR</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row>
        <row r="115">
          <cell r="A115">
            <v>174997</v>
          </cell>
          <cell r="B115" t="str">
            <v>OU Capital Balance</v>
          </cell>
          <cell r="C115" t="str">
            <v>CIP</v>
          </cell>
          <cell r="D115" t="str">
            <v>CIP - Susp</v>
          </cell>
          <cell r="E115" t="str">
            <v>CIP - Susp</v>
          </cell>
          <cell r="F115" t="str">
            <v>CAPEX - OU</v>
          </cell>
          <cell r="G115">
            <v>0</v>
          </cell>
          <cell r="H115">
            <v>-7593775</v>
          </cell>
          <cell r="I115">
            <v>0</v>
          </cell>
          <cell r="J115">
            <v>0</v>
          </cell>
          <cell r="K115">
            <v>0</v>
          </cell>
          <cell r="L115">
            <v>-7593775</v>
          </cell>
          <cell r="M115">
            <v>-7593775</v>
          </cell>
          <cell r="N115">
            <v>0</v>
          </cell>
          <cell r="O115">
            <v>0</v>
          </cell>
          <cell r="P115">
            <v>0</v>
          </cell>
          <cell r="Q115">
            <v>-7593775</v>
          </cell>
          <cell r="R115">
            <v>0</v>
          </cell>
          <cell r="S115">
            <v>0</v>
          </cell>
          <cell r="T115">
            <v>0</v>
          </cell>
          <cell r="U115">
            <v>0</v>
          </cell>
          <cell r="V115">
            <v>0</v>
          </cell>
          <cell r="W115">
            <v>0</v>
          </cell>
          <cell r="X115">
            <v>-7315052</v>
          </cell>
          <cell r="Y115">
            <v>0</v>
          </cell>
          <cell r="Z115">
            <v>-278723</v>
          </cell>
          <cell r="AA115">
            <v>0</v>
          </cell>
          <cell r="AB115">
            <v>0</v>
          </cell>
          <cell r="AC115">
            <v>0</v>
          </cell>
          <cell r="AD115">
            <v>0</v>
          </cell>
          <cell r="AE115">
            <v>-7315052</v>
          </cell>
          <cell r="AF115">
            <v>-278723</v>
          </cell>
          <cell r="AG115">
            <v>0</v>
          </cell>
          <cell r="AH115">
            <v>-7315052</v>
          </cell>
          <cell r="AI115">
            <v>0</v>
          </cell>
          <cell r="AJ115">
            <v>-278723</v>
          </cell>
          <cell r="AK115">
            <v>0</v>
          </cell>
          <cell r="AL115">
            <v>0</v>
          </cell>
          <cell r="AM115">
            <v>0</v>
          </cell>
          <cell r="AN115">
            <v>0</v>
          </cell>
          <cell r="AO115">
            <v>-7315052</v>
          </cell>
          <cell r="AP115">
            <v>-278723</v>
          </cell>
          <cell r="AQ115">
            <v>0</v>
          </cell>
          <cell r="AR115">
            <v>0</v>
          </cell>
          <cell r="AS115">
            <v>0</v>
          </cell>
          <cell r="AT115">
            <v>0</v>
          </cell>
          <cell r="AU115">
            <v>0</v>
          </cell>
          <cell r="AV115">
            <v>0</v>
          </cell>
          <cell r="AW115">
            <v>0</v>
          </cell>
          <cell r="AX115">
            <v>0</v>
          </cell>
          <cell r="AY115">
            <v>0</v>
          </cell>
          <cell r="AZ115">
            <v>0</v>
          </cell>
        </row>
        <row r="116">
          <cell r="A116">
            <v>174998</v>
          </cell>
          <cell r="B116" t="str">
            <v>Over-Under Recry Adj</v>
          </cell>
          <cell r="C116" t="str">
            <v>CIP</v>
          </cell>
          <cell r="D116" t="str">
            <v>CIP - Susp</v>
          </cell>
          <cell r="E116" t="str">
            <v>CIP - Susp</v>
          </cell>
          <cell r="F116" t="str">
            <v>CAPEX - OU</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row>
        <row r="117">
          <cell r="A117">
            <v>174999</v>
          </cell>
          <cell r="B117" t="str">
            <v>B Mdl Allctn Ctrl</v>
          </cell>
          <cell r="C117" t="str">
            <v>CIP</v>
          </cell>
          <cell r="D117" t="str">
            <v>CIP - Susp</v>
          </cell>
          <cell r="E117" t="str">
            <v>CIP - Susp</v>
          </cell>
          <cell r="F117" t="str">
            <v>CIP - BM SL</v>
          </cell>
          <cell r="G117">
            <v>0</v>
          </cell>
          <cell r="H117">
            <v>-1125589.93</v>
          </cell>
          <cell r="I117">
            <v>0</v>
          </cell>
          <cell r="J117">
            <v>0</v>
          </cell>
          <cell r="K117">
            <v>0</v>
          </cell>
          <cell r="L117">
            <v>-1125589.93</v>
          </cell>
          <cell r="M117">
            <v>-48677.479999999981</v>
          </cell>
          <cell r="N117">
            <v>0</v>
          </cell>
          <cell r="O117">
            <v>0</v>
          </cell>
          <cell r="P117">
            <v>0</v>
          </cell>
          <cell r="Q117">
            <v>-48677.479999999981</v>
          </cell>
          <cell r="R117">
            <v>-1076912.45</v>
          </cell>
          <cell r="S117">
            <v>0</v>
          </cell>
          <cell r="T117">
            <v>0</v>
          </cell>
          <cell r="U117">
            <v>0</v>
          </cell>
          <cell r="V117">
            <v>-1076912.45</v>
          </cell>
          <cell r="W117">
            <v>0</v>
          </cell>
          <cell r="X117">
            <v>29976776.620000001</v>
          </cell>
          <cell r="Y117">
            <v>0</v>
          </cell>
          <cell r="Z117">
            <v>24227050.780000001</v>
          </cell>
          <cell r="AA117">
            <v>-54203827.229999997</v>
          </cell>
          <cell r="AB117">
            <v>0</v>
          </cell>
          <cell r="AC117">
            <v>0</v>
          </cell>
          <cell r="AD117">
            <v>0</v>
          </cell>
          <cell r="AE117">
            <v>29976776.620000001</v>
          </cell>
          <cell r="AF117">
            <v>23101460.68</v>
          </cell>
          <cell r="AG117">
            <v>0</v>
          </cell>
          <cell r="AH117">
            <v>6151134.9400000013</v>
          </cell>
          <cell r="AI117">
            <v>0</v>
          </cell>
          <cell r="AJ117">
            <v>5303492.4900000021</v>
          </cell>
          <cell r="AK117">
            <v>-11454627.43</v>
          </cell>
          <cell r="AL117">
            <v>0</v>
          </cell>
          <cell r="AM117">
            <v>0</v>
          </cell>
          <cell r="AN117">
            <v>0</v>
          </cell>
          <cell r="AO117">
            <v>6151134.9400000013</v>
          </cell>
          <cell r="AP117">
            <v>5254815.0099999979</v>
          </cell>
          <cell r="AQ117">
            <v>0</v>
          </cell>
          <cell r="AR117">
            <v>23825641.68</v>
          </cell>
          <cell r="AS117">
            <v>0</v>
          </cell>
          <cell r="AT117">
            <v>18923558.289999999</v>
          </cell>
          <cell r="AU117">
            <v>-42749199.799999997</v>
          </cell>
          <cell r="AV117">
            <v>0</v>
          </cell>
          <cell r="AW117">
            <v>0</v>
          </cell>
          <cell r="AX117">
            <v>0</v>
          </cell>
          <cell r="AY117">
            <v>23825641.68</v>
          </cell>
          <cell r="AZ117">
            <v>17846645.670000002</v>
          </cell>
        </row>
        <row r="118">
          <cell r="A118">
            <v>0</v>
          </cell>
          <cell r="B118">
            <v>0</v>
          </cell>
          <cell r="C118">
            <v>0</v>
          </cell>
          <cell r="D118">
            <v>0</v>
          </cell>
          <cell r="E118" t="str">
            <v>CIP</v>
          </cell>
          <cell r="F118">
            <v>0</v>
          </cell>
          <cell r="G118">
            <v>0</v>
          </cell>
          <cell r="H118">
            <v>1226511957.05</v>
          </cell>
          <cell r="I118">
            <v>14751891.779999999</v>
          </cell>
          <cell r="J118">
            <v>0</v>
          </cell>
          <cell r="K118">
            <v>0</v>
          </cell>
          <cell r="L118">
            <v>1241263848.8299999</v>
          </cell>
          <cell r="M118">
            <v>154301820.18000013</v>
          </cell>
          <cell r="N118">
            <v>8613091.9399999995</v>
          </cell>
          <cell r="O118">
            <v>0</v>
          </cell>
          <cell r="P118">
            <v>0</v>
          </cell>
          <cell r="Q118">
            <v>162914912.12000012</v>
          </cell>
          <cell r="R118">
            <v>1072210136.8699996</v>
          </cell>
          <cell r="S118">
            <v>6138799.8399999999</v>
          </cell>
          <cell r="T118">
            <v>0</v>
          </cell>
          <cell r="U118">
            <v>0</v>
          </cell>
          <cell r="V118">
            <v>1078348936.7099996</v>
          </cell>
          <cell r="W118">
            <v>0</v>
          </cell>
          <cell r="X118">
            <v>850197821.10000002</v>
          </cell>
          <cell r="Y118">
            <v>0</v>
          </cell>
          <cell r="Z118">
            <v>364475001.0999999</v>
          </cell>
          <cell r="AA118">
            <v>0</v>
          </cell>
          <cell r="AB118">
            <v>7866626.5999999996</v>
          </cell>
          <cell r="AC118">
            <v>0</v>
          </cell>
          <cell r="AD118">
            <v>3972508.25</v>
          </cell>
          <cell r="AE118">
            <v>850197821.10000002</v>
          </cell>
          <cell r="AF118">
            <v>364475001.09999996</v>
          </cell>
          <cell r="AG118">
            <v>0</v>
          </cell>
          <cell r="AH118">
            <v>112389946.68999992</v>
          </cell>
          <cell r="AI118">
            <v>0</v>
          </cell>
          <cell r="AJ118">
            <v>42017519.819999963</v>
          </cell>
          <cell r="AK118">
            <v>0</v>
          </cell>
          <cell r="AL118">
            <v>-604900.23000000045</v>
          </cell>
          <cell r="AM118">
            <v>0</v>
          </cell>
          <cell r="AN118">
            <v>499253.41999999993</v>
          </cell>
          <cell r="AO118">
            <v>112389946.68999992</v>
          </cell>
          <cell r="AP118">
            <v>42017519.840000018</v>
          </cell>
          <cell r="AQ118">
            <v>0</v>
          </cell>
          <cell r="AR118">
            <v>737807874.41000009</v>
          </cell>
          <cell r="AS118">
            <v>0</v>
          </cell>
          <cell r="AT118">
            <v>322457481.27999997</v>
          </cell>
          <cell r="AU118">
            <v>0</v>
          </cell>
          <cell r="AV118">
            <v>8471526.8300000001</v>
          </cell>
          <cell r="AW118">
            <v>0</v>
          </cell>
          <cell r="AX118">
            <v>3473254.83</v>
          </cell>
          <cell r="AY118">
            <v>737807874.41000009</v>
          </cell>
          <cell r="AZ118">
            <v>322457481.25999993</v>
          </cell>
        </row>
        <row r="119">
          <cell r="A119">
            <v>174162</v>
          </cell>
          <cell r="B119" t="str">
            <v>Intangible-SW CIP</v>
          </cell>
          <cell r="C119" t="str">
            <v>Intangible CIP</v>
          </cell>
          <cell r="D119" t="str">
            <v>Intangible CIP</v>
          </cell>
          <cell r="E119" t="str">
            <v>CAPEX - INTANGIBLE</v>
          </cell>
          <cell r="F119" t="str">
            <v>CIP - INTANGIBLE SW</v>
          </cell>
          <cell r="G119">
            <v>0</v>
          </cell>
          <cell r="H119">
            <v>15036122.1</v>
          </cell>
          <cell r="I119">
            <v>0</v>
          </cell>
          <cell r="J119">
            <v>0</v>
          </cell>
          <cell r="K119">
            <v>0</v>
          </cell>
          <cell r="L119">
            <v>15036122.1</v>
          </cell>
          <cell r="M119">
            <v>11586893.199999999</v>
          </cell>
          <cell r="N119">
            <v>0</v>
          </cell>
          <cell r="O119">
            <v>0</v>
          </cell>
          <cell r="P119">
            <v>0</v>
          </cell>
          <cell r="Q119">
            <v>11586893.199999999</v>
          </cell>
          <cell r="R119">
            <v>3449228.9</v>
          </cell>
          <cell r="S119">
            <v>0</v>
          </cell>
          <cell r="T119">
            <v>0</v>
          </cell>
          <cell r="U119">
            <v>0</v>
          </cell>
          <cell r="V119">
            <v>3449228.9</v>
          </cell>
          <cell r="W119">
            <v>0</v>
          </cell>
          <cell r="X119">
            <v>7897400.7199999997</v>
          </cell>
          <cell r="Y119">
            <v>0</v>
          </cell>
          <cell r="Z119">
            <v>7138721.3799999999</v>
          </cell>
          <cell r="AA119">
            <v>0</v>
          </cell>
          <cell r="AB119">
            <v>0</v>
          </cell>
          <cell r="AC119">
            <v>0</v>
          </cell>
          <cell r="AD119">
            <v>0</v>
          </cell>
          <cell r="AE119">
            <v>7897400.7199999997</v>
          </cell>
          <cell r="AF119">
            <v>7138721.3799999999</v>
          </cell>
          <cell r="AG119">
            <v>0</v>
          </cell>
          <cell r="AH119">
            <v>6053044.1199999992</v>
          </cell>
          <cell r="AI119">
            <v>0</v>
          </cell>
          <cell r="AJ119">
            <v>5533849.0800000001</v>
          </cell>
          <cell r="AK119">
            <v>0</v>
          </cell>
          <cell r="AL119">
            <v>0</v>
          </cell>
          <cell r="AM119">
            <v>0</v>
          </cell>
          <cell r="AN119">
            <v>0</v>
          </cell>
          <cell r="AO119">
            <v>6053044.1199999992</v>
          </cell>
          <cell r="AP119">
            <v>5533849.0800000001</v>
          </cell>
          <cell r="AQ119">
            <v>0</v>
          </cell>
          <cell r="AR119">
            <v>1844356.6</v>
          </cell>
          <cell r="AS119">
            <v>0</v>
          </cell>
          <cell r="AT119">
            <v>1604872.3</v>
          </cell>
          <cell r="AU119">
            <v>0</v>
          </cell>
          <cell r="AV119">
            <v>0</v>
          </cell>
          <cell r="AW119">
            <v>0</v>
          </cell>
          <cell r="AX119">
            <v>0</v>
          </cell>
          <cell r="AY119">
            <v>1844356.6</v>
          </cell>
          <cell r="AZ119">
            <v>1604872.3</v>
          </cell>
        </row>
        <row r="120">
          <cell r="A120">
            <v>174164</v>
          </cell>
          <cell r="B120" t="str">
            <v>Intangible-CC CIP</v>
          </cell>
          <cell r="C120" t="str">
            <v>Intangible CIP</v>
          </cell>
          <cell r="D120" t="str">
            <v>Intangible CIP</v>
          </cell>
          <cell r="E120" t="str">
            <v>CAPEX - INTANGIBLE</v>
          </cell>
          <cell r="F120" t="str">
            <v>CIP - INTANGIBLE CC</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row>
        <row r="121">
          <cell r="A121">
            <v>0</v>
          </cell>
          <cell r="B121">
            <v>0</v>
          </cell>
          <cell r="C121">
            <v>0</v>
          </cell>
          <cell r="D121">
            <v>0</v>
          </cell>
          <cell r="E121" t="str">
            <v>Intangible CIP</v>
          </cell>
          <cell r="F121">
            <v>0</v>
          </cell>
          <cell r="G121">
            <v>0</v>
          </cell>
          <cell r="H121">
            <v>15036122.1</v>
          </cell>
          <cell r="I121">
            <v>0</v>
          </cell>
          <cell r="J121">
            <v>0</v>
          </cell>
          <cell r="K121">
            <v>0</v>
          </cell>
          <cell r="L121">
            <v>15036122.1</v>
          </cell>
          <cell r="M121">
            <v>11586893.199999999</v>
          </cell>
          <cell r="N121">
            <v>0</v>
          </cell>
          <cell r="O121">
            <v>0</v>
          </cell>
          <cell r="P121">
            <v>0</v>
          </cell>
          <cell r="Q121">
            <v>11586893.199999999</v>
          </cell>
          <cell r="R121">
            <v>3449228.9</v>
          </cell>
          <cell r="S121">
            <v>0</v>
          </cell>
          <cell r="T121">
            <v>0</v>
          </cell>
          <cell r="U121">
            <v>0</v>
          </cell>
          <cell r="V121">
            <v>3449228.9</v>
          </cell>
          <cell r="W121">
            <v>0</v>
          </cell>
          <cell r="X121">
            <v>7897400.7199999997</v>
          </cell>
          <cell r="Y121">
            <v>0</v>
          </cell>
          <cell r="Z121">
            <v>7138721.3799999999</v>
          </cell>
          <cell r="AA121">
            <v>0</v>
          </cell>
          <cell r="AB121">
            <v>0</v>
          </cell>
          <cell r="AC121">
            <v>0</v>
          </cell>
          <cell r="AD121">
            <v>0</v>
          </cell>
          <cell r="AE121">
            <v>7897400.7199999997</v>
          </cell>
          <cell r="AF121">
            <v>7138721.3799999999</v>
          </cell>
          <cell r="AG121">
            <v>0</v>
          </cell>
          <cell r="AH121">
            <v>6053044.1199999992</v>
          </cell>
          <cell r="AI121">
            <v>0</v>
          </cell>
          <cell r="AJ121">
            <v>5533849.0800000001</v>
          </cell>
          <cell r="AK121">
            <v>0</v>
          </cell>
          <cell r="AL121">
            <v>0</v>
          </cell>
          <cell r="AM121">
            <v>0</v>
          </cell>
          <cell r="AN121">
            <v>0</v>
          </cell>
          <cell r="AO121">
            <v>6053044.1199999992</v>
          </cell>
          <cell r="AP121">
            <v>5533849.0800000001</v>
          </cell>
          <cell r="AQ121">
            <v>0</v>
          </cell>
          <cell r="AR121">
            <v>1844356.6</v>
          </cell>
          <cell r="AS121">
            <v>0</v>
          </cell>
          <cell r="AT121">
            <v>1604872.3</v>
          </cell>
          <cell r="AU121">
            <v>0</v>
          </cell>
          <cell r="AV121">
            <v>0</v>
          </cell>
          <cell r="AW121">
            <v>0</v>
          </cell>
          <cell r="AX121">
            <v>0</v>
          </cell>
          <cell r="AY121">
            <v>1844356.6</v>
          </cell>
          <cell r="AZ121">
            <v>1604872.3</v>
          </cell>
        </row>
        <row r="122">
          <cell r="A122">
            <v>181320</v>
          </cell>
          <cell r="B122" t="str">
            <v>Fut Use-Stations</v>
          </cell>
          <cell r="C122" t="str">
            <v>Future_use</v>
          </cell>
          <cell r="D122" t="str">
            <v>Future_use</v>
          </cell>
          <cell r="E122" t="str">
            <v>Costs - susp</v>
          </cell>
          <cell r="F122" t="str">
            <v>Future_use - Fixed</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row>
        <row r="123">
          <cell r="A123">
            <v>181330</v>
          </cell>
          <cell r="B123" t="str">
            <v>Fut Use-Tx Lines Lv</v>
          </cell>
          <cell r="C123" t="str">
            <v>Future_use</v>
          </cell>
          <cell r="D123" t="str">
            <v>Future_use</v>
          </cell>
          <cell r="E123" t="str">
            <v>Costs - susp</v>
          </cell>
          <cell r="F123" t="str">
            <v>Future_use - Fixed</v>
          </cell>
          <cell r="G123">
            <v>0</v>
          </cell>
          <cell r="H123">
            <v>68999046.689999998</v>
          </cell>
          <cell r="I123">
            <v>0</v>
          </cell>
          <cell r="J123">
            <v>0</v>
          </cell>
          <cell r="K123">
            <v>0</v>
          </cell>
          <cell r="L123">
            <v>68999046.689999998</v>
          </cell>
          <cell r="M123">
            <v>0</v>
          </cell>
          <cell r="N123">
            <v>0</v>
          </cell>
          <cell r="O123">
            <v>0</v>
          </cell>
          <cell r="P123">
            <v>0</v>
          </cell>
          <cell r="Q123">
            <v>0</v>
          </cell>
          <cell r="R123">
            <v>68999046.689999998</v>
          </cell>
          <cell r="S123">
            <v>0</v>
          </cell>
          <cell r="T123">
            <v>0</v>
          </cell>
          <cell r="U123">
            <v>0</v>
          </cell>
          <cell r="V123">
            <v>68999046.689999998</v>
          </cell>
          <cell r="W123">
            <v>5764611.7599999998</v>
          </cell>
          <cell r="X123">
            <v>62612225.030000001</v>
          </cell>
          <cell r="Y123">
            <v>0</v>
          </cell>
          <cell r="Z123">
            <v>622209.9</v>
          </cell>
          <cell r="AA123">
            <v>0</v>
          </cell>
          <cell r="AB123">
            <v>0</v>
          </cell>
          <cell r="AC123">
            <v>0</v>
          </cell>
          <cell r="AD123">
            <v>0</v>
          </cell>
          <cell r="AE123">
            <v>62612225.030000001</v>
          </cell>
          <cell r="AF123">
            <v>622209.9</v>
          </cell>
          <cell r="AG123">
            <v>0</v>
          </cell>
          <cell r="AH123">
            <v>0</v>
          </cell>
          <cell r="AI123">
            <v>0</v>
          </cell>
          <cell r="AJ123">
            <v>0</v>
          </cell>
          <cell r="AK123">
            <v>0</v>
          </cell>
          <cell r="AL123">
            <v>0</v>
          </cell>
          <cell r="AM123">
            <v>0</v>
          </cell>
          <cell r="AN123">
            <v>0</v>
          </cell>
          <cell r="AO123">
            <v>0</v>
          </cell>
          <cell r="AP123">
            <v>0</v>
          </cell>
          <cell r="AQ123">
            <v>5764611.7599999998</v>
          </cell>
          <cell r="AR123">
            <v>62612225.030000001</v>
          </cell>
          <cell r="AS123">
            <v>0</v>
          </cell>
          <cell r="AT123">
            <v>622209.9</v>
          </cell>
          <cell r="AU123">
            <v>0</v>
          </cell>
          <cell r="AV123">
            <v>0</v>
          </cell>
          <cell r="AW123">
            <v>0</v>
          </cell>
          <cell r="AX123">
            <v>0</v>
          </cell>
          <cell r="AY123">
            <v>62612225.030000001</v>
          </cell>
          <cell r="AZ123">
            <v>622209.9</v>
          </cell>
        </row>
        <row r="124">
          <cell r="A124">
            <v>181340</v>
          </cell>
          <cell r="B124" t="str">
            <v>Fut Use-Svce Bldgs</v>
          </cell>
          <cell r="C124" t="str">
            <v>Future_use</v>
          </cell>
          <cell r="D124" t="str">
            <v>Future_use</v>
          </cell>
          <cell r="E124" t="str">
            <v>Costs - susp</v>
          </cell>
          <cell r="F124" t="str">
            <v>Future_use - Fixed</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row>
        <row r="125">
          <cell r="A125">
            <v>181360</v>
          </cell>
          <cell r="B125" t="str">
            <v>Future Use Asset</v>
          </cell>
          <cell r="C125" t="str">
            <v>Future_use</v>
          </cell>
          <cell r="D125" t="str">
            <v>Future_use</v>
          </cell>
          <cell r="E125" t="str">
            <v>Costs - susp</v>
          </cell>
          <cell r="F125" t="str">
            <v>Future_use - Inv181360</v>
          </cell>
          <cell r="G125">
            <v>0</v>
          </cell>
          <cell r="H125">
            <v>33816858.25</v>
          </cell>
          <cell r="I125">
            <v>0</v>
          </cell>
          <cell r="J125">
            <v>0</v>
          </cell>
          <cell r="K125">
            <v>0</v>
          </cell>
          <cell r="L125">
            <v>33816858.25</v>
          </cell>
          <cell r="M125">
            <v>225497.21000000089</v>
          </cell>
          <cell r="N125">
            <v>0</v>
          </cell>
          <cell r="O125">
            <v>0</v>
          </cell>
          <cell r="P125">
            <v>0</v>
          </cell>
          <cell r="Q125">
            <v>225497.21000000089</v>
          </cell>
          <cell r="R125">
            <v>33591361.039999999</v>
          </cell>
          <cell r="S125">
            <v>0</v>
          </cell>
          <cell r="T125">
            <v>0</v>
          </cell>
          <cell r="U125">
            <v>0</v>
          </cell>
          <cell r="V125">
            <v>33591361.039999999</v>
          </cell>
          <cell r="W125">
            <v>0</v>
          </cell>
          <cell r="X125">
            <v>136157.07</v>
          </cell>
          <cell r="Y125">
            <v>0</v>
          </cell>
          <cell r="Z125">
            <v>580459.16</v>
          </cell>
          <cell r="AA125">
            <v>31762681.41</v>
          </cell>
          <cell r="AB125">
            <v>0</v>
          </cell>
          <cell r="AC125">
            <v>0</v>
          </cell>
          <cell r="AD125">
            <v>1337560.6100000001</v>
          </cell>
          <cell r="AE125">
            <v>136157.07</v>
          </cell>
          <cell r="AF125">
            <v>580459.16</v>
          </cell>
          <cell r="AG125">
            <v>0</v>
          </cell>
          <cell r="AH125">
            <v>0</v>
          </cell>
          <cell r="AI125">
            <v>0</v>
          </cell>
          <cell r="AJ125">
            <v>0</v>
          </cell>
          <cell r="AK125">
            <v>200776.51000000164</v>
          </cell>
          <cell r="AL125">
            <v>0</v>
          </cell>
          <cell r="AM125">
            <v>0</v>
          </cell>
          <cell r="AN125">
            <v>24720.700000000186</v>
          </cell>
          <cell r="AO125">
            <v>0</v>
          </cell>
          <cell r="AP125">
            <v>0</v>
          </cell>
          <cell r="AQ125">
            <v>0</v>
          </cell>
          <cell r="AR125">
            <v>136157.07</v>
          </cell>
          <cell r="AS125">
            <v>0</v>
          </cell>
          <cell r="AT125">
            <v>580459.16</v>
          </cell>
          <cell r="AU125">
            <v>31561904.899999999</v>
          </cell>
          <cell r="AV125">
            <v>0</v>
          </cell>
          <cell r="AW125">
            <v>0</v>
          </cell>
          <cell r="AX125">
            <v>1312839.9099999999</v>
          </cell>
          <cell r="AY125">
            <v>136157.07</v>
          </cell>
          <cell r="AZ125">
            <v>580459.16</v>
          </cell>
        </row>
        <row r="126">
          <cell r="A126">
            <v>181370</v>
          </cell>
          <cell r="B126" t="str">
            <v>Fut Use-Statns Lv</v>
          </cell>
          <cell r="C126" t="str">
            <v>Future_use</v>
          </cell>
          <cell r="D126" t="str">
            <v>Future_use</v>
          </cell>
          <cell r="E126" t="str">
            <v>Costs - susp</v>
          </cell>
          <cell r="F126" t="str">
            <v>Future_use - Fixed</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row>
        <row r="127">
          <cell r="A127">
            <v>181380</v>
          </cell>
          <cell r="B127" t="str">
            <v>Fut use Asset -Strtg</v>
          </cell>
          <cell r="C127" t="str">
            <v>Future_use</v>
          </cell>
          <cell r="D127" t="str">
            <v>Future_use</v>
          </cell>
          <cell r="E127" t="str">
            <v>Costs - susp</v>
          </cell>
          <cell r="F127" t="str">
            <v>Future_use - Inv181380</v>
          </cell>
          <cell r="G127">
            <v>0</v>
          </cell>
          <cell r="H127">
            <v>26077808.899999999</v>
          </cell>
          <cell r="I127">
            <v>0</v>
          </cell>
          <cell r="J127">
            <v>0</v>
          </cell>
          <cell r="K127">
            <v>0</v>
          </cell>
          <cell r="L127">
            <v>26077808.899999999</v>
          </cell>
          <cell r="M127">
            <v>662331.50999999791</v>
          </cell>
          <cell r="N127">
            <v>0</v>
          </cell>
          <cell r="O127">
            <v>0</v>
          </cell>
          <cell r="P127">
            <v>0</v>
          </cell>
          <cell r="Q127">
            <v>662331.50999999791</v>
          </cell>
          <cell r="R127">
            <v>25415477.390000001</v>
          </cell>
          <cell r="S127">
            <v>0</v>
          </cell>
          <cell r="T127">
            <v>0</v>
          </cell>
          <cell r="U127">
            <v>0</v>
          </cell>
          <cell r="V127">
            <v>25415477.390000001</v>
          </cell>
          <cell r="W127">
            <v>0</v>
          </cell>
          <cell r="X127">
            <v>-165847.16</v>
          </cell>
          <cell r="Y127">
            <v>0</v>
          </cell>
          <cell r="Z127">
            <v>0</v>
          </cell>
          <cell r="AA127">
            <v>26108515.59</v>
          </cell>
          <cell r="AB127">
            <v>0</v>
          </cell>
          <cell r="AC127">
            <v>0</v>
          </cell>
          <cell r="AD127">
            <v>135140.47</v>
          </cell>
          <cell r="AE127">
            <v>-165847.16</v>
          </cell>
          <cell r="AF127">
            <v>0</v>
          </cell>
          <cell r="AG127">
            <v>0</v>
          </cell>
          <cell r="AH127">
            <v>0</v>
          </cell>
          <cell r="AI127">
            <v>0</v>
          </cell>
          <cell r="AJ127">
            <v>0</v>
          </cell>
          <cell r="AK127">
            <v>575205.60000000149</v>
          </cell>
          <cell r="AL127">
            <v>0</v>
          </cell>
          <cell r="AM127">
            <v>0</v>
          </cell>
          <cell r="AN127">
            <v>87125.91</v>
          </cell>
          <cell r="AO127">
            <v>0</v>
          </cell>
          <cell r="AP127">
            <v>0</v>
          </cell>
          <cell r="AQ127">
            <v>0</v>
          </cell>
          <cell r="AR127">
            <v>-165847.16</v>
          </cell>
          <cell r="AS127">
            <v>0</v>
          </cell>
          <cell r="AT127">
            <v>0</v>
          </cell>
          <cell r="AU127">
            <v>25533309.989999998</v>
          </cell>
          <cell r="AV127">
            <v>0</v>
          </cell>
          <cell r="AW127">
            <v>0</v>
          </cell>
          <cell r="AX127">
            <v>48014.559999999998</v>
          </cell>
          <cell r="AY127">
            <v>-165847.16</v>
          </cell>
          <cell r="AZ127">
            <v>0</v>
          </cell>
        </row>
        <row r="128">
          <cell r="A128">
            <v>181390</v>
          </cell>
          <cell r="B128" t="str">
            <v>Fut Use-Suspense</v>
          </cell>
          <cell r="C128" t="str">
            <v>Future_use</v>
          </cell>
          <cell r="D128" t="str">
            <v>Future_use</v>
          </cell>
          <cell r="E128" t="str">
            <v>Costs - susp</v>
          </cell>
          <cell r="F128" t="str">
            <v>Future_use-Susp181390</v>
          </cell>
          <cell r="G128">
            <v>0</v>
          </cell>
          <cell r="H128">
            <v>15696459.029999997</v>
          </cell>
          <cell r="I128">
            <v>4720355.78</v>
          </cell>
          <cell r="J128">
            <v>0</v>
          </cell>
          <cell r="K128">
            <v>0</v>
          </cell>
          <cell r="L128">
            <v>20416814.809999999</v>
          </cell>
          <cell r="M128">
            <v>-141638.50000000186</v>
          </cell>
          <cell r="N128">
            <v>886178.52000000048</v>
          </cell>
          <cell r="O128">
            <v>0</v>
          </cell>
          <cell r="P128">
            <v>0</v>
          </cell>
          <cell r="Q128">
            <v>744540.01999999955</v>
          </cell>
          <cell r="R128">
            <v>15838097.529999999</v>
          </cell>
          <cell r="S128">
            <v>3834177.26</v>
          </cell>
          <cell r="T128">
            <v>0</v>
          </cell>
          <cell r="U128">
            <v>0</v>
          </cell>
          <cell r="V128">
            <v>19672274.789999999</v>
          </cell>
          <cell r="W128">
            <v>0</v>
          </cell>
          <cell r="X128">
            <v>0</v>
          </cell>
          <cell r="Y128">
            <v>0</v>
          </cell>
          <cell r="Z128">
            <v>15407243.619999999</v>
          </cell>
          <cell r="AA128">
            <v>0</v>
          </cell>
          <cell r="AB128">
            <v>0</v>
          </cell>
          <cell r="AC128">
            <v>0</v>
          </cell>
          <cell r="AD128">
            <v>289215.40999999997</v>
          </cell>
          <cell r="AE128">
            <v>0</v>
          </cell>
          <cell r="AF128">
            <v>15407243.619999999</v>
          </cell>
          <cell r="AG128">
            <v>0</v>
          </cell>
          <cell r="AH128">
            <v>0</v>
          </cell>
          <cell r="AI128">
            <v>0</v>
          </cell>
          <cell r="AJ128">
            <v>-141638.5</v>
          </cell>
          <cell r="AK128">
            <v>0</v>
          </cell>
          <cell r="AL128">
            <v>0</v>
          </cell>
          <cell r="AM128">
            <v>0</v>
          </cell>
          <cell r="AN128">
            <v>0</v>
          </cell>
          <cell r="AO128">
            <v>0</v>
          </cell>
          <cell r="AP128">
            <v>-141638.5</v>
          </cell>
          <cell r="AQ128">
            <v>0</v>
          </cell>
          <cell r="AR128">
            <v>0</v>
          </cell>
          <cell r="AS128">
            <v>0</v>
          </cell>
          <cell r="AT128">
            <v>15548882.119999999</v>
          </cell>
          <cell r="AU128">
            <v>0</v>
          </cell>
          <cell r="AV128">
            <v>0</v>
          </cell>
          <cell r="AW128">
            <v>0</v>
          </cell>
          <cell r="AX128">
            <v>289215.40999999997</v>
          </cell>
          <cell r="AY128">
            <v>0</v>
          </cell>
          <cell r="AZ128">
            <v>15548882.119999999</v>
          </cell>
        </row>
        <row r="129">
          <cell r="A129">
            <v>181397</v>
          </cell>
          <cell r="B129" t="str">
            <v>BMA Assmt for 181330</v>
          </cell>
          <cell r="C129" t="str">
            <v>Future_use</v>
          </cell>
          <cell r="D129" t="str">
            <v>Future_use</v>
          </cell>
          <cell r="E129" t="str">
            <v>Costs - susp</v>
          </cell>
          <cell r="F129" t="str">
            <v>Future_use - BMother</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row>
        <row r="130">
          <cell r="A130">
            <v>181398</v>
          </cell>
          <cell r="B130" t="str">
            <v>BMA Assmt for 181360</v>
          </cell>
          <cell r="C130" t="str">
            <v>Future_use</v>
          </cell>
          <cell r="D130" t="str">
            <v>Future_use</v>
          </cell>
          <cell r="E130" t="str">
            <v>Costs - susp</v>
          </cell>
          <cell r="F130" t="str">
            <v>Future_use - BM181360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3188674.51</v>
          </cell>
          <cell r="Y130">
            <v>0</v>
          </cell>
          <cell r="Z130">
            <v>28574006.91</v>
          </cell>
          <cell r="AA130">
            <v>-31762681.420000002</v>
          </cell>
          <cell r="AB130">
            <v>0</v>
          </cell>
          <cell r="AC130">
            <v>0</v>
          </cell>
          <cell r="AD130">
            <v>0</v>
          </cell>
          <cell r="AE130">
            <v>3188674.51</v>
          </cell>
          <cell r="AF130">
            <v>28574006.91</v>
          </cell>
          <cell r="AG130">
            <v>0</v>
          </cell>
          <cell r="AH130">
            <v>38147.529999999795</v>
          </cell>
          <cell r="AI130">
            <v>0</v>
          </cell>
          <cell r="AJ130">
            <v>162628.98000000045</v>
          </cell>
          <cell r="AK130">
            <v>-200776.51000000164</v>
          </cell>
          <cell r="AL130">
            <v>0</v>
          </cell>
          <cell r="AM130">
            <v>0</v>
          </cell>
          <cell r="AN130">
            <v>0</v>
          </cell>
          <cell r="AO130">
            <v>38147.529999999795</v>
          </cell>
          <cell r="AP130">
            <v>162628.98000000045</v>
          </cell>
          <cell r="AQ130">
            <v>0</v>
          </cell>
          <cell r="AR130">
            <v>3150526.98</v>
          </cell>
          <cell r="AS130">
            <v>0</v>
          </cell>
          <cell r="AT130">
            <v>28411377.93</v>
          </cell>
          <cell r="AU130">
            <v>-31561904.91</v>
          </cell>
          <cell r="AV130">
            <v>0</v>
          </cell>
          <cell r="AW130">
            <v>0</v>
          </cell>
          <cell r="AX130">
            <v>0</v>
          </cell>
          <cell r="AY130">
            <v>3150526.98</v>
          </cell>
          <cell r="AZ130">
            <v>28411377.93</v>
          </cell>
        </row>
        <row r="131">
          <cell r="A131">
            <v>181399</v>
          </cell>
          <cell r="B131" t="str">
            <v>BMA Assmt for 181380</v>
          </cell>
          <cell r="C131" t="str">
            <v>Future_use</v>
          </cell>
          <cell r="D131" t="str">
            <v>Future_use</v>
          </cell>
          <cell r="E131" t="str">
            <v>Costs - susp</v>
          </cell>
          <cell r="F131" t="str">
            <v>Future_use - BM181380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26108515.399999999</v>
          </cell>
          <cell r="Y131">
            <v>0</v>
          </cell>
          <cell r="Z131">
            <v>0.2</v>
          </cell>
          <cell r="AA131">
            <v>-26108515.600000001</v>
          </cell>
          <cell r="AB131">
            <v>0</v>
          </cell>
          <cell r="AC131">
            <v>0</v>
          </cell>
          <cell r="AD131">
            <v>0</v>
          </cell>
          <cell r="AE131">
            <v>26108515.399999999</v>
          </cell>
          <cell r="AF131">
            <v>0.2</v>
          </cell>
          <cell r="AG131">
            <v>0</v>
          </cell>
          <cell r="AH131">
            <v>575205.59999999776</v>
          </cell>
          <cell r="AI131">
            <v>0</v>
          </cell>
          <cell r="AJ131">
            <v>0</v>
          </cell>
          <cell r="AK131">
            <v>-575205.60000000149</v>
          </cell>
          <cell r="AL131">
            <v>0</v>
          </cell>
          <cell r="AM131">
            <v>0</v>
          </cell>
          <cell r="AN131">
            <v>0</v>
          </cell>
          <cell r="AO131">
            <v>575205.59999999776</v>
          </cell>
          <cell r="AP131">
            <v>0</v>
          </cell>
          <cell r="AQ131">
            <v>0</v>
          </cell>
          <cell r="AR131">
            <v>25533309.800000001</v>
          </cell>
          <cell r="AS131">
            <v>0</v>
          </cell>
          <cell r="AT131">
            <v>0.2</v>
          </cell>
          <cell r="AU131">
            <v>-25533310</v>
          </cell>
          <cell r="AV131">
            <v>0</v>
          </cell>
          <cell r="AW131">
            <v>0</v>
          </cell>
          <cell r="AX131">
            <v>0</v>
          </cell>
          <cell r="AY131">
            <v>25533309.800000001</v>
          </cell>
          <cell r="AZ131">
            <v>0.2</v>
          </cell>
        </row>
        <row r="132">
          <cell r="A132">
            <v>0</v>
          </cell>
          <cell r="B132">
            <v>0</v>
          </cell>
          <cell r="C132">
            <v>0</v>
          </cell>
          <cell r="D132">
            <v>0</v>
          </cell>
          <cell r="E132" t="str">
            <v>Future Use Assets</v>
          </cell>
          <cell r="F132">
            <v>0</v>
          </cell>
          <cell r="G132">
            <v>0</v>
          </cell>
          <cell r="H132">
            <v>144590172.87</v>
          </cell>
          <cell r="I132">
            <v>4720355.78</v>
          </cell>
          <cell r="J132">
            <v>0</v>
          </cell>
          <cell r="K132">
            <v>0</v>
          </cell>
          <cell r="L132">
            <v>149310528.65000001</v>
          </cell>
          <cell r="M132">
            <v>746190.21999999695</v>
          </cell>
          <cell r="N132">
            <v>886178.52000000048</v>
          </cell>
          <cell r="O132">
            <v>0</v>
          </cell>
          <cell r="P132">
            <v>0</v>
          </cell>
          <cell r="Q132">
            <v>1632368.7399999984</v>
          </cell>
          <cell r="R132">
            <v>143843982.64999998</v>
          </cell>
          <cell r="S132">
            <v>3834177.26</v>
          </cell>
          <cell r="T132">
            <v>0</v>
          </cell>
          <cell r="U132">
            <v>0</v>
          </cell>
          <cell r="V132">
            <v>147678159.91</v>
          </cell>
          <cell r="W132">
            <v>5764611.7599999998</v>
          </cell>
          <cell r="X132">
            <v>91879724.849999994</v>
          </cell>
          <cell r="Y132">
            <v>0</v>
          </cell>
          <cell r="Z132">
            <v>45183919.790000007</v>
          </cell>
          <cell r="AA132">
            <v>-2.0000003278255463E-2</v>
          </cell>
          <cell r="AB132">
            <v>0</v>
          </cell>
          <cell r="AC132">
            <v>0</v>
          </cell>
          <cell r="AD132">
            <v>1761916.49</v>
          </cell>
          <cell r="AE132">
            <v>91879724.849999994</v>
          </cell>
          <cell r="AF132">
            <v>45183919.790000007</v>
          </cell>
          <cell r="AG132">
            <v>0</v>
          </cell>
          <cell r="AH132">
            <v>613353.12999999756</v>
          </cell>
          <cell r="AI132">
            <v>0</v>
          </cell>
          <cell r="AJ132">
            <v>20990.480000000447</v>
          </cell>
          <cell r="AK132">
            <v>0</v>
          </cell>
          <cell r="AL132">
            <v>0</v>
          </cell>
          <cell r="AM132">
            <v>0</v>
          </cell>
          <cell r="AN132">
            <v>111846.61000000019</v>
          </cell>
          <cell r="AO132">
            <v>613353.12999999756</v>
          </cell>
          <cell r="AP132">
            <v>20990.480000000447</v>
          </cell>
          <cell r="AQ132">
            <v>5764611.7599999998</v>
          </cell>
          <cell r="AR132">
            <v>91266371.719999999</v>
          </cell>
          <cell r="AS132">
            <v>0</v>
          </cell>
          <cell r="AT132">
            <v>45162929.310000002</v>
          </cell>
          <cell r="AU132">
            <v>-1.9999999552965164E-2</v>
          </cell>
          <cell r="AV132">
            <v>0</v>
          </cell>
          <cell r="AW132">
            <v>0</v>
          </cell>
          <cell r="AX132">
            <v>1650069.88</v>
          </cell>
          <cell r="AY132">
            <v>91266371.719999999</v>
          </cell>
          <cell r="AZ132">
            <v>45162929.310000002</v>
          </cell>
        </row>
        <row r="133">
          <cell r="A133">
            <v>247161</v>
          </cell>
          <cell r="B133" t="str">
            <v>Intngle-Cont Cap Eli</v>
          </cell>
          <cell r="C133" t="str">
            <v>Intangible Costs</v>
          </cell>
          <cell r="D133" t="str">
            <v>Intangible Costs - susp</v>
          </cell>
          <cell r="E133" t="str">
            <v>Intangible costs Susp Elim CC</v>
          </cell>
          <cell r="F133" t="str">
            <v>Intangible costs Susp Elim CC</v>
          </cell>
          <cell r="G133">
            <v>0</v>
          </cell>
          <cell r="H133">
            <v>0</v>
          </cell>
          <cell r="I133">
            <v>0</v>
          </cell>
          <cell r="J133">
            <v>0</v>
          </cell>
          <cell r="K133">
            <v>-12909296</v>
          </cell>
          <cell r="L133">
            <v>-12909296</v>
          </cell>
          <cell r="M133">
            <v>0</v>
          </cell>
          <cell r="N133">
            <v>0</v>
          </cell>
          <cell r="O133">
            <v>0</v>
          </cell>
          <cell r="P133">
            <v>-12909296</v>
          </cell>
          <cell r="Q133">
            <v>-12909296</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row>
        <row r="134">
          <cell r="A134">
            <v>247162</v>
          </cell>
          <cell r="B134" t="str">
            <v>Intangible Software</v>
          </cell>
          <cell r="C134" t="str">
            <v>Intangible Costs</v>
          </cell>
          <cell r="D134" t="str">
            <v>Intangible Costs - SL</v>
          </cell>
          <cell r="E134" t="str">
            <v>Intangible Costs SL - software</v>
          </cell>
          <cell r="F134" t="str">
            <v>Intangible Costs SL - software</v>
          </cell>
          <cell r="G134">
            <v>0</v>
          </cell>
          <cell r="H134">
            <v>561812322.26999998</v>
          </cell>
          <cell r="I134">
            <v>0</v>
          </cell>
          <cell r="J134">
            <v>0</v>
          </cell>
          <cell r="K134">
            <v>0</v>
          </cell>
          <cell r="L134">
            <v>561812322.26999998</v>
          </cell>
          <cell r="M134">
            <v>1141593.1699999571</v>
          </cell>
          <cell r="N134">
            <v>0</v>
          </cell>
          <cell r="O134">
            <v>0</v>
          </cell>
          <cell r="P134">
            <v>0</v>
          </cell>
          <cell r="Q134">
            <v>1141593.1699999571</v>
          </cell>
          <cell r="R134">
            <v>560670729.10000002</v>
          </cell>
          <cell r="S134">
            <v>0</v>
          </cell>
          <cell r="T134">
            <v>0</v>
          </cell>
          <cell r="U134">
            <v>0</v>
          </cell>
          <cell r="V134">
            <v>560670729.10000002</v>
          </cell>
          <cell r="W134">
            <v>0</v>
          </cell>
          <cell r="X134">
            <v>1654199.54</v>
          </cell>
          <cell r="Y134">
            <v>0</v>
          </cell>
          <cell r="Z134">
            <v>180733175.13999999</v>
          </cell>
          <cell r="AA134">
            <v>379424947.58999997</v>
          </cell>
          <cell r="AB134">
            <v>0</v>
          </cell>
          <cell r="AC134">
            <v>0</v>
          </cell>
          <cell r="AD134">
            <v>0</v>
          </cell>
          <cell r="AE134">
            <v>1654199.54</v>
          </cell>
          <cell r="AF134">
            <v>180733175.13999999</v>
          </cell>
          <cell r="AG134">
            <v>0</v>
          </cell>
          <cell r="AH134">
            <v>0</v>
          </cell>
          <cell r="AI134">
            <v>0</v>
          </cell>
          <cell r="AJ134">
            <v>417768.73999997973</v>
          </cell>
          <cell r="AK134">
            <v>723824.38999998569</v>
          </cell>
          <cell r="AL134">
            <v>0</v>
          </cell>
          <cell r="AM134">
            <v>0</v>
          </cell>
          <cell r="AN134">
            <v>0</v>
          </cell>
          <cell r="AO134">
            <v>0</v>
          </cell>
          <cell r="AP134">
            <v>417768.73999997973</v>
          </cell>
          <cell r="AQ134">
            <v>0</v>
          </cell>
          <cell r="AR134">
            <v>1654199.54</v>
          </cell>
          <cell r="AS134">
            <v>0</v>
          </cell>
          <cell r="AT134">
            <v>180315406.40000001</v>
          </cell>
          <cell r="AU134">
            <v>378701123.19999999</v>
          </cell>
          <cell r="AV134">
            <v>0</v>
          </cell>
          <cell r="AW134">
            <v>0</v>
          </cell>
          <cell r="AX134">
            <v>0</v>
          </cell>
          <cell r="AY134">
            <v>1654199.54</v>
          </cell>
          <cell r="AZ134">
            <v>180315406.40000001</v>
          </cell>
        </row>
        <row r="135">
          <cell r="A135">
            <v>247164</v>
          </cell>
          <cell r="B135" t="str">
            <v>Intangible-Cont Cap</v>
          </cell>
          <cell r="C135" t="str">
            <v>Intangible Costs</v>
          </cell>
          <cell r="D135" t="str">
            <v>Intangible Costs - susp</v>
          </cell>
          <cell r="E135" t="str">
            <v>Intangible Costs susp - CC</v>
          </cell>
          <cell r="F135" t="str">
            <v>Intangible Costs susp - CC</v>
          </cell>
          <cell r="G135">
            <v>0</v>
          </cell>
          <cell r="H135">
            <v>5360346.99</v>
          </cell>
          <cell r="I135">
            <v>14880356.34</v>
          </cell>
          <cell r="J135">
            <v>0</v>
          </cell>
          <cell r="K135">
            <v>-14880356.34</v>
          </cell>
          <cell r="L135">
            <v>5360346.99</v>
          </cell>
          <cell r="M135">
            <v>0</v>
          </cell>
          <cell r="N135">
            <v>0</v>
          </cell>
          <cell r="O135">
            <v>0</v>
          </cell>
          <cell r="P135">
            <v>864000</v>
          </cell>
          <cell r="Q135">
            <v>864000</v>
          </cell>
          <cell r="R135">
            <v>5360346.99</v>
          </cell>
          <cell r="S135">
            <v>14880356.34</v>
          </cell>
          <cell r="T135">
            <v>0</v>
          </cell>
          <cell r="U135">
            <v>-15744356.34</v>
          </cell>
          <cell r="V135">
            <v>4496346.99</v>
          </cell>
          <cell r="W135">
            <v>0</v>
          </cell>
          <cell r="X135">
            <v>3886942</v>
          </cell>
          <cell r="Y135">
            <v>0</v>
          </cell>
          <cell r="Z135">
            <v>1473404.99</v>
          </cell>
          <cell r="AA135">
            <v>0</v>
          </cell>
          <cell r="AB135">
            <v>0</v>
          </cell>
          <cell r="AC135">
            <v>0</v>
          </cell>
          <cell r="AD135">
            <v>0</v>
          </cell>
          <cell r="AE135">
            <v>3886942</v>
          </cell>
          <cell r="AF135">
            <v>1473404.99</v>
          </cell>
          <cell r="AG135">
            <v>0</v>
          </cell>
          <cell r="AH135">
            <v>0</v>
          </cell>
          <cell r="AI135">
            <v>0</v>
          </cell>
          <cell r="AJ135">
            <v>0</v>
          </cell>
          <cell r="AK135">
            <v>0</v>
          </cell>
          <cell r="AL135">
            <v>0</v>
          </cell>
          <cell r="AM135">
            <v>0</v>
          </cell>
          <cell r="AN135">
            <v>0</v>
          </cell>
          <cell r="AO135">
            <v>0</v>
          </cell>
          <cell r="AP135">
            <v>0</v>
          </cell>
          <cell r="AQ135">
            <v>0</v>
          </cell>
          <cell r="AR135">
            <v>3886942</v>
          </cell>
          <cell r="AS135">
            <v>0</v>
          </cell>
          <cell r="AT135">
            <v>1473404.99</v>
          </cell>
          <cell r="AU135">
            <v>0</v>
          </cell>
          <cell r="AV135">
            <v>0</v>
          </cell>
          <cell r="AW135">
            <v>0</v>
          </cell>
          <cell r="AX135">
            <v>0</v>
          </cell>
          <cell r="AY135">
            <v>3886942</v>
          </cell>
          <cell r="AZ135">
            <v>1473404.99</v>
          </cell>
        </row>
        <row r="136">
          <cell r="A136">
            <v>247167</v>
          </cell>
          <cell r="B136" t="str">
            <v>Intangibles Brampton</v>
          </cell>
          <cell r="C136" t="str">
            <v>Intangible Costs</v>
          </cell>
          <cell r="D136" t="str">
            <v>Intangible Costs - BRAMPTON</v>
          </cell>
          <cell r="E136" t="str">
            <v>Intangible Costs Brampton</v>
          </cell>
          <cell r="F136" t="str">
            <v>Intangible Costs Brampton</v>
          </cell>
          <cell r="G136">
            <v>0</v>
          </cell>
          <cell r="H136">
            <v>0</v>
          </cell>
          <cell r="I136">
            <v>5318838.08</v>
          </cell>
          <cell r="J136">
            <v>0</v>
          </cell>
          <cell r="K136">
            <v>0</v>
          </cell>
          <cell r="L136">
            <v>5318838.08</v>
          </cell>
          <cell r="M136">
            <v>0</v>
          </cell>
          <cell r="N136">
            <v>197377.28000000026</v>
          </cell>
          <cell r="O136">
            <v>0</v>
          </cell>
          <cell r="P136">
            <v>0</v>
          </cell>
          <cell r="Q136">
            <v>197377.28000000026</v>
          </cell>
          <cell r="R136">
            <v>0</v>
          </cell>
          <cell r="S136">
            <v>5121460.8</v>
          </cell>
          <cell r="T136">
            <v>0</v>
          </cell>
          <cell r="U136">
            <v>0</v>
          </cell>
          <cell r="V136">
            <v>5121460.8</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row>
        <row r="137">
          <cell r="A137">
            <v>247199</v>
          </cell>
          <cell r="B137" t="str">
            <v>Bus Mod-Intang Asset</v>
          </cell>
          <cell r="C137" t="str">
            <v>Intangible Costs</v>
          </cell>
          <cell r="D137" t="str">
            <v>Intangible Costs - susp</v>
          </cell>
          <cell r="E137" t="str">
            <v>Intangible Costs BM</v>
          </cell>
          <cell r="F137" t="str">
            <v>Intangible Costs BM</v>
          </cell>
          <cell r="G137">
            <v>0</v>
          </cell>
          <cell r="H137">
            <v>0</v>
          </cell>
          <cell r="I137">
            <v>0</v>
          </cell>
          <cell r="J137">
            <v>0</v>
          </cell>
          <cell r="K137">
            <v>0</v>
          </cell>
          <cell r="L137">
            <v>0</v>
          </cell>
          <cell r="M137">
            <v>0</v>
          </cell>
          <cell r="N137">
            <v>0</v>
          </cell>
          <cell r="O137">
            <v>0</v>
          </cell>
          <cell r="P137">
            <v>7832000</v>
          </cell>
          <cell r="Q137">
            <v>7832000</v>
          </cell>
          <cell r="R137">
            <v>0</v>
          </cell>
          <cell r="S137">
            <v>0</v>
          </cell>
          <cell r="T137">
            <v>0</v>
          </cell>
          <cell r="U137">
            <v>-7832000</v>
          </cell>
          <cell r="V137">
            <v>-7832000</v>
          </cell>
          <cell r="W137">
            <v>0</v>
          </cell>
          <cell r="X137">
            <v>212556395.97999999</v>
          </cell>
          <cell r="Y137">
            <v>0</v>
          </cell>
          <cell r="Z137">
            <v>166868551.61000001</v>
          </cell>
          <cell r="AA137">
            <v>-379424947.58999997</v>
          </cell>
          <cell r="AB137">
            <v>0</v>
          </cell>
          <cell r="AC137">
            <v>0</v>
          </cell>
          <cell r="AD137">
            <v>0</v>
          </cell>
          <cell r="AE137">
            <v>212556395.97999999</v>
          </cell>
          <cell r="AF137">
            <v>166868551.61000001</v>
          </cell>
          <cell r="AG137">
            <v>0</v>
          </cell>
          <cell r="AH137">
            <v>388693.67999997735</v>
          </cell>
          <cell r="AI137">
            <v>0</v>
          </cell>
          <cell r="AJ137">
            <v>335130.71000000834</v>
          </cell>
          <cell r="AK137">
            <v>-723824.38999998569</v>
          </cell>
          <cell r="AL137">
            <v>0</v>
          </cell>
          <cell r="AM137">
            <v>0</v>
          </cell>
          <cell r="AN137">
            <v>0</v>
          </cell>
          <cell r="AO137">
            <v>388693.67999997735</v>
          </cell>
          <cell r="AP137">
            <v>335130.71000000834</v>
          </cell>
          <cell r="AQ137">
            <v>0</v>
          </cell>
          <cell r="AR137">
            <v>212167702.30000001</v>
          </cell>
          <cell r="AS137">
            <v>0</v>
          </cell>
          <cell r="AT137">
            <v>166533420.90000001</v>
          </cell>
          <cell r="AU137">
            <v>-378701123.19999999</v>
          </cell>
          <cell r="AV137">
            <v>0</v>
          </cell>
          <cell r="AW137">
            <v>0</v>
          </cell>
          <cell r="AX137">
            <v>0</v>
          </cell>
          <cell r="AY137">
            <v>212167702.30000001</v>
          </cell>
          <cell r="AZ137">
            <v>166533420.90000001</v>
          </cell>
        </row>
        <row r="138">
          <cell r="A138">
            <v>0</v>
          </cell>
          <cell r="B138">
            <v>0</v>
          </cell>
          <cell r="C138">
            <v>0</v>
          </cell>
          <cell r="D138">
            <v>0</v>
          </cell>
          <cell r="E138" t="str">
            <v>Intangible Costs</v>
          </cell>
          <cell r="F138" t="str">
            <v>Intangible Costs</v>
          </cell>
          <cell r="G138">
            <v>0</v>
          </cell>
          <cell r="H138">
            <v>567172669.25999999</v>
          </cell>
          <cell r="I138">
            <v>20199194.420000002</v>
          </cell>
          <cell r="J138">
            <v>0</v>
          </cell>
          <cell r="K138">
            <v>-27789652.34</v>
          </cell>
          <cell r="L138">
            <v>559582211.34000003</v>
          </cell>
          <cell r="M138">
            <v>1141593.1699999571</v>
          </cell>
          <cell r="N138">
            <v>197377.28000000026</v>
          </cell>
          <cell r="O138">
            <v>0</v>
          </cell>
          <cell r="P138">
            <v>-4213296</v>
          </cell>
          <cell r="Q138">
            <v>-2874325.5500000417</v>
          </cell>
          <cell r="R138">
            <v>566031076.09000003</v>
          </cell>
          <cell r="S138">
            <v>20001817.140000001</v>
          </cell>
          <cell r="T138">
            <v>0</v>
          </cell>
          <cell r="U138">
            <v>-23576356.34</v>
          </cell>
          <cell r="V138">
            <v>562456536.88999999</v>
          </cell>
          <cell r="W138">
            <v>0</v>
          </cell>
          <cell r="X138">
            <v>218097537.51999998</v>
          </cell>
          <cell r="Y138">
            <v>0</v>
          </cell>
          <cell r="Z138">
            <v>349075131.74000001</v>
          </cell>
          <cell r="AA138">
            <v>0</v>
          </cell>
          <cell r="AB138">
            <v>0</v>
          </cell>
          <cell r="AC138">
            <v>0</v>
          </cell>
          <cell r="AD138">
            <v>0</v>
          </cell>
          <cell r="AE138">
            <v>218097537.51999998</v>
          </cell>
          <cell r="AF138">
            <v>349075131.74000001</v>
          </cell>
          <cell r="AG138">
            <v>0</v>
          </cell>
          <cell r="AH138">
            <v>388693.67999997735</v>
          </cell>
          <cell r="AI138">
            <v>0</v>
          </cell>
          <cell r="AJ138">
            <v>752899.44999998808</v>
          </cell>
          <cell r="AK138">
            <v>0</v>
          </cell>
          <cell r="AL138">
            <v>0</v>
          </cell>
          <cell r="AM138">
            <v>0</v>
          </cell>
          <cell r="AN138">
            <v>0</v>
          </cell>
          <cell r="AO138">
            <v>388693.67999997735</v>
          </cell>
          <cell r="AP138">
            <v>752899.44999998808</v>
          </cell>
          <cell r="AQ138">
            <v>0</v>
          </cell>
          <cell r="AR138">
            <v>217708843.84</v>
          </cell>
          <cell r="AS138">
            <v>0</v>
          </cell>
          <cell r="AT138">
            <v>348322232.29000002</v>
          </cell>
          <cell r="AU138">
            <v>0</v>
          </cell>
          <cell r="AV138">
            <v>0</v>
          </cell>
          <cell r="AW138">
            <v>0</v>
          </cell>
          <cell r="AX138">
            <v>0</v>
          </cell>
          <cell r="AY138">
            <v>217708843.84</v>
          </cell>
          <cell r="AZ138">
            <v>348322232.29000002</v>
          </cell>
        </row>
        <row r="139">
          <cell r="A139">
            <v>247163</v>
          </cell>
          <cell r="B139" t="str">
            <v>Acc Dep Intang SW</v>
          </cell>
          <cell r="C139" t="str">
            <v>Intangible AccDep</v>
          </cell>
          <cell r="D139" t="str">
            <v>Intangible AccDep</v>
          </cell>
          <cell r="E139" t="str">
            <v>Intangible AccDep SL</v>
          </cell>
          <cell r="F139" t="str">
            <v>Intangible AccDep SL</v>
          </cell>
          <cell r="G139">
            <v>0</v>
          </cell>
          <cell r="H139">
            <v>-269018568.31999999</v>
          </cell>
          <cell r="I139">
            <v>0</v>
          </cell>
          <cell r="J139">
            <v>0</v>
          </cell>
          <cell r="K139">
            <v>0</v>
          </cell>
          <cell r="L139">
            <v>-269018568.31999999</v>
          </cell>
          <cell r="M139">
            <v>-30313442.219999999</v>
          </cell>
          <cell r="N139">
            <v>0</v>
          </cell>
          <cell r="O139">
            <v>0</v>
          </cell>
          <cell r="P139">
            <v>0</v>
          </cell>
          <cell r="Q139">
            <v>-30313442.219999999</v>
          </cell>
          <cell r="R139">
            <v>-238705126.09999999</v>
          </cell>
          <cell r="S139">
            <v>0</v>
          </cell>
          <cell r="T139">
            <v>0</v>
          </cell>
          <cell r="U139">
            <v>0</v>
          </cell>
          <cell r="V139">
            <v>-238705126.09999999</v>
          </cell>
          <cell r="W139">
            <v>0</v>
          </cell>
          <cell r="X139">
            <v>-1654199.54</v>
          </cell>
          <cell r="Y139">
            <v>0</v>
          </cell>
          <cell r="Z139">
            <v>-69320064.969999999</v>
          </cell>
          <cell r="AA139">
            <v>-198044303.81</v>
          </cell>
          <cell r="AB139">
            <v>0</v>
          </cell>
          <cell r="AC139">
            <v>0</v>
          </cell>
          <cell r="AD139">
            <v>0</v>
          </cell>
          <cell r="AE139">
            <v>-1654199.54</v>
          </cell>
          <cell r="AF139">
            <v>-69320064.969999999</v>
          </cell>
          <cell r="AG139">
            <v>0</v>
          </cell>
          <cell r="AH139">
            <v>0</v>
          </cell>
          <cell r="AI139">
            <v>0</v>
          </cell>
          <cell r="AJ139">
            <v>-9903668.8799999952</v>
          </cell>
          <cell r="AK139">
            <v>-20409773.310000002</v>
          </cell>
          <cell r="AL139">
            <v>0</v>
          </cell>
          <cell r="AM139">
            <v>0</v>
          </cell>
          <cell r="AN139">
            <v>0</v>
          </cell>
          <cell r="AO139">
            <v>0</v>
          </cell>
          <cell r="AP139">
            <v>-9903668.8799999952</v>
          </cell>
          <cell r="AQ139">
            <v>0</v>
          </cell>
          <cell r="AR139">
            <v>-1654199.54</v>
          </cell>
          <cell r="AS139">
            <v>0</v>
          </cell>
          <cell r="AT139">
            <v>-59416396.090000004</v>
          </cell>
          <cell r="AU139">
            <v>-177634530.5</v>
          </cell>
          <cell r="AV139">
            <v>0</v>
          </cell>
          <cell r="AW139">
            <v>0</v>
          </cell>
          <cell r="AX139">
            <v>0</v>
          </cell>
          <cell r="AY139">
            <v>-1654199.54</v>
          </cell>
          <cell r="AZ139">
            <v>-59416396.090000004</v>
          </cell>
        </row>
        <row r="140">
          <cell r="A140">
            <v>247165</v>
          </cell>
          <cell r="B140" t="str">
            <v>Intangible-ContCapAD</v>
          </cell>
          <cell r="C140" t="str">
            <v>Intangible AccDep</v>
          </cell>
          <cell r="D140" t="str">
            <v>Intangible AccDep</v>
          </cell>
          <cell r="E140" t="str">
            <v>Intangible AccDep</v>
          </cell>
          <cell r="F140" t="str">
            <v>Intangible AccDep</v>
          </cell>
          <cell r="G140">
            <v>0</v>
          </cell>
          <cell r="H140">
            <v>-3974118.36</v>
          </cell>
          <cell r="I140">
            <v>-1591446.27</v>
          </cell>
          <cell r="J140">
            <v>0</v>
          </cell>
          <cell r="K140">
            <v>2981319.23</v>
          </cell>
          <cell r="L140">
            <v>-2584245.4</v>
          </cell>
          <cell r="M140">
            <v>-91543.340000000317</v>
          </cell>
          <cell r="N140">
            <v>-215802.28000000003</v>
          </cell>
          <cell r="O140">
            <v>0</v>
          </cell>
          <cell r="P140">
            <v>1117832.04</v>
          </cell>
          <cell r="Q140">
            <v>810486.41999999993</v>
          </cell>
          <cell r="R140">
            <v>-3882575.0199999996</v>
          </cell>
          <cell r="S140">
            <v>-1375643.99</v>
          </cell>
          <cell r="T140">
            <v>0</v>
          </cell>
          <cell r="U140">
            <v>1863487.19</v>
          </cell>
          <cell r="V140">
            <v>-3394731.82</v>
          </cell>
          <cell r="W140">
            <v>0</v>
          </cell>
          <cell r="X140">
            <v>-2500713.54</v>
          </cell>
          <cell r="Y140">
            <v>0</v>
          </cell>
          <cell r="Z140">
            <v>-1473404.82</v>
          </cell>
          <cell r="AA140">
            <v>0</v>
          </cell>
          <cell r="AB140">
            <v>0</v>
          </cell>
          <cell r="AC140">
            <v>0</v>
          </cell>
          <cell r="AD140">
            <v>0</v>
          </cell>
          <cell r="AE140">
            <v>-2500713.54</v>
          </cell>
          <cell r="AF140">
            <v>-1473404.82</v>
          </cell>
          <cell r="AG140">
            <v>0</v>
          </cell>
          <cell r="AH140">
            <v>-91543.339999999851</v>
          </cell>
          <cell r="AI140">
            <v>0</v>
          </cell>
          <cell r="AJ140">
            <v>0</v>
          </cell>
          <cell r="AK140">
            <v>0</v>
          </cell>
          <cell r="AL140">
            <v>0</v>
          </cell>
          <cell r="AM140">
            <v>0</v>
          </cell>
          <cell r="AN140">
            <v>0</v>
          </cell>
          <cell r="AO140">
            <v>-91543.339999999851</v>
          </cell>
          <cell r="AP140">
            <v>0</v>
          </cell>
          <cell r="AQ140">
            <v>0</v>
          </cell>
          <cell r="AR140">
            <v>-2409170.2000000002</v>
          </cell>
          <cell r="AS140">
            <v>0</v>
          </cell>
          <cell r="AT140">
            <v>-1473404.82</v>
          </cell>
          <cell r="AU140">
            <v>0</v>
          </cell>
          <cell r="AV140">
            <v>0</v>
          </cell>
          <cell r="AW140">
            <v>0</v>
          </cell>
          <cell r="AX140">
            <v>0</v>
          </cell>
          <cell r="AY140">
            <v>-2409170.2000000002</v>
          </cell>
          <cell r="AZ140">
            <v>-1473404.82</v>
          </cell>
        </row>
        <row r="141">
          <cell r="A141">
            <v>247166</v>
          </cell>
          <cell r="B141" t="str">
            <v>AccDep IntanGrp Dep</v>
          </cell>
          <cell r="C141" t="str">
            <v>Intangible AccDep</v>
          </cell>
          <cell r="D141" t="str">
            <v>Intangible AccDep</v>
          </cell>
          <cell r="E141" t="str">
            <v>Intangible AccDep</v>
          </cell>
          <cell r="F141" t="str">
            <v>Intangible AccDep</v>
          </cell>
          <cell r="G141">
            <v>0</v>
          </cell>
          <cell r="H141">
            <v>-6729569.7400000002</v>
          </cell>
          <cell r="I141">
            <v>0</v>
          </cell>
          <cell r="J141">
            <v>0</v>
          </cell>
          <cell r="K141">
            <v>0</v>
          </cell>
          <cell r="L141">
            <v>-6729569.7400000002</v>
          </cell>
          <cell r="M141">
            <v>0</v>
          </cell>
          <cell r="N141">
            <v>0</v>
          </cell>
          <cell r="O141">
            <v>0</v>
          </cell>
          <cell r="P141">
            <v>0</v>
          </cell>
          <cell r="Q141">
            <v>0</v>
          </cell>
          <cell r="R141">
            <v>-6729569.7400000002</v>
          </cell>
          <cell r="S141">
            <v>0</v>
          </cell>
          <cell r="T141">
            <v>0</v>
          </cell>
          <cell r="U141">
            <v>0</v>
          </cell>
          <cell r="V141">
            <v>-6729569.7400000002</v>
          </cell>
          <cell r="W141">
            <v>0</v>
          </cell>
          <cell r="X141">
            <v>253839.22</v>
          </cell>
          <cell r="Y141">
            <v>0</v>
          </cell>
          <cell r="Z141">
            <v>-6535720.7400000002</v>
          </cell>
          <cell r="AA141">
            <v>-447688.22</v>
          </cell>
          <cell r="AB141">
            <v>0</v>
          </cell>
          <cell r="AC141">
            <v>0</v>
          </cell>
          <cell r="AD141">
            <v>0</v>
          </cell>
          <cell r="AE141">
            <v>253839.22</v>
          </cell>
          <cell r="AF141">
            <v>-6535720.7400000002</v>
          </cell>
          <cell r="AG141">
            <v>0</v>
          </cell>
          <cell r="AH141">
            <v>0</v>
          </cell>
          <cell r="AI141">
            <v>0</v>
          </cell>
          <cell r="AJ141">
            <v>0</v>
          </cell>
          <cell r="AK141">
            <v>0</v>
          </cell>
          <cell r="AL141">
            <v>0</v>
          </cell>
          <cell r="AM141">
            <v>0</v>
          </cell>
          <cell r="AN141">
            <v>0</v>
          </cell>
          <cell r="AO141">
            <v>0</v>
          </cell>
          <cell r="AP141">
            <v>0</v>
          </cell>
          <cell r="AQ141">
            <v>0</v>
          </cell>
          <cell r="AR141">
            <v>253839.22</v>
          </cell>
          <cell r="AS141">
            <v>0</v>
          </cell>
          <cell r="AT141">
            <v>-6535720.7400000002</v>
          </cell>
          <cell r="AU141">
            <v>-447688.22</v>
          </cell>
          <cell r="AV141">
            <v>0</v>
          </cell>
          <cell r="AW141">
            <v>0</v>
          </cell>
          <cell r="AX141">
            <v>0</v>
          </cell>
          <cell r="AY141">
            <v>253839.22</v>
          </cell>
          <cell r="AZ141">
            <v>-6535720.7400000002</v>
          </cell>
        </row>
        <row r="142">
          <cell r="A142">
            <v>247168</v>
          </cell>
          <cell r="B142" t="str">
            <v>Acc Dep Intang Bramp</v>
          </cell>
          <cell r="C142" t="str">
            <v>Intangible AccDep</v>
          </cell>
          <cell r="D142" t="str">
            <v>Intangible AccDep</v>
          </cell>
          <cell r="E142" t="str">
            <v>Intangible AccDep Brampton</v>
          </cell>
          <cell r="F142" t="str">
            <v>Intangible AccDep Brampton</v>
          </cell>
          <cell r="G142">
            <v>0</v>
          </cell>
          <cell r="H142">
            <v>0</v>
          </cell>
          <cell r="I142">
            <v>-3860628.51</v>
          </cell>
          <cell r="J142">
            <v>0</v>
          </cell>
          <cell r="K142">
            <v>0</v>
          </cell>
          <cell r="L142">
            <v>-3860628.51</v>
          </cell>
          <cell r="M142">
            <v>0</v>
          </cell>
          <cell r="N142">
            <v>-385659.94999999972</v>
          </cell>
          <cell r="O142">
            <v>0</v>
          </cell>
          <cell r="P142">
            <v>0</v>
          </cell>
          <cell r="Q142">
            <v>-385659.94999999972</v>
          </cell>
          <cell r="R142">
            <v>0</v>
          </cell>
          <cell r="S142">
            <v>-3474968.56</v>
          </cell>
          <cell r="T142">
            <v>0</v>
          </cell>
          <cell r="U142">
            <v>0</v>
          </cell>
          <cell r="V142">
            <v>-3474968.56</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row>
        <row r="143">
          <cell r="A143">
            <v>247198</v>
          </cell>
          <cell r="B143" t="str">
            <v>Bus Mod-Acc Depr</v>
          </cell>
          <cell r="C143" t="str">
            <v>Intangible AccDep</v>
          </cell>
          <cell r="D143" t="str">
            <v>Intangible AccDep</v>
          </cell>
          <cell r="E143" t="str">
            <v>Intangible AccDep - BM</v>
          </cell>
          <cell r="F143" t="str">
            <v>Intangible AccDep - BM</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-110634044.05</v>
          </cell>
          <cell r="Y143">
            <v>0</v>
          </cell>
          <cell r="Z143">
            <v>-87857947.980000004</v>
          </cell>
          <cell r="AA143">
            <v>198491992.03</v>
          </cell>
          <cell r="AB143">
            <v>0</v>
          </cell>
          <cell r="AC143">
            <v>0</v>
          </cell>
          <cell r="AD143">
            <v>0</v>
          </cell>
          <cell r="AE143">
            <v>-110634044.05</v>
          </cell>
          <cell r="AF143">
            <v>-87857947.980000004</v>
          </cell>
          <cell r="AG143">
            <v>0</v>
          </cell>
          <cell r="AH143">
            <v>-10960048.310000002</v>
          </cell>
          <cell r="AI143">
            <v>0</v>
          </cell>
          <cell r="AJ143">
            <v>-9449725.0400000066</v>
          </cell>
          <cell r="AK143">
            <v>20409773.330000013</v>
          </cell>
          <cell r="AL143">
            <v>0</v>
          </cell>
          <cell r="AM143">
            <v>0</v>
          </cell>
          <cell r="AN143">
            <v>0</v>
          </cell>
          <cell r="AO143">
            <v>-10960048.310000002</v>
          </cell>
          <cell r="AP143">
            <v>-9449725.0400000066</v>
          </cell>
          <cell r="AQ143">
            <v>0</v>
          </cell>
          <cell r="AR143">
            <v>-99673995.739999995</v>
          </cell>
          <cell r="AS143">
            <v>0</v>
          </cell>
          <cell r="AT143">
            <v>-78408222.939999998</v>
          </cell>
          <cell r="AU143">
            <v>178082218.69999999</v>
          </cell>
          <cell r="AV143">
            <v>0</v>
          </cell>
          <cell r="AW143">
            <v>0</v>
          </cell>
          <cell r="AX143">
            <v>0</v>
          </cell>
          <cell r="AY143">
            <v>-99673995.739999995</v>
          </cell>
          <cell r="AZ143">
            <v>-78408222.939999998</v>
          </cell>
        </row>
        <row r="144">
          <cell r="A144">
            <v>0</v>
          </cell>
          <cell r="B144">
            <v>0</v>
          </cell>
          <cell r="C144">
            <v>0</v>
          </cell>
          <cell r="D144">
            <v>0</v>
          </cell>
          <cell r="E144" t="str">
            <v>Intangible AccDep</v>
          </cell>
          <cell r="F144">
            <v>0</v>
          </cell>
          <cell r="G144">
            <v>0</v>
          </cell>
          <cell r="H144">
            <v>-279722256.42000002</v>
          </cell>
          <cell r="I144">
            <v>-5452074.7799999993</v>
          </cell>
          <cell r="J144">
            <v>0</v>
          </cell>
          <cell r="K144">
            <v>2981319.23</v>
          </cell>
          <cell r="L144">
            <v>-282193011.96999997</v>
          </cell>
          <cell r="M144">
            <v>-30404985.559999999</v>
          </cell>
          <cell r="N144">
            <v>-601462.22999999975</v>
          </cell>
          <cell r="O144">
            <v>0</v>
          </cell>
          <cell r="P144">
            <v>1117832.04</v>
          </cell>
          <cell r="Q144">
            <v>-29888615.749999996</v>
          </cell>
          <cell r="R144">
            <v>-249317270.86000001</v>
          </cell>
          <cell r="S144">
            <v>-4850612.55</v>
          </cell>
          <cell r="T144">
            <v>0</v>
          </cell>
          <cell r="U144">
            <v>1863487.19</v>
          </cell>
          <cell r="V144">
            <v>-252304396.22</v>
          </cell>
          <cell r="W144">
            <v>0</v>
          </cell>
          <cell r="X144">
            <v>-114535117.91</v>
          </cell>
          <cell r="Y144">
            <v>0</v>
          </cell>
          <cell r="Z144">
            <v>-165187138.50999999</v>
          </cell>
          <cell r="AA144">
            <v>0</v>
          </cell>
          <cell r="AB144">
            <v>0</v>
          </cell>
          <cell r="AC144">
            <v>0</v>
          </cell>
          <cell r="AD144">
            <v>0</v>
          </cell>
          <cell r="AE144">
            <v>-114535117.91</v>
          </cell>
          <cell r="AF144">
            <v>-165187138.50999999</v>
          </cell>
          <cell r="AG144">
            <v>0</v>
          </cell>
          <cell r="AH144">
            <v>-11051591.650000002</v>
          </cell>
          <cell r="AI144">
            <v>0</v>
          </cell>
          <cell r="AJ144">
            <v>-19353393.920000002</v>
          </cell>
          <cell r="AK144">
            <v>2.000001072883606E-2</v>
          </cell>
          <cell r="AL144">
            <v>0</v>
          </cell>
          <cell r="AM144">
            <v>0</v>
          </cell>
          <cell r="AN144">
            <v>0</v>
          </cell>
          <cell r="AO144">
            <v>-11051591.650000002</v>
          </cell>
          <cell r="AP144">
            <v>-19353393.920000002</v>
          </cell>
          <cell r="AQ144">
            <v>0</v>
          </cell>
          <cell r="AR144">
            <v>-103483526.25999999</v>
          </cell>
          <cell r="AS144">
            <v>0</v>
          </cell>
          <cell r="AT144">
            <v>-145833744.59</v>
          </cell>
          <cell r="AU144">
            <v>-2.000001072883606E-2</v>
          </cell>
          <cell r="AV144">
            <v>0</v>
          </cell>
          <cell r="AW144">
            <v>0</v>
          </cell>
          <cell r="AX144">
            <v>0</v>
          </cell>
          <cell r="AY144">
            <v>-103483526.25999999</v>
          </cell>
          <cell r="AZ144">
            <v>-145833744.59</v>
          </cell>
        </row>
        <row r="145">
          <cell r="A145">
            <v>741100</v>
          </cell>
          <cell r="B145" t="str">
            <v>Depr Exp - Gnrtn Plt</v>
          </cell>
          <cell r="C145" t="str">
            <v>DepExp</v>
          </cell>
          <cell r="D145" t="str">
            <v>Major</v>
          </cell>
          <cell r="E145" t="str">
            <v>DepExp - Major</v>
          </cell>
          <cell r="F145">
            <v>0</v>
          </cell>
          <cell r="G145">
            <v>0</v>
          </cell>
          <cell r="H145">
            <v>1160040.8</v>
          </cell>
          <cell r="I145">
            <v>0</v>
          </cell>
          <cell r="J145">
            <v>0</v>
          </cell>
          <cell r="K145">
            <v>0</v>
          </cell>
          <cell r="L145">
            <v>1160040.8</v>
          </cell>
          <cell r="M145">
            <v>-894972.8</v>
          </cell>
          <cell r="N145">
            <v>0</v>
          </cell>
          <cell r="O145">
            <v>0</v>
          </cell>
          <cell r="P145">
            <v>0</v>
          </cell>
          <cell r="Q145">
            <v>-894972.8</v>
          </cell>
          <cell r="R145">
            <v>2055013.6</v>
          </cell>
          <cell r="S145">
            <v>0</v>
          </cell>
          <cell r="T145">
            <v>0</v>
          </cell>
          <cell r="U145">
            <v>0</v>
          </cell>
          <cell r="V145">
            <v>2055013.6</v>
          </cell>
          <cell r="W145">
            <v>0</v>
          </cell>
          <cell r="X145">
            <v>0</v>
          </cell>
          <cell r="Y145">
            <v>0</v>
          </cell>
          <cell r="Z145">
            <v>4797.59</v>
          </cell>
          <cell r="AA145">
            <v>0</v>
          </cell>
          <cell r="AB145">
            <v>0</v>
          </cell>
          <cell r="AC145">
            <v>0</v>
          </cell>
          <cell r="AD145">
            <v>1155243.21</v>
          </cell>
          <cell r="AE145">
            <v>0</v>
          </cell>
          <cell r="AF145">
            <v>4797.59</v>
          </cell>
          <cell r="AG145">
            <v>0</v>
          </cell>
          <cell r="AH145">
            <v>0</v>
          </cell>
          <cell r="AI145">
            <v>0</v>
          </cell>
          <cell r="AJ145">
            <v>-3426.84</v>
          </cell>
          <cell r="AK145">
            <v>0</v>
          </cell>
          <cell r="AL145">
            <v>0</v>
          </cell>
          <cell r="AM145">
            <v>0</v>
          </cell>
          <cell r="AN145">
            <v>-891545.96</v>
          </cell>
          <cell r="AO145">
            <v>0</v>
          </cell>
          <cell r="AP145">
            <v>-3426.84</v>
          </cell>
          <cell r="AQ145">
            <v>0</v>
          </cell>
          <cell r="AR145">
            <v>0</v>
          </cell>
          <cell r="AS145">
            <v>0</v>
          </cell>
          <cell r="AT145">
            <v>8224.43</v>
          </cell>
          <cell r="AU145">
            <v>0</v>
          </cell>
          <cell r="AV145">
            <v>0</v>
          </cell>
          <cell r="AW145">
            <v>0</v>
          </cell>
          <cell r="AX145">
            <v>2046789.17</v>
          </cell>
          <cell r="AY145">
            <v>0</v>
          </cell>
          <cell r="AZ145">
            <v>8224.43</v>
          </cell>
        </row>
        <row r="146">
          <cell r="A146">
            <v>741101</v>
          </cell>
          <cell r="B146" t="str">
            <v>Dep Exp - Tx Plant</v>
          </cell>
          <cell r="C146" t="str">
            <v>DepExp</v>
          </cell>
          <cell r="D146" t="str">
            <v>Major</v>
          </cell>
          <cell r="E146" t="str">
            <v>DepExp - Major</v>
          </cell>
          <cell r="F146">
            <v>0</v>
          </cell>
          <cell r="G146">
            <v>0</v>
          </cell>
          <cell r="H146">
            <v>130408004.18000001</v>
          </cell>
          <cell r="I146">
            <v>0</v>
          </cell>
          <cell r="J146">
            <v>0</v>
          </cell>
          <cell r="K146">
            <v>43905.32</v>
          </cell>
          <cell r="L146">
            <v>130451909.5</v>
          </cell>
          <cell r="M146">
            <v>-86755836.330000013</v>
          </cell>
          <cell r="N146">
            <v>0</v>
          </cell>
          <cell r="O146">
            <v>0</v>
          </cell>
          <cell r="P146">
            <v>-50567.07</v>
          </cell>
          <cell r="Q146">
            <v>-86806403.400000006</v>
          </cell>
          <cell r="R146">
            <v>217163840.51000002</v>
          </cell>
          <cell r="S146">
            <v>0</v>
          </cell>
          <cell r="T146">
            <v>0</v>
          </cell>
          <cell r="U146">
            <v>94472.39</v>
          </cell>
          <cell r="V146">
            <v>217258312.90000001</v>
          </cell>
          <cell r="W146">
            <v>0</v>
          </cell>
          <cell r="X146">
            <v>130220977.98</v>
          </cell>
          <cell r="Y146">
            <v>187026.2</v>
          </cell>
          <cell r="Z146">
            <v>0</v>
          </cell>
          <cell r="AA146">
            <v>0</v>
          </cell>
          <cell r="AB146">
            <v>0</v>
          </cell>
          <cell r="AC146">
            <v>0</v>
          </cell>
          <cell r="AD146">
            <v>0</v>
          </cell>
          <cell r="AE146">
            <v>130408004.18000001</v>
          </cell>
          <cell r="AF146">
            <v>0</v>
          </cell>
          <cell r="AG146">
            <v>0</v>
          </cell>
          <cell r="AH146">
            <v>-86622246.11999999</v>
          </cell>
          <cell r="AI146">
            <v>-133590.13</v>
          </cell>
          <cell r="AJ146">
            <v>0</v>
          </cell>
          <cell r="AK146">
            <v>0</v>
          </cell>
          <cell r="AL146">
            <v>0</v>
          </cell>
          <cell r="AM146">
            <v>0</v>
          </cell>
          <cell r="AN146">
            <v>0</v>
          </cell>
          <cell r="AO146">
            <v>-86755836.319999993</v>
          </cell>
          <cell r="AP146">
            <v>0</v>
          </cell>
          <cell r="AQ146">
            <v>0</v>
          </cell>
          <cell r="AR146">
            <v>216843224.09999999</v>
          </cell>
          <cell r="AS146">
            <v>320616.33</v>
          </cell>
          <cell r="AT146">
            <v>0</v>
          </cell>
          <cell r="AU146">
            <v>0</v>
          </cell>
          <cell r="AV146">
            <v>0</v>
          </cell>
          <cell r="AW146">
            <v>0</v>
          </cell>
          <cell r="AX146">
            <v>0</v>
          </cell>
          <cell r="AY146">
            <v>217163840.5</v>
          </cell>
          <cell r="AZ146">
            <v>0</v>
          </cell>
        </row>
        <row r="147">
          <cell r="A147">
            <v>741102</v>
          </cell>
          <cell r="B147" t="str">
            <v>Dep Exp - Dx Plant</v>
          </cell>
          <cell r="C147" t="str">
            <v>DepExp</v>
          </cell>
          <cell r="D147" t="str">
            <v>Major</v>
          </cell>
          <cell r="E147" t="str">
            <v>DepExp - Major</v>
          </cell>
          <cell r="F147">
            <v>0</v>
          </cell>
          <cell r="G147">
            <v>0</v>
          </cell>
          <cell r="H147">
            <v>113453063.19</v>
          </cell>
          <cell r="I147">
            <v>0</v>
          </cell>
          <cell r="J147">
            <v>0</v>
          </cell>
          <cell r="K147">
            <v>0</v>
          </cell>
          <cell r="L147">
            <v>113453063.19</v>
          </cell>
          <cell r="M147">
            <v>-72855432.909999996</v>
          </cell>
          <cell r="N147">
            <v>0</v>
          </cell>
          <cell r="O147">
            <v>0</v>
          </cell>
          <cell r="P147">
            <v>0</v>
          </cell>
          <cell r="Q147">
            <v>-72855432.909999996</v>
          </cell>
          <cell r="R147">
            <v>186308496.09999999</v>
          </cell>
          <cell r="S147">
            <v>0</v>
          </cell>
          <cell r="T147">
            <v>0</v>
          </cell>
          <cell r="U147">
            <v>0</v>
          </cell>
          <cell r="V147">
            <v>186308496.09999999</v>
          </cell>
          <cell r="W147">
            <v>0</v>
          </cell>
          <cell r="X147">
            <v>0</v>
          </cell>
          <cell r="Y147">
            <v>0</v>
          </cell>
          <cell r="Z147">
            <v>113349814.31</v>
          </cell>
          <cell r="AA147">
            <v>0</v>
          </cell>
          <cell r="AB147">
            <v>0</v>
          </cell>
          <cell r="AC147">
            <v>0</v>
          </cell>
          <cell r="AD147">
            <v>103248.88</v>
          </cell>
          <cell r="AE147">
            <v>0</v>
          </cell>
          <cell r="AF147">
            <v>113349814.31</v>
          </cell>
          <cell r="AG147">
            <v>0</v>
          </cell>
          <cell r="AH147">
            <v>0</v>
          </cell>
          <cell r="AI147">
            <v>0</v>
          </cell>
          <cell r="AJ147">
            <v>-72780375.789999992</v>
          </cell>
          <cell r="AK147">
            <v>0</v>
          </cell>
          <cell r="AL147">
            <v>0</v>
          </cell>
          <cell r="AM147">
            <v>0</v>
          </cell>
          <cell r="AN147">
            <v>-75057.13</v>
          </cell>
          <cell r="AO147">
            <v>0</v>
          </cell>
          <cell r="AP147">
            <v>-72780375.789999992</v>
          </cell>
          <cell r="AQ147">
            <v>0</v>
          </cell>
          <cell r="AR147">
            <v>0</v>
          </cell>
          <cell r="AS147">
            <v>0</v>
          </cell>
          <cell r="AT147">
            <v>186130190.09999999</v>
          </cell>
          <cell r="AU147">
            <v>0</v>
          </cell>
          <cell r="AV147">
            <v>0</v>
          </cell>
          <cell r="AW147">
            <v>0</v>
          </cell>
          <cell r="AX147">
            <v>178306.01</v>
          </cell>
          <cell r="AY147">
            <v>0</v>
          </cell>
          <cell r="AZ147">
            <v>186130190.09999999</v>
          </cell>
        </row>
        <row r="148">
          <cell r="A148">
            <v>741103</v>
          </cell>
          <cell r="B148" t="str">
            <v>Dep Exp - Gnrl Plt</v>
          </cell>
          <cell r="C148" t="str">
            <v>DepExp</v>
          </cell>
          <cell r="D148" t="str">
            <v>Major</v>
          </cell>
          <cell r="E148" t="str">
            <v>DepExp - Major</v>
          </cell>
          <cell r="F148">
            <v>0</v>
          </cell>
          <cell r="G148">
            <v>0</v>
          </cell>
          <cell r="H148">
            <v>44249242.280000001</v>
          </cell>
          <cell r="I148">
            <v>0</v>
          </cell>
          <cell r="J148">
            <v>0</v>
          </cell>
          <cell r="K148">
            <v>0</v>
          </cell>
          <cell r="L148">
            <v>44249242.280000001</v>
          </cell>
          <cell r="M148">
            <v>-29685244.120000005</v>
          </cell>
          <cell r="N148">
            <v>0</v>
          </cell>
          <cell r="O148">
            <v>0</v>
          </cell>
          <cell r="P148">
            <v>0</v>
          </cell>
          <cell r="Q148">
            <v>-29685244.120000005</v>
          </cell>
          <cell r="R148">
            <v>73934486.400000006</v>
          </cell>
          <cell r="S148">
            <v>0</v>
          </cell>
          <cell r="T148">
            <v>0</v>
          </cell>
          <cell r="U148">
            <v>0</v>
          </cell>
          <cell r="V148">
            <v>73934486.400000006</v>
          </cell>
          <cell r="W148">
            <v>0</v>
          </cell>
          <cell r="X148">
            <v>24544208.850000001</v>
          </cell>
          <cell r="Y148">
            <v>0</v>
          </cell>
          <cell r="Z148">
            <v>14005100.09</v>
          </cell>
          <cell r="AA148">
            <v>0</v>
          </cell>
          <cell r="AB148">
            <v>5527774.4900000002</v>
          </cell>
          <cell r="AC148">
            <v>58838.3</v>
          </cell>
          <cell r="AD148">
            <v>113320.55</v>
          </cell>
          <cell r="AE148">
            <v>24544208.850000001</v>
          </cell>
          <cell r="AF148">
            <v>14005100.09</v>
          </cell>
          <cell r="AG148">
            <v>0</v>
          </cell>
          <cell r="AH148">
            <v>-16591788.289999999</v>
          </cell>
          <cell r="AI148">
            <v>0</v>
          </cell>
          <cell r="AJ148">
            <v>-9347832.1999999993</v>
          </cell>
          <cell r="AK148">
            <v>0</v>
          </cell>
          <cell r="AL148">
            <v>-3628243.6099999994</v>
          </cell>
          <cell r="AM148">
            <v>-42027.34</v>
          </cell>
          <cell r="AN148">
            <v>-75352.680000000008</v>
          </cell>
          <cell r="AO148">
            <v>-16591788.289999999</v>
          </cell>
          <cell r="AP148">
            <v>-9347832.1999999993</v>
          </cell>
          <cell r="AQ148">
            <v>0</v>
          </cell>
          <cell r="AR148">
            <v>41135997.140000001</v>
          </cell>
          <cell r="AS148">
            <v>0</v>
          </cell>
          <cell r="AT148">
            <v>23352932.289999999</v>
          </cell>
          <cell r="AU148">
            <v>0</v>
          </cell>
          <cell r="AV148">
            <v>9156018.0999999996</v>
          </cell>
          <cell r="AW148">
            <v>100865.64</v>
          </cell>
          <cell r="AX148">
            <v>188673.23</v>
          </cell>
          <cell r="AY148">
            <v>41135997.140000001</v>
          </cell>
          <cell r="AZ148">
            <v>23352932.289999999</v>
          </cell>
        </row>
        <row r="149">
          <cell r="A149">
            <v>741200</v>
          </cell>
          <cell r="B149" t="str">
            <v>Dep Exp-Gnrl Plt-MFA</v>
          </cell>
          <cell r="C149" t="str">
            <v>DepExp</v>
          </cell>
          <cell r="D149" t="str">
            <v>MFA</v>
          </cell>
          <cell r="E149" t="str">
            <v>DepExp - MFA</v>
          </cell>
          <cell r="F149">
            <v>0</v>
          </cell>
          <cell r="G149">
            <v>0</v>
          </cell>
          <cell r="H149">
            <v>13909171.35</v>
          </cell>
          <cell r="I149">
            <v>0</v>
          </cell>
          <cell r="J149">
            <v>0</v>
          </cell>
          <cell r="K149">
            <v>0</v>
          </cell>
          <cell r="L149">
            <v>13909171.35</v>
          </cell>
          <cell r="M149">
            <v>-10662330.820000002</v>
          </cell>
          <cell r="N149">
            <v>0</v>
          </cell>
          <cell r="O149">
            <v>0</v>
          </cell>
          <cell r="P149">
            <v>0</v>
          </cell>
          <cell r="Q149">
            <v>-10662330.820000002</v>
          </cell>
          <cell r="R149">
            <v>24571502.170000002</v>
          </cell>
          <cell r="S149">
            <v>0</v>
          </cell>
          <cell r="T149">
            <v>0</v>
          </cell>
          <cell r="U149">
            <v>0</v>
          </cell>
          <cell r="V149">
            <v>24571502.170000002</v>
          </cell>
          <cell r="W149">
            <v>0</v>
          </cell>
          <cell r="X149">
            <v>7426987.9500000002</v>
          </cell>
          <cell r="Y149">
            <v>0</v>
          </cell>
          <cell r="Z149">
            <v>6352210.75</v>
          </cell>
          <cell r="AA149">
            <v>0</v>
          </cell>
          <cell r="AB149">
            <v>37322.019999999997</v>
          </cell>
          <cell r="AC149">
            <v>0</v>
          </cell>
          <cell r="AD149">
            <v>92650.63</v>
          </cell>
          <cell r="AE149">
            <v>7426987.9500000002</v>
          </cell>
          <cell r="AF149">
            <v>6352210.75</v>
          </cell>
          <cell r="AG149">
            <v>0</v>
          </cell>
          <cell r="AH149">
            <v>-6542965.7999999998</v>
          </cell>
          <cell r="AI149">
            <v>0</v>
          </cell>
          <cell r="AJ149">
            <v>-4015734.1899999995</v>
          </cell>
          <cell r="AK149">
            <v>0</v>
          </cell>
          <cell r="AL149">
            <v>-54913.950000000004</v>
          </cell>
          <cell r="AM149">
            <v>0</v>
          </cell>
          <cell r="AN149">
            <v>-48716.880000000005</v>
          </cell>
          <cell r="AO149">
            <v>-6542965.7999999998</v>
          </cell>
          <cell r="AP149">
            <v>-4015734.1899999995</v>
          </cell>
          <cell r="AQ149">
            <v>0</v>
          </cell>
          <cell r="AR149">
            <v>13969953.75</v>
          </cell>
          <cell r="AS149">
            <v>0</v>
          </cell>
          <cell r="AT149">
            <v>10367944.939999999</v>
          </cell>
          <cell r="AU149">
            <v>0</v>
          </cell>
          <cell r="AV149">
            <v>92235.97</v>
          </cell>
          <cell r="AW149">
            <v>0</v>
          </cell>
          <cell r="AX149">
            <v>141367.51</v>
          </cell>
          <cell r="AY149">
            <v>13969953.75</v>
          </cell>
          <cell r="AZ149">
            <v>10367944.939999999</v>
          </cell>
        </row>
        <row r="150">
          <cell r="A150">
            <v>741300</v>
          </cell>
          <cell r="B150" t="str">
            <v>Dep Exp-Gnrl Plt-TWE</v>
          </cell>
          <cell r="C150" t="str">
            <v>DepExp</v>
          </cell>
          <cell r="D150" t="str">
            <v>TWE</v>
          </cell>
          <cell r="E150" t="str">
            <v>DepExp -TWE</v>
          </cell>
          <cell r="F150">
            <v>0</v>
          </cell>
          <cell r="G150">
            <v>0</v>
          </cell>
          <cell r="H150">
            <v>23760726.440000001</v>
          </cell>
          <cell r="I150">
            <v>0</v>
          </cell>
          <cell r="J150">
            <v>0</v>
          </cell>
          <cell r="K150">
            <v>0</v>
          </cell>
          <cell r="L150">
            <v>23760726.440000001</v>
          </cell>
          <cell r="M150">
            <v>-17601058.789999995</v>
          </cell>
          <cell r="N150">
            <v>0</v>
          </cell>
          <cell r="O150">
            <v>0</v>
          </cell>
          <cell r="P150">
            <v>0</v>
          </cell>
          <cell r="Q150">
            <v>-17601058.789999995</v>
          </cell>
          <cell r="R150">
            <v>41361785.229999997</v>
          </cell>
          <cell r="S150">
            <v>0</v>
          </cell>
          <cell r="T150">
            <v>0</v>
          </cell>
          <cell r="U150">
            <v>0</v>
          </cell>
          <cell r="V150">
            <v>41361785.229999997</v>
          </cell>
          <cell r="W150">
            <v>0</v>
          </cell>
          <cell r="X150">
            <v>6486678.5099999998</v>
          </cell>
          <cell r="Y150">
            <v>0</v>
          </cell>
          <cell r="Z150">
            <v>17274047.93</v>
          </cell>
          <cell r="AA150">
            <v>0</v>
          </cell>
          <cell r="AB150">
            <v>0</v>
          </cell>
          <cell r="AC150">
            <v>0</v>
          </cell>
          <cell r="AD150">
            <v>0</v>
          </cell>
          <cell r="AE150">
            <v>6486678.5099999998</v>
          </cell>
          <cell r="AF150">
            <v>17274047.93</v>
          </cell>
          <cell r="AG150">
            <v>0</v>
          </cell>
          <cell r="AH150">
            <v>-4308747.1500000004</v>
          </cell>
          <cell r="AI150">
            <v>0</v>
          </cell>
          <cell r="AJ150">
            <v>-13292311.640000001</v>
          </cell>
          <cell r="AK150">
            <v>0</v>
          </cell>
          <cell r="AL150">
            <v>0</v>
          </cell>
          <cell r="AM150">
            <v>0</v>
          </cell>
          <cell r="AN150">
            <v>0</v>
          </cell>
          <cell r="AO150">
            <v>-4308747.1500000004</v>
          </cell>
          <cell r="AP150">
            <v>-13292311.640000001</v>
          </cell>
          <cell r="AQ150">
            <v>0</v>
          </cell>
          <cell r="AR150">
            <v>10795425.66</v>
          </cell>
          <cell r="AS150">
            <v>0</v>
          </cell>
          <cell r="AT150">
            <v>30566359.57</v>
          </cell>
          <cell r="AU150">
            <v>0</v>
          </cell>
          <cell r="AV150">
            <v>0</v>
          </cell>
          <cell r="AW150">
            <v>0</v>
          </cell>
          <cell r="AX150">
            <v>0</v>
          </cell>
          <cell r="AY150">
            <v>10795425.66</v>
          </cell>
          <cell r="AZ150">
            <v>30566359.57</v>
          </cell>
        </row>
        <row r="151">
          <cell r="A151">
            <v>741400</v>
          </cell>
          <cell r="B151" t="str">
            <v>Dep Exp-Gnrl Plt-Too</v>
          </cell>
          <cell r="C151" t="str">
            <v>DepExp</v>
          </cell>
          <cell r="D151" t="str">
            <v>MFA</v>
          </cell>
          <cell r="E151" t="str">
            <v>DepExp - MFA</v>
          </cell>
          <cell r="F151">
            <v>0</v>
          </cell>
          <cell r="G151">
            <v>0</v>
          </cell>
          <cell r="H151">
            <v>853855.14</v>
          </cell>
          <cell r="I151">
            <v>0</v>
          </cell>
          <cell r="J151">
            <v>0</v>
          </cell>
          <cell r="K151">
            <v>0</v>
          </cell>
          <cell r="L151">
            <v>853855.14</v>
          </cell>
          <cell r="M151">
            <v>-552200.96000000008</v>
          </cell>
          <cell r="N151">
            <v>0</v>
          </cell>
          <cell r="O151">
            <v>0</v>
          </cell>
          <cell r="P151">
            <v>0</v>
          </cell>
          <cell r="Q151">
            <v>-552200.96000000008</v>
          </cell>
          <cell r="R151">
            <v>1406056.1</v>
          </cell>
          <cell r="S151">
            <v>0</v>
          </cell>
          <cell r="T151">
            <v>0</v>
          </cell>
          <cell r="U151">
            <v>0</v>
          </cell>
          <cell r="V151">
            <v>1406056.1</v>
          </cell>
          <cell r="W151">
            <v>0</v>
          </cell>
          <cell r="X151">
            <v>456922.52</v>
          </cell>
          <cell r="Y151">
            <v>0</v>
          </cell>
          <cell r="Z151">
            <v>390800.49</v>
          </cell>
          <cell r="AA151">
            <v>0</v>
          </cell>
          <cell r="AB151">
            <v>0</v>
          </cell>
          <cell r="AC151">
            <v>0</v>
          </cell>
          <cell r="AD151">
            <v>6132.13</v>
          </cell>
          <cell r="AE151">
            <v>456922.52</v>
          </cell>
          <cell r="AF151">
            <v>390800.49</v>
          </cell>
          <cell r="AG151">
            <v>0</v>
          </cell>
          <cell r="AH151">
            <v>-345355.83999999997</v>
          </cell>
          <cell r="AI151">
            <v>0</v>
          </cell>
          <cell r="AJ151">
            <v>-204618.40000000002</v>
          </cell>
          <cell r="AK151">
            <v>0</v>
          </cell>
          <cell r="AL151">
            <v>0</v>
          </cell>
          <cell r="AM151">
            <v>0</v>
          </cell>
          <cell r="AN151">
            <v>-2226.7200000000003</v>
          </cell>
          <cell r="AO151">
            <v>-345355.83999999997</v>
          </cell>
          <cell r="AP151">
            <v>-204618.40000000002</v>
          </cell>
          <cell r="AQ151">
            <v>0</v>
          </cell>
          <cell r="AR151">
            <v>802278.36</v>
          </cell>
          <cell r="AS151">
            <v>0</v>
          </cell>
          <cell r="AT151">
            <v>595418.89</v>
          </cell>
          <cell r="AU151">
            <v>0</v>
          </cell>
          <cell r="AV151">
            <v>0</v>
          </cell>
          <cell r="AW151">
            <v>0</v>
          </cell>
          <cell r="AX151">
            <v>8358.85</v>
          </cell>
          <cell r="AY151">
            <v>802278.36</v>
          </cell>
          <cell r="AZ151">
            <v>595418.89</v>
          </cell>
        </row>
        <row r="152">
          <cell r="A152">
            <v>741550</v>
          </cell>
          <cell r="B152" t="str">
            <v>Asst W-off Of Nbv</v>
          </cell>
          <cell r="C152" t="str">
            <v>DepExp</v>
          </cell>
          <cell r="D152" t="str">
            <v>Major &amp; MFA</v>
          </cell>
          <cell r="E152" t="str">
            <v>DepExp - other</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row>
        <row r="153">
          <cell r="A153">
            <v>741950</v>
          </cell>
          <cell r="B153" t="str">
            <v>Dep Exp Reg Adj</v>
          </cell>
          <cell r="C153" t="str">
            <v>DepExp</v>
          </cell>
          <cell r="D153" t="str">
            <v>Major</v>
          </cell>
          <cell r="E153" t="str">
            <v>DepExp - Reg tsfr</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row>
        <row r="154">
          <cell r="A154">
            <v>741999</v>
          </cell>
          <cell r="B154" t="str">
            <v>Dep Exp Conv Acct</v>
          </cell>
          <cell r="C154" t="str">
            <v>DepExp</v>
          </cell>
          <cell r="D154" t="str">
            <v>Major</v>
          </cell>
          <cell r="E154" t="str">
            <v>DepExp - Major</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row>
        <row r="155">
          <cell r="A155">
            <v>741700</v>
          </cell>
          <cell r="B155" t="str">
            <v>Dep Exp-Intang SW</v>
          </cell>
          <cell r="C155" t="str">
            <v>DepExp</v>
          </cell>
          <cell r="D155" t="str">
            <v>Major-Intangible</v>
          </cell>
          <cell r="E155" t="str">
            <v>DepExp-IntangSoftware</v>
          </cell>
          <cell r="F155">
            <v>0</v>
          </cell>
          <cell r="G155">
            <v>0</v>
          </cell>
          <cell r="H155">
            <v>30313442.23</v>
          </cell>
          <cell r="I155">
            <v>385659.95</v>
          </cell>
          <cell r="J155">
            <v>0</v>
          </cell>
          <cell r="K155">
            <v>-902029.76</v>
          </cell>
          <cell r="L155">
            <v>29797072.420000002</v>
          </cell>
          <cell r="M155">
            <v>-16994522.879999999</v>
          </cell>
          <cell r="N155">
            <v>-286068.18</v>
          </cell>
          <cell r="O155">
            <v>0</v>
          </cell>
          <cell r="P155">
            <v>-454621.76</v>
          </cell>
          <cell r="Q155">
            <v>-17735212.82</v>
          </cell>
          <cell r="R155">
            <v>47307965.109999999</v>
          </cell>
          <cell r="S155">
            <v>671728.13</v>
          </cell>
          <cell r="T155">
            <v>0</v>
          </cell>
          <cell r="U155">
            <v>-447408</v>
          </cell>
          <cell r="V155">
            <v>47532285.240000002</v>
          </cell>
          <cell r="W155">
            <v>0</v>
          </cell>
          <cell r="X155">
            <v>10960048.310000001</v>
          </cell>
          <cell r="Y155">
            <v>0</v>
          </cell>
          <cell r="Z155">
            <v>19353393.920000002</v>
          </cell>
          <cell r="AA155">
            <v>0</v>
          </cell>
          <cell r="AB155">
            <v>0</v>
          </cell>
          <cell r="AC155">
            <v>0</v>
          </cell>
          <cell r="AD155">
            <v>0</v>
          </cell>
          <cell r="AE155">
            <v>10960048.310000001</v>
          </cell>
          <cell r="AF155">
            <v>19353393.920000002</v>
          </cell>
          <cell r="AG155">
            <v>0</v>
          </cell>
          <cell r="AH155">
            <v>-9664556.2799999993</v>
          </cell>
          <cell r="AI155">
            <v>0</v>
          </cell>
          <cell r="AJ155">
            <v>-7329966.5999999978</v>
          </cell>
          <cell r="AK155">
            <v>0</v>
          </cell>
          <cell r="AL155">
            <v>0</v>
          </cell>
          <cell r="AM155">
            <v>0</v>
          </cell>
          <cell r="AN155">
            <v>0</v>
          </cell>
          <cell r="AO155">
            <v>-9664556.2799999993</v>
          </cell>
          <cell r="AP155">
            <v>-7329966.5999999978</v>
          </cell>
          <cell r="AQ155">
            <v>0</v>
          </cell>
          <cell r="AR155">
            <v>20624604.59</v>
          </cell>
          <cell r="AS155">
            <v>0</v>
          </cell>
          <cell r="AT155">
            <v>26683360.52</v>
          </cell>
          <cell r="AU155">
            <v>0</v>
          </cell>
          <cell r="AV155">
            <v>0</v>
          </cell>
          <cell r="AW155">
            <v>0</v>
          </cell>
          <cell r="AX155">
            <v>0</v>
          </cell>
          <cell r="AY155">
            <v>20624604.59</v>
          </cell>
          <cell r="AZ155">
            <v>26683360.52</v>
          </cell>
        </row>
        <row r="156">
          <cell r="A156">
            <v>741701</v>
          </cell>
          <cell r="B156" t="str">
            <v>Dep Exp-Intang CC</v>
          </cell>
          <cell r="C156" t="str">
            <v>DepExp</v>
          </cell>
          <cell r="D156">
            <v>0</v>
          </cell>
          <cell r="E156" t="str">
            <v>DepExp-IntangCC</v>
          </cell>
          <cell r="F156">
            <v>0</v>
          </cell>
          <cell r="G156">
            <v>0</v>
          </cell>
          <cell r="H156">
            <v>91543.339999999967</v>
          </cell>
          <cell r="I156">
            <v>215802.28</v>
          </cell>
          <cell r="J156">
            <v>0</v>
          </cell>
          <cell r="K156">
            <v>154144.49</v>
          </cell>
          <cell r="L156">
            <v>461490.11</v>
          </cell>
          <cell r="M156">
            <v>-77729.440000000002</v>
          </cell>
          <cell r="N156">
            <v>-154144.49000000002</v>
          </cell>
          <cell r="O156">
            <v>0</v>
          </cell>
          <cell r="P156">
            <v>171165.09</v>
          </cell>
          <cell r="Q156">
            <v>-60708.840000000026</v>
          </cell>
          <cell r="R156">
            <v>169272.77999999997</v>
          </cell>
          <cell r="S156">
            <v>369946.77</v>
          </cell>
          <cell r="T156">
            <v>0</v>
          </cell>
          <cell r="U156">
            <v>-17020.599999999999</v>
          </cell>
          <cell r="V156">
            <v>522198.95</v>
          </cell>
          <cell r="W156">
            <v>0</v>
          </cell>
          <cell r="X156">
            <v>91543.34</v>
          </cell>
          <cell r="Y156">
            <v>0</v>
          </cell>
          <cell r="Z156">
            <v>0</v>
          </cell>
          <cell r="AA156">
            <v>0</v>
          </cell>
          <cell r="AB156">
            <v>0</v>
          </cell>
          <cell r="AC156">
            <v>0</v>
          </cell>
          <cell r="AD156">
            <v>0</v>
          </cell>
          <cell r="AE156">
            <v>91543.34</v>
          </cell>
          <cell r="AF156">
            <v>0</v>
          </cell>
          <cell r="AG156">
            <v>0</v>
          </cell>
          <cell r="AH156">
            <v>-65388.100000000006</v>
          </cell>
          <cell r="AI156">
            <v>0</v>
          </cell>
          <cell r="AJ156">
            <v>-12341.34</v>
          </cell>
          <cell r="AK156">
            <v>0</v>
          </cell>
          <cell r="AL156">
            <v>0</v>
          </cell>
          <cell r="AM156">
            <v>0</v>
          </cell>
          <cell r="AN156">
            <v>0</v>
          </cell>
          <cell r="AO156">
            <v>-65388.100000000006</v>
          </cell>
          <cell r="AP156">
            <v>-12341.34</v>
          </cell>
          <cell r="AQ156">
            <v>0</v>
          </cell>
          <cell r="AR156">
            <v>156931.44</v>
          </cell>
          <cell r="AS156">
            <v>0</v>
          </cell>
          <cell r="AT156">
            <v>12341.34</v>
          </cell>
          <cell r="AU156">
            <v>0</v>
          </cell>
          <cell r="AV156">
            <v>0</v>
          </cell>
          <cell r="AW156">
            <v>0</v>
          </cell>
          <cell r="AX156">
            <v>0</v>
          </cell>
          <cell r="AY156">
            <v>156931.44</v>
          </cell>
          <cell r="AZ156">
            <v>12341.34</v>
          </cell>
        </row>
        <row r="157">
          <cell r="A157">
            <v>741900</v>
          </cell>
          <cell r="B157" t="str">
            <v>Brmptn Dep Exp</v>
          </cell>
          <cell r="C157" t="str">
            <v>DepExp</v>
          </cell>
          <cell r="D157" t="str">
            <v>BRAMPTON</v>
          </cell>
          <cell r="E157" t="str">
            <v>Brampton DepExp</v>
          </cell>
          <cell r="F157">
            <v>0</v>
          </cell>
          <cell r="G157">
            <v>0</v>
          </cell>
          <cell r="H157">
            <v>0</v>
          </cell>
          <cell r="I157">
            <v>6929150.5700000003</v>
          </cell>
          <cell r="J157">
            <v>0</v>
          </cell>
          <cell r="K157">
            <v>-154144.49</v>
          </cell>
          <cell r="L157">
            <v>6775006.0800000001</v>
          </cell>
          <cell r="M157">
            <v>0</v>
          </cell>
          <cell r="N157">
            <v>-4561516.16</v>
          </cell>
          <cell r="O157">
            <v>0</v>
          </cell>
          <cell r="P157">
            <v>-171165.09</v>
          </cell>
          <cell r="Q157">
            <v>-4732681.25</v>
          </cell>
          <cell r="R157">
            <v>0</v>
          </cell>
          <cell r="S157">
            <v>11490666.73</v>
          </cell>
          <cell r="T157">
            <v>0</v>
          </cell>
          <cell r="U157">
            <v>17020.599999999999</v>
          </cell>
          <cell r="V157">
            <v>11507687.33</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row>
        <row r="158">
          <cell r="A158">
            <v>0</v>
          </cell>
          <cell r="B158">
            <v>0</v>
          </cell>
          <cell r="C158">
            <v>0</v>
          </cell>
          <cell r="D158">
            <v>0</v>
          </cell>
          <cell r="E158" t="str">
            <v>DepExp</v>
          </cell>
          <cell r="F158">
            <v>0</v>
          </cell>
          <cell r="G158">
            <v>0</v>
          </cell>
          <cell r="H158">
            <v>358199088.95000005</v>
          </cell>
          <cell r="I158">
            <v>7530612.8000000007</v>
          </cell>
          <cell r="J158">
            <v>0</v>
          </cell>
          <cell r="K158">
            <v>-858124.44000000006</v>
          </cell>
          <cell r="L158">
            <v>364871577.31</v>
          </cell>
          <cell r="M158">
            <v>-236079329.05000001</v>
          </cell>
          <cell r="N158">
            <v>-5001728.83</v>
          </cell>
          <cell r="O158">
            <v>0</v>
          </cell>
          <cell r="P158">
            <v>-505188.82999999996</v>
          </cell>
          <cell r="Q158">
            <v>-241586246.71000001</v>
          </cell>
          <cell r="R158">
            <v>594278418</v>
          </cell>
          <cell r="S158">
            <v>12532341.630000001</v>
          </cell>
          <cell r="T158">
            <v>0</v>
          </cell>
          <cell r="U158">
            <v>-352935.61</v>
          </cell>
          <cell r="V158">
            <v>606457824.0200001</v>
          </cell>
          <cell r="W158">
            <v>0</v>
          </cell>
          <cell r="X158">
            <v>180187367.46000001</v>
          </cell>
          <cell r="Y158">
            <v>187026.2</v>
          </cell>
          <cell r="Z158">
            <v>170730165.08000004</v>
          </cell>
          <cell r="AA158">
            <v>0</v>
          </cell>
          <cell r="AB158">
            <v>5565096.5099999998</v>
          </cell>
          <cell r="AC158">
            <v>58838.3</v>
          </cell>
          <cell r="AD158">
            <v>1470595.4</v>
          </cell>
          <cell r="AE158">
            <v>180374393.66</v>
          </cell>
          <cell r="AF158">
            <v>170730165.08000004</v>
          </cell>
          <cell r="AG158">
            <v>0</v>
          </cell>
          <cell r="AH158">
            <v>-124141047.58</v>
          </cell>
          <cell r="AI158">
            <v>-133590.13</v>
          </cell>
          <cell r="AJ158">
            <v>-106986607</v>
          </cell>
          <cell r="AK158">
            <v>0</v>
          </cell>
          <cell r="AL158">
            <v>-3683157.5599999996</v>
          </cell>
          <cell r="AM158">
            <v>-42027.34</v>
          </cell>
          <cell r="AN158">
            <v>-1092899.3699999999</v>
          </cell>
          <cell r="AO158">
            <v>-124274637.77999999</v>
          </cell>
          <cell r="AP158">
            <v>-106986607</v>
          </cell>
          <cell r="AQ158">
            <v>0</v>
          </cell>
          <cell r="AR158">
            <v>304328415.04000002</v>
          </cell>
          <cell r="AS158">
            <v>320616.33</v>
          </cell>
          <cell r="AT158">
            <v>277716772.07999992</v>
          </cell>
          <cell r="AU158">
            <v>0</v>
          </cell>
          <cell r="AV158">
            <v>9248254.0700000003</v>
          </cell>
          <cell r="AW158">
            <v>100865.64</v>
          </cell>
          <cell r="AX158">
            <v>2563494.77</v>
          </cell>
          <cell r="AY158">
            <v>304649031.44</v>
          </cell>
          <cell r="AZ158">
            <v>277716772.07999992</v>
          </cell>
        </row>
        <row r="159">
          <cell r="A159">
            <v>741500</v>
          </cell>
          <cell r="B159" t="str">
            <v>Real Estate:Sale G/L</v>
          </cell>
          <cell r="C159" t="str">
            <v>Gain/(Loss)</v>
          </cell>
          <cell r="D159">
            <v>0</v>
          </cell>
          <cell r="E159" t="str">
            <v>Gain/(Loss)</v>
          </cell>
          <cell r="F159">
            <v>0</v>
          </cell>
          <cell r="G159">
            <v>0</v>
          </cell>
          <cell r="H159">
            <v>0</v>
          </cell>
          <cell r="I159">
            <v>-3831.75</v>
          </cell>
          <cell r="J159">
            <v>0</v>
          </cell>
          <cell r="K159">
            <v>0</v>
          </cell>
          <cell r="L159">
            <v>-3831.75</v>
          </cell>
          <cell r="M159">
            <v>0</v>
          </cell>
          <cell r="N159">
            <v>31679.230000000003</v>
          </cell>
          <cell r="O159">
            <v>0</v>
          </cell>
          <cell r="P159">
            <v>0</v>
          </cell>
          <cell r="Q159">
            <v>31679.230000000003</v>
          </cell>
          <cell r="R159">
            <v>0</v>
          </cell>
          <cell r="S159">
            <v>-35510.980000000003</v>
          </cell>
          <cell r="T159">
            <v>0</v>
          </cell>
          <cell r="U159">
            <v>0</v>
          </cell>
          <cell r="V159">
            <v>-35510.980000000003</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row>
        <row r="160">
          <cell r="A160">
            <v>741510</v>
          </cell>
          <cell r="B160" t="str">
            <v>Maj FA:G on Dspstn</v>
          </cell>
          <cell r="C160" t="str">
            <v>Gain/(Loss)</v>
          </cell>
          <cell r="D160">
            <v>0</v>
          </cell>
          <cell r="E160" t="str">
            <v>Gain/(Loss)</v>
          </cell>
          <cell r="F160">
            <v>0</v>
          </cell>
          <cell r="G160">
            <v>0</v>
          </cell>
          <cell r="H160">
            <v>-71.370000000000346</v>
          </cell>
          <cell r="I160">
            <v>3610.51</v>
          </cell>
          <cell r="J160">
            <v>0</v>
          </cell>
          <cell r="K160">
            <v>0</v>
          </cell>
          <cell r="L160">
            <v>3539.14</v>
          </cell>
          <cell r="M160">
            <v>13105.48</v>
          </cell>
          <cell r="N160">
            <v>-7144.15</v>
          </cell>
          <cell r="O160">
            <v>0</v>
          </cell>
          <cell r="P160">
            <v>0</v>
          </cell>
          <cell r="Q160">
            <v>5961.33</v>
          </cell>
          <cell r="R160">
            <v>-13176.85</v>
          </cell>
          <cell r="S160">
            <v>10754.66</v>
          </cell>
          <cell r="T160">
            <v>0</v>
          </cell>
          <cell r="U160">
            <v>0</v>
          </cell>
          <cell r="V160">
            <v>-2422.19</v>
          </cell>
          <cell r="W160">
            <v>0</v>
          </cell>
          <cell r="X160">
            <v>-71.37</v>
          </cell>
          <cell r="Y160">
            <v>0</v>
          </cell>
          <cell r="Z160">
            <v>0</v>
          </cell>
          <cell r="AA160">
            <v>0</v>
          </cell>
          <cell r="AB160">
            <v>0</v>
          </cell>
          <cell r="AC160">
            <v>0</v>
          </cell>
          <cell r="AD160">
            <v>0</v>
          </cell>
          <cell r="AE160">
            <v>-71.37</v>
          </cell>
          <cell r="AF160">
            <v>0</v>
          </cell>
          <cell r="AG160">
            <v>0</v>
          </cell>
          <cell r="AH160">
            <v>-71.37</v>
          </cell>
          <cell r="AI160">
            <v>0</v>
          </cell>
          <cell r="AJ160">
            <v>13176.85</v>
          </cell>
          <cell r="AK160">
            <v>0</v>
          </cell>
          <cell r="AL160">
            <v>0</v>
          </cell>
          <cell r="AM160">
            <v>0</v>
          </cell>
          <cell r="AN160">
            <v>0</v>
          </cell>
          <cell r="AO160">
            <v>-71.37</v>
          </cell>
          <cell r="AP160">
            <v>13176.85</v>
          </cell>
          <cell r="AQ160">
            <v>0</v>
          </cell>
          <cell r="AR160">
            <v>0</v>
          </cell>
          <cell r="AS160">
            <v>0</v>
          </cell>
          <cell r="AT160">
            <v>-13176.85</v>
          </cell>
          <cell r="AU160">
            <v>0</v>
          </cell>
          <cell r="AV160">
            <v>0</v>
          </cell>
          <cell r="AW160">
            <v>0</v>
          </cell>
          <cell r="AX160">
            <v>0</v>
          </cell>
          <cell r="AY160">
            <v>0</v>
          </cell>
          <cell r="AZ160">
            <v>-13176.85</v>
          </cell>
        </row>
        <row r="161">
          <cell r="A161">
            <v>741520</v>
          </cell>
          <cell r="B161" t="str">
            <v>MFAs:G on Dspstn</v>
          </cell>
          <cell r="C161" t="str">
            <v>Gain/(Loss)</v>
          </cell>
          <cell r="D161">
            <v>0</v>
          </cell>
          <cell r="E161" t="str">
            <v>Gain/(Loss)</v>
          </cell>
          <cell r="F161">
            <v>0</v>
          </cell>
          <cell r="G161">
            <v>0</v>
          </cell>
          <cell r="H161">
            <v>-33198.29</v>
          </cell>
          <cell r="I161">
            <v>0</v>
          </cell>
          <cell r="J161">
            <v>0</v>
          </cell>
          <cell r="K161">
            <v>0</v>
          </cell>
          <cell r="L161">
            <v>-33198.29</v>
          </cell>
          <cell r="M161">
            <v>-321132.95999999996</v>
          </cell>
          <cell r="N161">
            <v>0</v>
          </cell>
          <cell r="O161">
            <v>0</v>
          </cell>
          <cell r="P161">
            <v>0</v>
          </cell>
          <cell r="Q161">
            <v>-321132.95999999996</v>
          </cell>
          <cell r="R161">
            <v>287934.67</v>
          </cell>
          <cell r="S161">
            <v>0</v>
          </cell>
          <cell r="T161">
            <v>0</v>
          </cell>
          <cell r="U161">
            <v>0</v>
          </cell>
          <cell r="V161">
            <v>287934.67</v>
          </cell>
          <cell r="W161">
            <v>0</v>
          </cell>
          <cell r="X161">
            <v>-17893.87</v>
          </cell>
          <cell r="Y161">
            <v>0</v>
          </cell>
          <cell r="Z161">
            <v>-15304.42</v>
          </cell>
          <cell r="AA161">
            <v>0</v>
          </cell>
          <cell r="AB161">
            <v>0</v>
          </cell>
          <cell r="AC161">
            <v>0</v>
          </cell>
          <cell r="AD161">
            <v>0</v>
          </cell>
          <cell r="AE161">
            <v>-17893.87</v>
          </cell>
          <cell r="AF161">
            <v>-15304.42</v>
          </cell>
          <cell r="AG161">
            <v>0</v>
          </cell>
          <cell r="AH161">
            <v>-183168.36</v>
          </cell>
          <cell r="AI161">
            <v>0</v>
          </cell>
          <cell r="AJ161">
            <v>-137964.6</v>
          </cell>
          <cell r="AK161">
            <v>0</v>
          </cell>
          <cell r="AL161">
            <v>0</v>
          </cell>
          <cell r="AM161">
            <v>0</v>
          </cell>
          <cell r="AN161">
            <v>0</v>
          </cell>
          <cell r="AO161">
            <v>-183168.36</v>
          </cell>
          <cell r="AP161">
            <v>-137964.6</v>
          </cell>
          <cell r="AQ161">
            <v>0</v>
          </cell>
          <cell r="AR161">
            <v>165274.49</v>
          </cell>
          <cell r="AS161">
            <v>0</v>
          </cell>
          <cell r="AT161">
            <v>122660.18</v>
          </cell>
          <cell r="AU161">
            <v>0</v>
          </cell>
          <cell r="AV161">
            <v>0</v>
          </cell>
          <cell r="AW161">
            <v>0</v>
          </cell>
          <cell r="AX161">
            <v>0</v>
          </cell>
          <cell r="AY161">
            <v>165274.49</v>
          </cell>
          <cell r="AZ161">
            <v>122660.18</v>
          </cell>
        </row>
        <row r="162">
          <cell r="A162">
            <v>0</v>
          </cell>
          <cell r="B162">
            <v>0</v>
          </cell>
          <cell r="C162">
            <v>0</v>
          </cell>
          <cell r="D162">
            <v>0</v>
          </cell>
          <cell r="E162" t="str">
            <v>Gains/(Loss)</v>
          </cell>
          <cell r="F162">
            <v>0</v>
          </cell>
          <cell r="G162">
            <v>0</v>
          </cell>
          <cell r="H162">
            <v>-33269.660000000003</v>
          </cell>
          <cell r="I162">
            <v>-221.23999999999978</v>
          </cell>
          <cell r="J162">
            <v>0</v>
          </cell>
          <cell r="K162">
            <v>0</v>
          </cell>
          <cell r="L162">
            <v>-33490.9</v>
          </cell>
          <cell r="M162">
            <v>-308027.48</v>
          </cell>
          <cell r="N162">
            <v>24535.08</v>
          </cell>
          <cell r="O162">
            <v>0</v>
          </cell>
          <cell r="P162">
            <v>0</v>
          </cell>
          <cell r="Q162">
            <v>-283492.39999999997</v>
          </cell>
          <cell r="R162">
            <v>274757.82</v>
          </cell>
          <cell r="S162">
            <v>-24756.320000000003</v>
          </cell>
          <cell r="T162">
            <v>0</v>
          </cell>
          <cell r="U162">
            <v>0</v>
          </cell>
          <cell r="V162">
            <v>250001.49999999997</v>
          </cell>
          <cell r="W162">
            <v>0</v>
          </cell>
          <cell r="X162">
            <v>-17965.239999999998</v>
          </cell>
          <cell r="Y162">
            <v>0</v>
          </cell>
          <cell r="Z162">
            <v>-15304.42</v>
          </cell>
          <cell r="AA162">
            <v>0</v>
          </cell>
          <cell r="AB162">
            <v>0</v>
          </cell>
          <cell r="AC162">
            <v>0</v>
          </cell>
          <cell r="AD162">
            <v>0</v>
          </cell>
          <cell r="AE162">
            <v>-17965.239999999998</v>
          </cell>
          <cell r="AF162">
            <v>-15304.42</v>
          </cell>
          <cell r="AG162">
            <v>0</v>
          </cell>
          <cell r="AH162">
            <v>-183239.72999999998</v>
          </cell>
          <cell r="AI162">
            <v>0</v>
          </cell>
          <cell r="AJ162">
            <v>-124787.75</v>
          </cell>
          <cell r="AK162">
            <v>0</v>
          </cell>
          <cell r="AL162">
            <v>0</v>
          </cell>
          <cell r="AM162">
            <v>0</v>
          </cell>
          <cell r="AN162">
            <v>0</v>
          </cell>
          <cell r="AO162">
            <v>-183239.72999999998</v>
          </cell>
          <cell r="AP162">
            <v>-124787.75</v>
          </cell>
          <cell r="AQ162">
            <v>0</v>
          </cell>
          <cell r="AR162">
            <v>165274.49</v>
          </cell>
          <cell r="AS162">
            <v>0</v>
          </cell>
          <cell r="AT162">
            <v>109483.32999999999</v>
          </cell>
          <cell r="AU162">
            <v>0</v>
          </cell>
          <cell r="AV162">
            <v>0</v>
          </cell>
          <cell r="AW162">
            <v>0</v>
          </cell>
          <cell r="AX162">
            <v>0</v>
          </cell>
          <cell r="AY162">
            <v>165274.49</v>
          </cell>
          <cell r="AZ162">
            <v>109483.32999999999</v>
          </cell>
        </row>
        <row r="163">
          <cell r="A163">
            <v>741390</v>
          </cell>
          <cell r="B163" t="str">
            <v>Cptlzd Dep Redistri</v>
          </cell>
          <cell r="C163" t="str">
            <v>DepExp</v>
          </cell>
          <cell r="D163">
            <v>0</v>
          </cell>
          <cell r="E163" t="str">
            <v>Capitalized DepExp</v>
          </cell>
          <cell r="F163">
            <v>0</v>
          </cell>
          <cell r="G163">
            <v>0</v>
          </cell>
          <cell r="H163">
            <v>-16369059</v>
          </cell>
          <cell r="I163">
            <v>0</v>
          </cell>
          <cell r="J163">
            <v>0</v>
          </cell>
          <cell r="K163">
            <v>0</v>
          </cell>
          <cell r="L163">
            <v>-16369059</v>
          </cell>
          <cell r="M163">
            <v>9203085.629999999</v>
          </cell>
          <cell r="N163">
            <v>0</v>
          </cell>
          <cell r="O163">
            <v>0</v>
          </cell>
          <cell r="P163">
            <v>0</v>
          </cell>
          <cell r="Q163">
            <v>9203085.629999999</v>
          </cell>
          <cell r="R163">
            <v>-25572144.629999999</v>
          </cell>
          <cell r="S163">
            <v>0</v>
          </cell>
          <cell r="T163">
            <v>0</v>
          </cell>
          <cell r="U163">
            <v>0</v>
          </cell>
          <cell r="V163">
            <v>-25572144.629999999</v>
          </cell>
          <cell r="W163">
            <v>0</v>
          </cell>
          <cell r="X163">
            <v>-5904906</v>
          </cell>
          <cell r="Y163">
            <v>0</v>
          </cell>
          <cell r="Z163">
            <v>-10464153</v>
          </cell>
          <cell r="AA163">
            <v>0</v>
          </cell>
          <cell r="AB163">
            <v>0</v>
          </cell>
          <cell r="AC163">
            <v>0</v>
          </cell>
          <cell r="AD163">
            <v>0</v>
          </cell>
          <cell r="AE163">
            <v>-5904906</v>
          </cell>
          <cell r="AF163">
            <v>-10464153</v>
          </cell>
          <cell r="AG163">
            <v>0</v>
          </cell>
          <cell r="AH163">
            <v>3810123.0299999993</v>
          </cell>
          <cell r="AI163">
            <v>0</v>
          </cell>
          <cell r="AJ163">
            <v>5392962.5999999996</v>
          </cell>
          <cell r="AK163">
            <v>0</v>
          </cell>
          <cell r="AL163">
            <v>0</v>
          </cell>
          <cell r="AM163">
            <v>0</v>
          </cell>
          <cell r="AN163">
            <v>0</v>
          </cell>
          <cell r="AO163">
            <v>3810123.0299999993</v>
          </cell>
          <cell r="AP163">
            <v>5392962.5999999996</v>
          </cell>
          <cell r="AQ163">
            <v>0</v>
          </cell>
          <cell r="AR163">
            <v>-9715029.0299999993</v>
          </cell>
          <cell r="AS163">
            <v>0</v>
          </cell>
          <cell r="AT163">
            <v>-15857115.6</v>
          </cell>
          <cell r="AU163">
            <v>0</v>
          </cell>
          <cell r="AV163">
            <v>0</v>
          </cell>
          <cell r="AW163">
            <v>0</v>
          </cell>
          <cell r="AX163">
            <v>0</v>
          </cell>
          <cell r="AY163">
            <v>-9715029.0299999993</v>
          </cell>
          <cell r="AZ163">
            <v>-15857115.6</v>
          </cell>
        </row>
        <row r="164">
          <cell r="A164">
            <v>741530</v>
          </cell>
          <cell r="B164" t="str">
            <v>Asst Rem&amp;Reloc Exp</v>
          </cell>
          <cell r="C164" t="str">
            <v>Asset Removal</v>
          </cell>
          <cell r="D164">
            <v>0</v>
          </cell>
          <cell r="E164" t="str">
            <v>Removal Exp</v>
          </cell>
          <cell r="F164">
            <v>0</v>
          </cell>
          <cell r="G164">
            <v>0</v>
          </cell>
          <cell r="H164">
            <v>49479530.060000002</v>
          </cell>
          <cell r="I164">
            <v>0</v>
          </cell>
          <cell r="J164">
            <v>0</v>
          </cell>
          <cell r="K164">
            <v>0</v>
          </cell>
          <cell r="L164">
            <v>49479530.060000002</v>
          </cell>
          <cell r="M164">
            <v>-27556491.700000003</v>
          </cell>
          <cell r="N164">
            <v>0</v>
          </cell>
          <cell r="O164">
            <v>0</v>
          </cell>
          <cell r="P164">
            <v>0</v>
          </cell>
          <cell r="Q164">
            <v>-27556491.700000003</v>
          </cell>
          <cell r="R164">
            <v>77036021.760000005</v>
          </cell>
          <cell r="S164">
            <v>0</v>
          </cell>
          <cell r="T164">
            <v>0</v>
          </cell>
          <cell r="U164">
            <v>0</v>
          </cell>
          <cell r="V164">
            <v>77036021.760000005</v>
          </cell>
          <cell r="W164">
            <v>0</v>
          </cell>
          <cell r="X164">
            <v>19145359.41</v>
          </cell>
          <cell r="Y164">
            <v>0</v>
          </cell>
          <cell r="Z164">
            <v>30182944.210000001</v>
          </cell>
          <cell r="AA164">
            <v>0</v>
          </cell>
          <cell r="AB164">
            <v>0</v>
          </cell>
          <cell r="AC164">
            <v>0</v>
          </cell>
          <cell r="AD164">
            <v>151226.44</v>
          </cell>
          <cell r="AE164">
            <v>19145359.41</v>
          </cell>
          <cell r="AF164">
            <v>30182944.210000001</v>
          </cell>
          <cell r="AG164">
            <v>0</v>
          </cell>
          <cell r="AH164">
            <v>-6303870</v>
          </cell>
          <cell r="AI164">
            <v>0</v>
          </cell>
          <cell r="AJ164">
            <v>-20814606.689999998</v>
          </cell>
          <cell r="AK164">
            <v>0</v>
          </cell>
          <cell r="AL164">
            <v>0</v>
          </cell>
          <cell r="AM164">
            <v>0</v>
          </cell>
          <cell r="AN164">
            <v>-438015.00999999995</v>
          </cell>
          <cell r="AO164">
            <v>-6303870</v>
          </cell>
          <cell r="AP164">
            <v>-20814606.689999998</v>
          </cell>
          <cell r="AQ164">
            <v>0</v>
          </cell>
          <cell r="AR164">
            <v>25449229.41</v>
          </cell>
          <cell r="AS164">
            <v>0</v>
          </cell>
          <cell r="AT164">
            <v>50997550.899999999</v>
          </cell>
          <cell r="AU164">
            <v>0</v>
          </cell>
          <cell r="AV164">
            <v>0</v>
          </cell>
          <cell r="AW164">
            <v>0</v>
          </cell>
          <cell r="AX164">
            <v>589241.44999999995</v>
          </cell>
          <cell r="AY164">
            <v>25449229.41</v>
          </cell>
          <cell r="AZ164">
            <v>50997550.899999999</v>
          </cell>
        </row>
        <row r="165">
          <cell r="A165">
            <v>751010</v>
          </cell>
          <cell r="B165" t="str">
            <v>Amort-Cptl Cntrbtn</v>
          </cell>
          <cell r="C165" t="str">
            <v>Amortization</v>
          </cell>
          <cell r="D165">
            <v>0</v>
          </cell>
          <cell r="E165" t="str">
            <v>Amortization</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row>
        <row r="166">
          <cell r="A166">
            <v>753000</v>
          </cell>
          <cell r="B166" t="str">
            <v>Other Amortization</v>
          </cell>
          <cell r="C166" t="str">
            <v>Amortization</v>
          </cell>
          <cell r="D166">
            <v>0</v>
          </cell>
          <cell r="E166" t="str">
            <v>Amortization</v>
          </cell>
          <cell r="F166">
            <v>0</v>
          </cell>
          <cell r="G166">
            <v>0</v>
          </cell>
          <cell r="H166">
            <v>0</v>
          </cell>
          <cell r="I166">
            <v>736292</v>
          </cell>
          <cell r="J166">
            <v>0</v>
          </cell>
          <cell r="K166">
            <v>0</v>
          </cell>
          <cell r="L166">
            <v>736292</v>
          </cell>
          <cell r="M166">
            <v>0</v>
          </cell>
          <cell r="N166">
            <v>-619565.07000000007</v>
          </cell>
          <cell r="O166">
            <v>0</v>
          </cell>
          <cell r="P166">
            <v>0</v>
          </cell>
          <cell r="Q166">
            <v>-619565.07000000007</v>
          </cell>
          <cell r="R166">
            <v>0</v>
          </cell>
          <cell r="S166">
            <v>1355857.07</v>
          </cell>
          <cell r="T166">
            <v>0</v>
          </cell>
          <cell r="U166">
            <v>0</v>
          </cell>
          <cell r="V166">
            <v>1355857.07</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row>
        <row r="167">
          <cell r="A167">
            <v>753010</v>
          </cell>
          <cell r="B167" t="str">
            <v>OPRB Amortization</v>
          </cell>
          <cell r="C167" t="str">
            <v>Amortization</v>
          </cell>
          <cell r="D167">
            <v>0</v>
          </cell>
          <cell r="E167" t="str">
            <v>Amortization</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row>
        <row r="168">
          <cell r="A168">
            <v>753020</v>
          </cell>
          <cell r="B168" t="str">
            <v>Tx IPSP Disposition Amortization</v>
          </cell>
          <cell r="C168" t="str">
            <v>Amortization</v>
          </cell>
          <cell r="D168">
            <v>0</v>
          </cell>
          <cell r="E168" t="str">
            <v>Amortization</v>
          </cell>
          <cell r="F168">
            <v>0</v>
          </cell>
          <cell r="G168">
            <v>0</v>
          </cell>
          <cell r="H168">
            <v>2726766.21</v>
          </cell>
          <cell r="I168">
            <v>0</v>
          </cell>
          <cell r="J168">
            <v>0</v>
          </cell>
          <cell r="K168">
            <v>0</v>
          </cell>
          <cell r="L168">
            <v>2726766.21</v>
          </cell>
          <cell r="M168">
            <v>2726766.21</v>
          </cell>
          <cell r="N168">
            <v>0</v>
          </cell>
          <cell r="O168">
            <v>0</v>
          </cell>
          <cell r="P168">
            <v>0</v>
          </cell>
          <cell r="Q168">
            <v>2726766.21</v>
          </cell>
          <cell r="R168">
            <v>0</v>
          </cell>
          <cell r="S168">
            <v>0</v>
          </cell>
          <cell r="T168">
            <v>0</v>
          </cell>
          <cell r="U168">
            <v>0</v>
          </cell>
          <cell r="V168">
            <v>0</v>
          </cell>
          <cell r="W168">
            <v>0</v>
          </cell>
          <cell r="X168">
            <v>2726766.21</v>
          </cell>
          <cell r="Y168">
            <v>0</v>
          </cell>
          <cell r="Z168">
            <v>0</v>
          </cell>
          <cell r="AA168">
            <v>0</v>
          </cell>
          <cell r="AB168">
            <v>0</v>
          </cell>
          <cell r="AC168">
            <v>0</v>
          </cell>
          <cell r="AD168">
            <v>0</v>
          </cell>
          <cell r="AE168">
            <v>2726766.21</v>
          </cell>
          <cell r="AF168">
            <v>0</v>
          </cell>
          <cell r="AG168">
            <v>0</v>
          </cell>
          <cell r="AH168">
            <v>2726766.21</v>
          </cell>
          <cell r="AI168">
            <v>0</v>
          </cell>
          <cell r="AJ168">
            <v>0</v>
          </cell>
          <cell r="AK168">
            <v>0</v>
          </cell>
          <cell r="AL168">
            <v>0</v>
          </cell>
          <cell r="AM168">
            <v>0</v>
          </cell>
          <cell r="AN168">
            <v>0</v>
          </cell>
          <cell r="AO168">
            <v>2726766.21</v>
          </cell>
          <cell r="AP168">
            <v>0</v>
          </cell>
          <cell r="AQ168">
            <v>0</v>
          </cell>
          <cell r="AR168">
            <v>0</v>
          </cell>
          <cell r="AS168">
            <v>0</v>
          </cell>
          <cell r="AT168">
            <v>0</v>
          </cell>
          <cell r="AU168">
            <v>0</v>
          </cell>
          <cell r="AV168">
            <v>0</v>
          </cell>
          <cell r="AW168">
            <v>0</v>
          </cell>
          <cell r="AX168">
            <v>0</v>
          </cell>
          <cell r="AY168">
            <v>0</v>
          </cell>
          <cell r="AZ168">
            <v>0</v>
          </cell>
        </row>
        <row r="169">
          <cell r="A169">
            <v>753030</v>
          </cell>
          <cell r="B169" t="str">
            <v>RARA (MR&amp;SE) Amortization</v>
          </cell>
          <cell r="C169" t="str">
            <v>Amortization</v>
          </cell>
          <cell r="D169">
            <v>0</v>
          </cell>
          <cell r="E169" t="str">
            <v>Amortization</v>
          </cell>
          <cell r="F169">
            <v>0</v>
          </cell>
          <cell r="G169">
            <v>0</v>
          </cell>
          <cell r="H169">
            <v>0</v>
          </cell>
          <cell r="I169">
            <v>-0.06</v>
          </cell>
          <cell r="J169">
            <v>0</v>
          </cell>
          <cell r="K169">
            <v>0</v>
          </cell>
          <cell r="L169">
            <v>-0.06</v>
          </cell>
          <cell r="M169">
            <v>0</v>
          </cell>
          <cell r="N169">
            <v>-54567.199999999997</v>
          </cell>
          <cell r="O169">
            <v>0</v>
          </cell>
          <cell r="P169">
            <v>0</v>
          </cell>
          <cell r="Q169">
            <v>-54567.199999999997</v>
          </cell>
          <cell r="R169">
            <v>0</v>
          </cell>
          <cell r="S169">
            <v>54567.14</v>
          </cell>
          <cell r="T169">
            <v>0</v>
          </cell>
          <cell r="U169">
            <v>0</v>
          </cell>
          <cell r="V169">
            <v>54567.14</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row>
        <row r="170">
          <cell r="A170">
            <v>753050</v>
          </cell>
          <cell r="B170" t="str">
            <v>Amort of Enviro Reg  Assets</v>
          </cell>
          <cell r="C170" t="str">
            <v>Amortization</v>
          </cell>
          <cell r="D170">
            <v>0</v>
          </cell>
          <cell r="E170" t="str">
            <v>Amortization</v>
          </cell>
          <cell r="F170">
            <v>0</v>
          </cell>
          <cell r="G170">
            <v>0</v>
          </cell>
          <cell r="H170">
            <v>8883708.9199999999</v>
          </cell>
          <cell r="I170">
            <v>0</v>
          </cell>
          <cell r="J170">
            <v>0</v>
          </cell>
          <cell r="K170">
            <v>0</v>
          </cell>
          <cell r="L170">
            <v>8883708.9199999999</v>
          </cell>
          <cell r="M170">
            <v>-7349621.2300000004</v>
          </cell>
          <cell r="N170">
            <v>0</v>
          </cell>
          <cell r="O170">
            <v>0</v>
          </cell>
          <cell r="P170">
            <v>0</v>
          </cell>
          <cell r="Q170">
            <v>-7349621.2300000004</v>
          </cell>
          <cell r="R170">
            <v>16233330.15</v>
          </cell>
          <cell r="S170">
            <v>0</v>
          </cell>
          <cell r="T170">
            <v>0</v>
          </cell>
          <cell r="U170">
            <v>0</v>
          </cell>
          <cell r="V170">
            <v>16233330.15</v>
          </cell>
          <cell r="W170">
            <v>0</v>
          </cell>
          <cell r="X170">
            <v>2521646</v>
          </cell>
          <cell r="Y170">
            <v>0</v>
          </cell>
          <cell r="Z170">
            <v>6005041</v>
          </cell>
          <cell r="AA170">
            <v>0</v>
          </cell>
          <cell r="AB170">
            <v>0</v>
          </cell>
          <cell r="AC170">
            <v>0</v>
          </cell>
          <cell r="AD170">
            <v>357021.92</v>
          </cell>
          <cell r="AE170">
            <v>2521646</v>
          </cell>
          <cell r="AF170">
            <v>6005041</v>
          </cell>
          <cell r="AG170">
            <v>0</v>
          </cell>
          <cell r="AH170">
            <v>-3561448</v>
          </cell>
          <cell r="AI170">
            <v>0</v>
          </cell>
          <cell r="AJ170">
            <v>-2489024</v>
          </cell>
          <cell r="AK170">
            <v>0</v>
          </cell>
          <cell r="AL170">
            <v>0</v>
          </cell>
          <cell r="AM170">
            <v>0</v>
          </cell>
          <cell r="AN170">
            <v>-1299149.23</v>
          </cell>
          <cell r="AO170">
            <v>-3561448</v>
          </cell>
          <cell r="AP170">
            <v>-2489024</v>
          </cell>
          <cell r="AQ170">
            <v>0</v>
          </cell>
          <cell r="AR170">
            <v>6083094</v>
          </cell>
          <cell r="AS170">
            <v>0</v>
          </cell>
          <cell r="AT170">
            <v>8494065</v>
          </cell>
          <cell r="AU170">
            <v>0</v>
          </cell>
          <cell r="AV170">
            <v>0</v>
          </cell>
          <cell r="AW170">
            <v>0</v>
          </cell>
          <cell r="AX170">
            <v>1656171.15</v>
          </cell>
          <cell r="AY170">
            <v>6083094</v>
          </cell>
          <cell r="AZ170">
            <v>8494065</v>
          </cell>
        </row>
        <row r="171">
          <cell r="A171">
            <v>0</v>
          </cell>
          <cell r="B171">
            <v>0</v>
          </cell>
          <cell r="C171">
            <v>0</v>
          </cell>
          <cell r="D171">
            <v>0</v>
          </cell>
          <cell r="E171" t="str">
            <v>Total Amort</v>
          </cell>
          <cell r="F171">
            <v>0</v>
          </cell>
          <cell r="G171">
            <v>0</v>
          </cell>
          <cell r="H171">
            <v>11610475.129999999</v>
          </cell>
          <cell r="I171">
            <v>736291.94</v>
          </cell>
          <cell r="J171">
            <v>0</v>
          </cell>
          <cell r="K171">
            <v>0</v>
          </cell>
          <cell r="L171">
            <v>12346767.07</v>
          </cell>
          <cell r="M171">
            <v>-4622855.0200000005</v>
          </cell>
          <cell r="N171">
            <v>-674132.27</v>
          </cell>
          <cell r="O171">
            <v>0</v>
          </cell>
          <cell r="P171">
            <v>0</v>
          </cell>
          <cell r="Q171">
            <v>-5296987.290000001</v>
          </cell>
          <cell r="R171">
            <v>16233330.15</v>
          </cell>
          <cell r="S171">
            <v>1410424.21</v>
          </cell>
          <cell r="T171">
            <v>0</v>
          </cell>
          <cell r="U171">
            <v>0</v>
          </cell>
          <cell r="V171">
            <v>17643754.359999999</v>
          </cell>
          <cell r="W171">
            <v>0</v>
          </cell>
          <cell r="X171">
            <v>5248412.21</v>
          </cell>
          <cell r="Y171">
            <v>0</v>
          </cell>
          <cell r="Z171">
            <v>6005041</v>
          </cell>
          <cell r="AA171">
            <v>0</v>
          </cell>
          <cell r="AB171">
            <v>0</v>
          </cell>
          <cell r="AC171">
            <v>0</v>
          </cell>
          <cell r="AD171">
            <v>357021.92</v>
          </cell>
          <cell r="AE171">
            <v>5248412.21</v>
          </cell>
          <cell r="AF171">
            <v>6005041</v>
          </cell>
          <cell r="AG171">
            <v>0</v>
          </cell>
          <cell r="AH171">
            <v>-834681.79</v>
          </cell>
          <cell r="AI171">
            <v>0</v>
          </cell>
          <cell r="AJ171">
            <v>-2489024</v>
          </cell>
          <cell r="AK171">
            <v>0</v>
          </cell>
          <cell r="AL171">
            <v>0</v>
          </cell>
          <cell r="AM171">
            <v>0</v>
          </cell>
          <cell r="AN171">
            <v>-1299149.23</v>
          </cell>
          <cell r="AO171">
            <v>-834681.79</v>
          </cell>
          <cell r="AP171">
            <v>-2489024</v>
          </cell>
          <cell r="AQ171">
            <v>0</v>
          </cell>
          <cell r="AR171">
            <v>6083094</v>
          </cell>
          <cell r="AS171">
            <v>0</v>
          </cell>
          <cell r="AT171">
            <v>8494065</v>
          </cell>
          <cell r="AU171">
            <v>0</v>
          </cell>
          <cell r="AV171">
            <v>0</v>
          </cell>
          <cell r="AW171">
            <v>0</v>
          </cell>
          <cell r="AX171">
            <v>1656171.15</v>
          </cell>
          <cell r="AY171">
            <v>6083094</v>
          </cell>
          <cell r="AZ171">
            <v>8494065</v>
          </cell>
        </row>
        <row r="172">
          <cell r="A172">
            <v>0</v>
          </cell>
          <cell r="B172">
            <v>0</v>
          </cell>
          <cell r="C172">
            <v>0</v>
          </cell>
          <cell r="D172">
            <v>0</v>
          </cell>
          <cell r="E172" t="str">
            <v>Total Depreciation + Amortization Expense + Removal Costs + Gains / (Losses)</v>
          </cell>
          <cell r="F172">
            <v>0</v>
          </cell>
          <cell r="G172">
            <v>0</v>
          </cell>
          <cell r="H172">
            <v>402886765.48000002</v>
          </cell>
          <cell r="I172">
            <v>8266683.5000000009</v>
          </cell>
          <cell r="J172">
            <v>0</v>
          </cell>
          <cell r="K172">
            <v>-858124.44000000006</v>
          </cell>
          <cell r="L172">
            <v>410295324.54000002</v>
          </cell>
          <cell r="M172">
            <v>-259363617.62</v>
          </cell>
          <cell r="N172">
            <v>-5651326.0200000005</v>
          </cell>
          <cell r="O172">
            <v>0</v>
          </cell>
          <cell r="P172">
            <v>-505188.82999999996</v>
          </cell>
          <cell r="Q172">
            <v>-265520132.47000003</v>
          </cell>
          <cell r="R172">
            <v>662250383.10000002</v>
          </cell>
          <cell r="S172">
            <v>13918009.520000001</v>
          </cell>
          <cell r="T172">
            <v>0</v>
          </cell>
          <cell r="U172">
            <v>-352935.61</v>
          </cell>
          <cell r="V172">
            <v>675815457.01000011</v>
          </cell>
          <cell r="W172">
            <v>0</v>
          </cell>
          <cell r="X172">
            <v>198658267.84</v>
          </cell>
          <cell r="Y172">
            <v>187026.2</v>
          </cell>
          <cell r="Z172">
            <v>196438692.87000003</v>
          </cell>
          <cell r="AA172">
            <v>0</v>
          </cell>
          <cell r="AB172">
            <v>5565096.5099999998</v>
          </cell>
          <cell r="AC172">
            <v>58838.3</v>
          </cell>
          <cell r="AD172">
            <v>1978843.7599999998</v>
          </cell>
          <cell r="AE172">
            <v>198845294.03999999</v>
          </cell>
          <cell r="AF172">
            <v>196438692.87000003</v>
          </cell>
          <cell r="AG172">
            <v>0</v>
          </cell>
          <cell r="AH172">
            <v>-127652716.06999999</v>
          </cell>
          <cell r="AI172">
            <v>-133590.13</v>
          </cell>
          <cell r="AJ172">
            <v>-125022062.84</v>
          </cell>
          <cell r="AK172">
            <v>0</v>
          </cell>
          <cell r="AL172">
            <v>-3683157.5599999996</v>
          </cell>
          <cell r="AM172">
            <v>-42027.34</v>
          </cell>
          <cell r="AN172">
            <v>-2830063.61</v>
          </cell>
          <cell r="AO172">
            <v>-127786306.26999998</v>
          </cell>
          <cell r="AP172">
            <v>-125022062.84</v>
          </cell>
          <cell r="AQ172">
            <v>0</v>
          </cell>
          <cell r="AR172">
            <v>326310983.91000003</v>
          </cell>
          <cell r="AS172">
            <v>320616.33</v>
          </cell>
          <cell r="AT172">
            <v>321460755.70999992</v>
          </cell>
          <cell r="AU172">
            <v>0</v>
          </cell>
          <cell r="AV172">
            <v>9248254.0700000003</v>
          </cell>
          <cell r="AW172">
            <v>100865.64</v>
          </cell>
          <cell r="AX172">
            <v>4808907.3699999992</v>
          </cell>
          <cell r="AY172">
            <v>326631600.31</v>
          </cell>
          <cell r="AZ172">
            <v>321460755.70999992</v>
          </cell>
        </row>
        <row r="173">
          <cell r="A173">
            <v>0</v>
          </cell>
          <cell r="B173">
            <v>0</v>
          </cell>
          <cell r="C173">
            <v>0</v>
          </cell>
          <cell r="D173">
            <v>0</v>
          </cell>
          <cell r="E173" t="str">
            <v>Intangible Assets Amortization</v>
          </cell>
          <cell r="F173">
            <v>0</v>
          </cell>
          <cell r="G173">
            <v>0</v>
          </cell>
          <cell r="H173">
            <v>30404985.57</v>
          </cell>
          <cell r="I173">
            <v>601462.23</v>
          </cell>
          <cell r="J173">
            <v>0</v>
          </cell>
          <cell r="K173">
            <v>-747885.27</v>
          </cell>
          <cell r="L173">
            <v>30258562.530000001</v>
          </cell>
          <cell r="M173">
            <v>-17072252.32</v>
          </cell>
          <cell r="N173">
            <v>-440212.67000000004</v>
          </cell>
          <cell r="O173">
            <v>0</v>
          </cell>
          <cell r="P173">
            <v>-283456.67000000004</v>
          </cell>
          <cell r="Q173">
            <v>-17795921.66</v>
          </cell>
          <cell r="R173">
            <v>47477237.890000001</v>
          </cell>
          <cell r="S173">
            <v>1041674.9</v>
          </cell>
          <cell r="T173">
            <v>0</v>
          </cell>
          <cell r="U173">
            <v>-464428.6</v>
          </cell>
          <cell r="V173">
            <v>48054484.190000005</v>
          </cell>
          <cell r="W173">
            <v>0</v>
          </cell>
          <cell r="X173">
            <v>11051591.65</v>
          </cell>
          <cell r="Y173">
            <v>0</v>
          </cell>
          <cell r="Z173">
            <v>19353393.920000002</v>
          </cell>
          <cell r="AA173">
            <v>0</v>
          </cell>
          <cell r="AB173">
            <v>0</v>
          </cell>
          <cell r="AC173">
            <v>0</v>
          </cell>
          <cell r="AD173">
            <v>0</v>
          </cell>
          <cell r="AE173">
            <v>11051591.65</v>
          </cell>
          <cell r="AF173">
            <v>19353393.920000002</v>
          </cell>
          <cell r="AG173">
            <v>0</v>
          </cell>
          <cell r="AH173">
            <v>-9729944.379999999</v>
          </cell>
          <cell r="AI173">
            <v>0</v>
          </cell>
          <cell r="AJ173">
            <v>-7342307.9399999976</v>
          </cell>
          <cell r="AK173">
            <v>0</v>
          </cell>
          <cell r="AL173">
            <v>0</v>
          </cell>
          <cell r="AM173">
            <v>0</v>
          </cell>
          <cell r="AN173">
            <v>0</v>
          </cell>
          <cell r="AO173">
            <v>-9729944.379999999</v>
          </cell>
          <cell r="AP173">
            <v>-7342307.9399999976</v>
          </cell>
          <cell r="AQ173">
            <v>0</v>
          </cell>
          <cell r="AR173">
            <v>20781536.030000001</v>
          </cell>
          <cell r="AS173">
            <v>0</v>
          </cell>
          <cell r="AT173">
            <v>26695701.859999999</v>
          </cell>
          <cell r="AU173">
            <v>0</v>
          </cell>
          <cell r="AV173">
            <v>0</v>
          </cell>
          <cell r="AW173">
            <v>0</v>
          </cell>
          <cell r="AX173">
            <v>0</v>
          </cell>
          <cell r="AY173">
            <v>20781536.030000001</v>
          </cell>
          <cell r="AZ173">
            <v>26695701.859999999</v>
          </cell>
        </row>
        <row r="174">
          <cell r="A174">
            <v>0</v>
          </cell>
          <cell r="B174">
            <v>0</v>
          </cell>
          <cell r="C174">
            <v>0</v>
          </cell>
          <cell r="D174">
            <v>0</v>
          </cell>
          <cell r="E174" t="str">
            <v>TOTAL FIXED ASSETS (Excluding Intangibles)</v>
          </cell>
          <cell r="F174">
            <v>0</v>
          </cell>
          <cell r="G174">
            <v>0</v>
          </cell>
          <cell r="H174">
            <v>16549911576.24999</v>
          </cell>
          <cell r="I174">
            <v>314109315.24000001</v>
          </cell>
          <cell r="J174">
            <v>0</v>
          </cell>
          <cell r="K174">
            <v>26041114.120000001</v>
          </cell>
          <cell r="L174">
            <v>16890062005.609991</v>
          </cell>
          <cell r="M174">
            <v>448822589.63999975</v>
          </cell>
          <cell r="N174">
            <v>6261064.0999999978</v>
          </cell>
          <cell r="O174">
            <v>0</v>
          </cell>
          <cell r="P174">
            <v>3953588.4</v>
          </cell>
          <cell r="Q174">
            <v>459037242.13999969</v>
          </cell>
          <cell r="R174">
            <v>16101088986.610001</v>
          </cell>
          <cell r="S174">
            <v>307848251.1400001</v>
          </cell>
          <cell r="T174">
            <v>0</v>
          </cell>
          <cell r="U174">
            <v>22087525.719999999</v>
          </cell>
          <cell r="V174">
            <v>16431024763.469997</v>
          </cell>
          <cell r="W174">
            <v>6845511.4499999993</v>
          </cell>
          <cell r="X174">
            <v>10287187860.260002</v>
          </cell>
          <cell r="Y174">
            <v>7391191.9900000002</v>
          </cell>
          <cell r="Z174">
            <v>6133697601.54</v>
          </cell>
          <cell r="AA174">
            <v>-9.9998657405393487E-3</v>
          </cell>
          <cell r="AB174">
            <v>72105870.319999993</v>
          </cell>
          <cell r="AC174">
            <v>1079518.8700000001</v>
          </cell>
          <cell r="AD174">
            <v>41604021.829999998</v>
          </cell>
          <cell r="AE174">
            <v>10294579052.25</v>
          </cell>
          <cell r="AF174">
            <v>6133697601.54</v>
          </cell>
          <cell r="AG174">
            <v>0</v>
          </cell>
          <cell r="AH174">
            <v>270166495.98000073</v>
          </cell>
          <cell r="AI174">
            <v>-187026.19999999972</v>
          </cell>
          <cell r="AJ174">
            <v>181095424.25999963</v>
          </cell>
          <cell r="AK174">
            <v>-0.12000004015862942</v>
          </cell>
          <cell r="AL174">
            <v>-3025466.0199999837</v>
          </cell>
          <cell r="AM174">
            <v>-58838.300000000047</v>
          </cell>
          <cell r="AN174">
            <v>832001.11000000255</v>
          </cell>
          <cell r="AO174">
            <v>269979470.47000051</v>
          </cell>
          <cell r="AP174">
            <v>181095424.27999967</v>
          </cell>
          <cell r="AQ174">
            <v>6845511.4499999993</v>
          </cell>
          <cell r="AR174">
            <v>10017021364.279999</v>
          </cell>
          <cell r="AS174">
            <v>7578218.1899999995</v>
          </cell>
          <cell r="AT174">
            <v>5952602177.2799988</v>
          </cell>
          <cell r="AU174">
            <v>0.11000007942318746</v>
          </cell>
          <cell r="AV174">
            <v>75131336.340000018</v>
          </cell>
          <cell r="AW174">
            <v>1138357.1700000002</v>
          </cell>
          <cell r="AX174">
            <v>40772020.719999984</v>
          </cell>
          <cell r="AY174">
            <v>10024599581.779999</v>
          </cell>
          <cell r="AZ174">
            <v>5952602177.2599983</v>
          </cell>
        </row>
        <row r="175">
          <cell r="A175">
            <v>0</v>
          </cell>
          <cell r="B175">
            <v>0</v>
          </cell>
          <cell r="C175">
            <v>0</v>
          </cell>
          <cell r="D175">
            <v>0</v>
          </cell>
          <cell r="E175" t="str">
            <v>TOTAL FIXED ASSETS (Including Intangibles)</v>
          </cell>
          <cell r="F175">
            <v>0</v>
          </cell>
          <cell r="G175">
            <v>0</v>
          </cell>
          <cell r="H175">
            <v>16852398111.189991</v>
          </cell>
          <cell r="I175">
            <v>328856434.88000005</v>
          </cell>
          <cell r="J175">
            <v>0</v>
          </cell>
          <cell r="K175">
            <v>1232781.0100000012</v>
          </cell>
          <cell r="L175">
            <v>17182487327.07999</v>
          </cell>
          <cell r="M175">
            <v>431146090.44999969</v>
          </cell>
          <cell r="N175">
            <v>5856979.1499999985</v>
          </cell>
          <cell r="O175">
            <v>0</v>
          </cell>
          <cell r="P175">
            <v>858124.44</v>
          </cell>
          <cell r="Q175">
            <v>437861194.0399996</v>
          </cell>
          <cell r="R175">
            <v>16421252020.74</v>
          </cell>
          <cell r="S175">
            <v>322999455.73000008</v>
          </cell>
          <cell r="T175">
            <v>0</v>
          </cell>
          <cell r="U175">
            <v>374656.5699999989</v>
          </cell>
          <cell r="V175">
            <v>16744626133.039997</v>
          </cell>
          <cell r="W175">
            <v>6845511.4499999993</v>
          </cell>
          <cell r="X175">
            <v>10398647680.590002</v>
          </cell>
          <cell r="Y175">
            <v>7391191.9900000002</v>
          </cell>
          <cell r="Z175">
            <v>6324724316.1499996</v>
          </cell>
          <cell r="AA175">
            <v>-9.9998657405393487E-3</v>
          </cell>
          <cell r="AB175">
            <v>72105870.319999993</v>
          </cell>
          <cell r="AC175">
            <v>1079518.8700000001</v>
          </cell>
          <cell r="AD175">
            <v>41604021.829999998</v>
          </cell>
          <cell r="AE175">
            <v>10406038872.58</v>
          </cell>
          <cell r="AF175">
            <v>6324724316.1499996</v>
          </cell>
          <cell r="AG175">
            <v>0</v>
          </cell>
          <cell r="AH175">
            <v>265556642.13000068</v>
          </cell>
          <cell r="AI175">
            <v>-187026.19999999972</v>
          </cell>
          <cell r="AJ175">
            <v>168028778.86999965</v>
          </cell>
          <cell r="AK175">
            <v>-0.10000002942979336</v>
          </cell>
          <cell r="AL175">
            <v>-3025466.0199999837</v>
          </cell>
          <cell r="AM175">
            <v>-58838.300000000047</v>
          </cell>
          <cell r="AN175">
            <v>832001.11000000255</v>
          </cell>
          <cell r="AO175">
            <v>265369616.62000045</v>
          </cell>
          <cell r="AP175">
            <v>168028778.88999969</v>
          </cell>
          <cell r="AQ175">
            <v>6845511.4499999993</v>
          </cell>
          <cell r="AR175">
            <v>10133091038.459999</v>
          </cell>
          <cell r="AS175">
            <v>7578218.1899999995</v>
          </cell>
          <cell r="AT175">
            <v>6156695537.2799988</v>
          </cell>
          <cell r="AU175">
            <v>9.0000068694351398E-2</v>
          </cell>
          <cell r="AV175">
            <v>75131336.340000018</v>
          </cell>
          <cell r="AW175">
            <v>1138357.1700000002</v>
          </cell>
          <cell r="AX175">
            <v>40772020.719999984</v>
          </cell>
          <cell r="AY175">
            <v>10140669255.959999</v>
          </cell>
          <cell r="AZ175">
            <v>6156695537.2599983</v>
          </cell>
        </row>
        <row r="176">
          <cell r="A176">
            <v>0</v>
          </cell>
          <cell r="B176">
            <v>0</v>
          </cell>
          <cell r="C176">
            <v>0</v>
          </cell>
          <cell r="D176">
            <v>0</v>
          </cell>
          <cell r="E176" t="str">
            <v>Fixed Assets - QAP</v>
          </cell>
          <cell r="F176">
            <v>0</v>
          </cell>
          <cell r="G176">
            <v>0</v>
          </cell>
          <cell r="H176">
            <v>23996447119.819992</v>
          </cell>
          <cell r="I176">
            <v>583555148.36000001</v>
          </cell>
          <cell r="J176">
            <v>0</v>
          </cell>
          <cell r="K176">
            <v>27789652.34</v>
          </cell>
          <cell r="L176">
            <v>24607791920.519993</v>
          </cell>
          <cell r="M176">
            <v>594251925.03000009</v>
          </cell>
          <cell r="N176">
            <v>4283060.16</v>
          </cell>
          <cell r="O176">
            <v>0</v>
          </cell>
          <cell r="P176">
            <v>4213296</v>
          </cell>
          <cell r="Q176">
            <v>602748281.19000006</v>
          </cell>
          <cell r="R176">
            <v>23402195194.790001</v>
          </cell>
          <cell r="S176">
            <v>579272088.20000005</v>
          </cell>
          <cell r="T176">
            <v>0</v>
          </cell>
          <cell r="U176">
            <v>23576356.34</v>
          </cell>
          <cell r="V176">
            <v>24005043639.329998</v>
          </cell>
          <cell r="W176">
            <v>6862810.6899999995</v>
          </cell>
          <cell r="X176">
            <v>14584880808.280001</v>
          </cell>
          <cell r="Y176">
            <v>11290700.58</v>
          </cell>
          <cell r="Z176">
            <v>9182429383.1499996</v>
          </cell>
          <cell r="AA176">
            <v>-2.9999922960996628E-2</v>
          </cell>
          <cell r="AB176">
            <v>146803761.69</v>
          </cell>
          <cell r="AC176">
            <v>2253618.31</v>
          </cell>
          <cell r="AD176">
            <v>61926037.150000006</v>
          </cell>
          <cell r="AE176">
            <v>14596171508.859999</v>
          </cell>
          <cell r="AF176">
            <v>9182429383.1499996</v>
          </cell>
          <cell r="AG176">
            <v>0</v>
          </cell>
          <cell r="AH176">
            <v>316956742.37000042</v>
          </cell>
          <cell r="AI176">
            <v>0</v>
          </cell>
          <cell r="AJ176">
            <v>273133004.86999983</v>
          </cell>
          <cell r="AK176">
            <v>-1.0000048205256462E-2</v>
          </cell>
          <cell r="AL176">
            <v>2791521.8800000111</v>
          </cell>
          <cell r="AM176">
            <v>0</v>
          </cell>
          <cell r="AN176">
            <v>1370656.37</v>
          </cell>
          <cell r="AO176">
            <v>316956743.45000035</v>
          </cell>
          <cell r="AP176">
            <v>273133004.86999983</v>
          </cell>
          <cell r="AQ176">
            <v>6862810.6899999995</v>
          </cell>
          <cell r="AR176">
            <v>14267924065.91</v>
          </cell>
          <cell r="AS176">
            <v>11290700.58</v>
          </cell>
          <cell r="AT176">
            <v>8909296378.2799988</v>
          </cell>
          <cell r="AU176">
            <v>-1.9999932497739792E-2</v>
          </cell>
          <cell r="AV176">
            <v>144012239.81</v>
          </cell>
          <cell r="AW176">
            <v>2253618.31</v>
          </cell>
          <cell r="AX176">
            <v>60555380.779999986</v>
          </cell>
          <cell r="AY176">
            <v>14279214765.41</v>
          </cell>
          <cell r="AZ176">
            <v>8909296378.2799988</v>
          </cell>
        </row>
        <row r="177">
          <cell r="A177">
            <v>0</v>
          </cell>
          <cell r="B177">
            <v>0</v>
          </cell>
          <cell r="C177">
            <v>0</v>
          </cell>
          <cell r="D177">
            <v>0</v>
          </cell>
          <cell r="E177" t="str">
            <v>Accumulated Depreciation-QAP</v>
          </cell>
          <cell r="F177">
            <v>0</v>
          </cell>
          <cell r="G177">
            <v>0</v>
          </cell>
          <cell r="H177">
            <v>-8673047500.6200008</v>
          </cell>
          <cell r="I177">
            <v>-284197724.89999998</v>
          </cell>
          <cell r="J177">
            <v>0</v>
          </cell>
          <cell r="K177">
            <v>-1748538.22</v>
          </cell>
          <cell r="L177">
            <v>-8958993763.7399998</v>
          </cell>
          <cell r="M177">
            <v>-299731155.57000053</v>
          </cell>
          <cell r="N177">
            <v>-6635088</v>
          </cell>
          <cell r="O177">
            <v>0</v>
          </cell>
          <cell r="P177">
            <v>-259707.60000000003</v>
          </cell>
          <cell r="Q177">
            <v>-306625951.17000049</v>
          </cell>
          <cell r="R177">
            <v>-8373316345.0500002</v>
          </cell>
          <cell r="S177">
            <v>-277562636.89999998</v>
          </cell>
          <cell r="T177">
            <v>0</v>
          </cell>
          <cell r="U177">
            <v>-1488830.62</v>
          </cell>
          <cell r="V177">
            <v>-8652367812.5699997</v>
          </cell>
          <cell r="W177">
            <v>-17299.240000000002</v>
          </cell>
          <cell r="X177">
            <v>-5147890769.1199989</v>
          </cell>
          <cell r="Y177">
            <v>-3899508.59</v>
          </cell>
          <cell r="Z177">
            <v>-3413206782.71</v>
          </cell>
          <cell r="AA177">
            <v>2.0000057220457279E-2</v>
          </cell>
          <cell r="AB177">
            <v>-82564517.969999999</v>
          </cell>
          <cell r="AC177">
            <v>-1174099.44</v>
          </cell>
          <cell r="AD177">
            <v>-24294523.570000004</v>
          </cell>
          <cell r="AE177">
            <v>-5151790277.7099991</v>
          </cell>
          <cell r="AF177">
            <v>-3413206782.71</v>
          </cell>
          <cell r="AG177">
            <v>0</v>
          </cell>
          <cell r="AH177">
            <v>-159180193.07999963</v>
          </cell>
          <cell r="AI177">
            <v>-187026.19999999972</v>
          </cell>
          <cell r="AJ177">
            <v>-134055100.43000019</v>
          </cell>
          <cell r="AK177">
            <v>-0.10999999195337296</v>
          </cell>
          <cell r="AL177">
            <v>-5212087.6699999943</v>
          </cell>
          <cell r="AM177">
            <v>-58838.300000000047</v>
          </cell>
          <cell r="AN177">
            <v>-1037908.6799999975</v>
          </cell>
          <cell r="AO177">
            <v>-159367219.66999978</v>
          </cell>
          <cell r="AP177">
            <v>-134055100.43000019</v>
          </cell>
          <cell r="AQ177">
            <v>-17299.240000000002</v>
          </cell>
          <cell r="AR177">
            <v>-4988710576.04</v>
          </cell>
          <cell r="AS177">
            <v>-3712482.39</v>
          </cell>
          <cell r="AT177">
            <v>-3279151682.2800002</v>
          </cell>
          <cell r="AU177">
            <v>0.13000001192092725</v>
          </cell>
          <cell r="AV177">
            <v>-77352430.299999997</v>
          </cell>
          <cell r="AW177">
            <v>-1115261.1399999999</v>
          </cell>
          <cell r="AX177">
            <v>-23256614.890000001</v>
          </cell>
          <cell r="AY177">
            <v>-4992423058.04</v>
          </cell>
          <cell r="AZ177">
            <v>-3279151682.2800002</v>
          </cell>
        </row>
        <row r="178">
          <cell r="A178">
            <v>0</v>
          </cell>
          <cell r="B178">
            <v>0</v>
          </cell>
          <cell r="C178">
            <v>0</v>
          </cell>
          <cell r="D178">
            <v>0</v>
          </cell>
          <cell r="E178" t="str">
            <v>Construction in Progress-QAP</v>
          </cell>
          <cell r="F178">
            <v>0</v>
          </cell>
          <cell r="G178">
            <v>0</v>
          </cell>
          <cell r="H178">
            <v>1226511957.05</v>
          </cell>
          <cell r="I178">
            <v>14751891.779999999</v>
          </cell>
          <cell r="J178">
            <v>0</v>
          </cell>
          <cell r="K178">
            <v>0</v>
          </cell>
          <cell r="L178">
            <v>1241263848.8299999</v>
          </cell>
          <cell r="M178">
            <v>154301820.18000013</v>
          </cell>
          <cell r="N178">
            <v>8613091.9399999995</v>
          </cell>
          <cell r="O178">
            <v>0</v>
          </cell>
          <cell r="P178">
            <v>0</v>
          </cell>
          <cell r="Q178">
            <v>162914912.12000012</v>
          </cell>
          <cell r="R178">
            <v>1072210136.8699996</v>
          </cell>
          <cell r="S178">
            <v>6138799.8399999999</v>
          </cell>
          <cell r="T178">
            <v>0</v>
          </cell>
          <cell r="U178">
            <v>0</v>
          </cell>
          <cell r="V178">
            <v>1078348936.7099996</v>
          </cell>
          <cell r="W178">
            <v>0</v>
          </cell>
          <cell r="X178">
            <v>850197821.10000002</v>
          </cell>
          <cell r="Y178">
            <v>0</v>
          </cell>
          <cell r="Z178">
            <v>364475001.0999999</v>
          </cell>
          <cell r="AA178">
            <v>0</v>
          </cell>
          <cell r="AB178">
            <v>7866626.5999999996</v>
          </cell>
          <cell r="AC178">
            <v>0</v>
          </cell>
          <cell r="AD178">
            <v>3972508.25</v>
          </cell>
          <cell r="AE178">
            <v>850197821.10000002</v>
          </cell>
          <cell r="AF178">
            <v>364475001.09999996</v>
          </cell>
          <cell r="AG178">
            <v>0</v>
          </cell>
          <cell r="AH178">
            <v>112389946.68999992</v>
          </cell>
          <cell r="AI178">
            <v>0</v>
          </cell>
          <cell r="AJ178">
            <v>42017519.819999963</v>
          </cell>
          <cell r="AK178">
            <v>0</v>
          </cell>
          <cell r="AL178">
            <v>-604900.23000000045</v>
          </cell>
          <cell r="AM178">
            <v>0</v>
          </cell>
          <cell r="AN178">
            <v>499253.41999999993</v>
          </cell>
          <cell r="AO178">
            <v>112389946.68999992</v>
          </cell>
          <cell r="AP178">
            <v>42017519.840000018</v>
          </cell>
          <cell r="AQ178">
            <v>0</v>
          </cell>
          <cell r="AR178">
            <v>737807874.41000009</v>
          </cell>
          <cell r="AS178">
            <v>0</v>
          </cell>
          <cell r="AT178">
            <v>322457481.27999997</v>
          </cell>
          <cell r="AU178">
            <v>0</v>
          </cell>
          <cell r="AV178">
            <v>8471526.8300000001</v>
          </cell>
          <cell r="AW178">
            <v>0</v>
          </cell>
          <cell r="AX178">
            <v>3473254.83</v>
          </cell>
          <cell r="AY178">
            <v>737807874.41000009</v>
          </cell>
          <cell r="AZ178">
            <v>322457481.25999993</v>
          </cell>
        </row>
        <row r="179">
          <cell r="A179">
            <v>0</v>
          </cell>
          <cell r="B179">
            <v>0</v>
          </cell>
          <cell r="C179">
            <v>0</v>
          </cell>
          <cell r="D179">
            <v>0</v>
          </cell>
          <cell r="E179" t="str">
            <v>Intangible Assets-QAP</v>
          </cell>
          <cell r="F179">
            <v>0</v>
          </cell>
          <cell r="G179">
            <v>0</v>
          </cell>
          <cell r="H179">
            <v>567172669.25999999</v>
          </cell>
          <cell r="I179">
            <v>20199194.420000002</v>
          </cell>
          <cell r="J179">
            <v>0</v>
          </cell>
          <cell r="K179">
            <v>-27789652.34</v>
          </cell>
          <cell r="L179">
            <v>559582211.34000003</v>
          </cell>
          <cell r="M179">
            <v>1141593.1699999571</v>
          </cell>
          <cell r="N179">
            <v>197377.28000000026</v>
          </cell>
          <cell r="O179">
            <v>0</v>
          </cell>
          <cell r="P179">
            <v>-4213296</v>
          </cell>
          <cell r="Q179">
            <v>-2874325.5500000417</v>
          </cell>
          <cell r="R179">
            <v>566031076.09000003</v>
          </cell>
          <cell r="S179">
            <v>20001817.140000001</v>
          </cell>
          <cell r="T179">
            <v>0</v>
          </cell>
          <cell r="U179">
            <v>-23576356.34</v>
          </cell>
          <cell r="V179">
            <v>562456536.88999999</v>
          </cell>
          <cell r="W179">
            <v>0</v>
          </cell>
          <cell r="X179">
            <v>218097537.51999998</v>
          </cell>
          <cell r="Y179">
            <v>0</v>
          </cell>
          <cell r="Z179">
            <v>349075131.74000001</v>
          </cell>
          <cell r="AA179">
            <v>0</v>
          </cell>
          <cell r="AB179">
            <v>0</v>
          </cell>
          <cell r="AC179">
            <v>0</v>
          </cell>
          <cell r="AD179">
            <v>0</v>
          </cell>
          <cell r="AE179">
            <v>218097537.51999998</v>
          </cell>
          <cell r="AF179">
            <v>349075131.74000001</v>
          </cell>
          <cell r="AG179">
            <v>0</v>
          </cell>
          <cell r="AH179">
            <v>388693.67999997735</v>
          </cell>
          <cell r="AI179">
            <v>0</v>
          </cell>
          <cell r="AJ179">
            <v>752899.44999998808</v>
          </cell>
          <cell r="AK179">
            <v>0</v>
          </cell>
          <cell r="AL179">
            <v>0</v>
          </cell>
          <cell r="AM179">
            <v>0</v>
          </cell>
          <cell r="AN179">
            <v>0</v>
          </cell>
          <cell r="AO179">
            <v>388693.67999997735</v>
          </cell>
          <cell r="AP179">
            <v>752899.44999998808</v>
          </cell>
          <cell r="AQ179">
            <v>0</v>
          </cell>
          <cell r="AR179">
            <v>217708843.84</v>
          </cell>
          <cell r="AS179">
            <v>0</v>
          </cell>
          <cell r="AT179">
            <v>348322232.29000002</v>
          </cell>
          <cell r="AU179">
            <v>0</v>
          </cell>
          <cell r="AV179">
            <v>0</v>
          </cell>
          <cell r="AW179">
            <v>0</v>
          </cell>
          <cell r="AX179">
            <v>0</v>
          </cell>
          <cell r="AY179">
            <v>217708843.84</v>
          </cell>
          <cell r="AZ179">
            <v>348322232.29000002</v>
          </cell>
        </row>
        <row r="180">
          <cell r="A180">
            <v>0</v>
          </cell>
          <cell r="B180">
            <v>0</v>
          </cell>
          <cell r="C180">
            <v>0</v>
          </cell>
          <cell r="D180">
            <v>0</v>
          </cell>
          <cell r="E180" t="str">
            <v>Intangible Assets - AccDep-QAP</v>
          </cell>
          <cell r="F180">
            <v>0</v>
          </cell>
          <cell r="G180">
            <v>0</v>
          </cell>
          <cell r="H180">
            <v>-279722256.42000002</v>
          </cell>
          <cell r="I180">
            <v>-5452074.7799999993</v>
          </cell>
          <cell r="J180">
            <v>0</v>
          </cell>
          <cell r="K180">
            <v>2981319.23</v>
          </cell>
          <cell r="L180">
            <v>-282193011.96999997</v>
          </cell>
          <cell r="M180">
            <v>-30404985.559999999</v>
          </cell>
          <cell r="N180">
            <v>-601462.22999999975</v>
          </cell>
          <cell r="O180">
            <v>0</v>
          </cell>
          <cell r="P180">
            <v>1117832.04</v>
          </cell>
          <cell r="Q180">
            <v>-29888615.749999996</v>
          </cell>
          <cell r="R180">
            <v>-249317270.86000001</v>
          </cell>
          <cell r="S180">
            <v>-4850612.55</v>
          </cell>
          <cell r="T180">
            <v>0</v>
          </cell>
          <cell r="U180">
            <v>1863487.19</v>
          </cell>
          <cell r="V180">
            <v>-252304396.22</v>
          </cell>
          <cell r="W180">
            <v>0</v>
          </cell>
          <cell r="X180">
            <v>-114535117.91</v>
          </cell>
          <cell r="Y180">
            <v>0</v>
          </cell>
          <cell r="Z180">
            <v>-165187138.50999999</v>
          </cell>
          <cell r="AA180">
            <v>0</v>
          </cell>
          <cell r="AB180">
            <v>0</v>
          </cell>
          <cell r="AC180">
            <v>0</v>
          </cell>
          <cell r="AD180">
            <v>0</v>
          </cell>
          <cell r="AE180">
            <v>-114535117.91</v>
          </cell>
          <cell r="AF180">
            <v>-165187138.50999999</v>
          </cell>
          <cell r="AG180">
            <v>0</v>
          </cell>
          <cell r="AH180">
            <v>-11051591.650000002</v>
          </cell>
          <cell r="AI180">
            <v>0</v>
          </cell>
          <cell r="AJ180">
            <v>-19353393.920000002</v>
          </cell>
          <cell r="AK180">
            <v>2.000001072883606E-2</v>
          </cell>
          <cell r="AL180">
            <v>0</v>
          </cell>
          <cell r="AM180">
            <v>0</v>
          </cell>
          <cell r="AN180">
            <v>0</v>
          </cell>
          <cell r="AO180">
            <v>-11051591.650000002</v>
          </cell>
          <cell r="AP180">
            <v>-19353393.920000002</v>
          </cell>
          <cell r="AQ180">
            <v>0</v>
          </cell>
          <cell r="AR180">
            <v>-103483526.25999999</v>
          </cell>
          <cell r="AS180">
            <v>0</v>
          </cell>
          <cell r="AT180">
            <v>-145833744.59</v>
          </cell>
          <cell r="AU180">
            <v>-2.000001072883606E-2</v>
          </cell>
          <cell r="AV180">
            <v>0</v>
          </cell>
          <cell r="AW180">
            <v>0</v>
          </cell>
          <cell r="AX180">
            <v>0</v>
          </cell>
          <cell r="AY180">
            <v>-103483526.25999999</v>
          </cell>
          <cell r="AZ180">
            <v>-145833744.59</v>
          </cell>
        </row>
        <row r="181">
          <cell r="A181">
            <v>0</v>
          </cell>
          <cell r="B181">
            <v>0</v>
          </cell>
          <cell r="C181">
            <v>0</v>
          </cell>
          <cell r="D181">
            <v>0</v>
          </cell>
          <cell r="E181" t="str">
            <v>Intangible Assets - CIP-QAP</v>
          </cell>
          <cell r="F181">
            <v>0</v>
          </cell>
          <cell r="G181">
            <v>0</v>
          </cell>
          <cell r="H181">
            <v>15036122.1</v>
          </cell>
          <cell r="I181">
            <v>0</v>
          </cell>
          <cell r="J181">
            <v>0</v>
          </cell>
          <cell r="K181">
            <v>0</v>
          </cell>
          <cell r="L181">
            <v>15036122.1</v>
          </cell>
          <cell r="M181">
            <v>11586893.199999999</v>
          </cell>
          <cell r="N181">
            <v>0</v>
          </cell>
          <cell r="O181">
            <v>0</v>
          </cell>
          <cell r="P181">
            <v>0</v>
          </cell>
          <cell r="Q181">
            <v>11586893.199999999</v>
          </cell>
          <cell r="R181">
            <v>3449228.9</v>
          </cell>
          <cell r="S181">
            <v>0</v>
          </cell>
          <cell r="T181">
            <v>0</v>
          </cell>
          <cell r="U181">
            <v>0</v>
          </cell>
          <cell r="V181">
            <v>3449228.9</v>
          </cell>
          <cell r="W181">
            <v>0</v>
          </cell>
          <cell r="X181">
            <v>7897400.7199999997</v>
          </cell>
          <cell r="Y181">
            <v>0</v>
          </cell>
          <cell r="Z181">
            <v>7138721.3799999999</v>
          </cell>
          <cell r="AA181">
            <v>0</v>
          </cell>
          <cell r="AB181">
            <v>0</v>
          </cell>
          <cell r="AC181">
            <v>0</v>
          </cell>
          <cell r="AD181">
            <v>0</v>
          </cell>
          <cell r="AE181">
            <v>7897400.7199999997</v>
          </cell>
          <cell r="AF181">
            <v>7138721.3799999999</v>
          </cell>
          <cell r="AG181">
            <v>0</v>
          </cell>
          <cell r="AH181">
            <v>6053044.1199999992</v>
          </cell>
          <cell r="AI181">
            <v>0</v>
          </cell>
          <cell r="AJ181">
            <v>5533849.0800000001</v>
          </cell>
          <cell r="AK181">
            <v>0</v>
          </cell>
          <cell r="AL181">
            <v>0</v>
          </cell>
          <cell r="AM181">
            <v>0</v>
          </cell>
          <cell r="AN181">
            <v>0</v>
          </cell>
          <cell r="AO181">
            <v>6053044.1199999992</v>
          </cell>
          <cell r="AP181">
            <v>5533849.0800000001</v>
          </cell>
          <cell r="AQ181">
            <v>0</v>
          </cell>
          <cell r="AR181">
            <v>1844356.6</v>
          </cell>
          <cell r="AS181">
            <v>0</v>
          </cell>
          <cell r="AT181">
            <v>1604872.3</v>
          </cell>
          <cell r="AU181">
            <v>0</v>
          </cell>
          <cell r="AV181">
            <v>0</v>
          </cell>
          <cell r="AW181">
            <v>0</v>
          </cell>
          <cell r="AX181">
            <v>0</v>
          </cell>
          <cell r="AY181">
            <v>1844356.6</v>
          </cell>
          <cell r="AZ181">
            <v>1604872.3</v>
          </cell>
        </row>
        <row r="182">
          <cell r="A182">
            <v>0</v>
          </cell>
          <cell r="B182">
            <v>0</v>
          </cell>
          <cell r="C182">
            <v>0</v>
          </cell>
          <cell r="D182">
            <v>0</v>
          </cell>
          <cell r="E182" t="str">
            <v>Depreciation Expense -QAP</v>
          </cell>
          <cell r="F182">
            <v>0</v>
          </cell>
          <cell r="G182">
            <v>0</v>
          </cell>
          <cell r="H182">
            <v>327794103.38000005</v>
          </cell>
          <cell r="I182">
            <v>0</v>
          </cell>
          <cell r="J182">
            <v>0</v>
          </cell>
          <cell r="K182">
            <v>43905.32</v>
          </cell>
          <cell r="L182">
            <v>327838008.69999999</v>
          </cell>
          <cell r="M182">
            <v>-219007076.73000002</v>
          </cell>
          <cell r="N182">
            <v>0</v>
          </cell>
          <cell r="O182">
            <v>0</v>
          </cell>
          <cell r="P182">
            <v>-50567.07</v>
          </cell>
          <cell r="Q182">
            <v>-219057643.80000001</v>
          </cell>
          <cell r="R182">
            <v>546801180.11000001</v>
          </cell>
          <cell r="S182">
            <v>0</v>
          </cell>
          <cell r="T182">
            <v>0</v>
          </cell>
          <cell r="U182">
            <v>94472.39</v>
          </cell>
          <cell r="V182">
            <v>546895652.5</v>
          </cell>
          <cell r="W182">
            <v>0</v>
          </cell>
          <cell r="X182">
            <v>169135775.81</v>
          </cell>
          <cell r="Y182">
            <v>187026.2</v>
          </cell>
          <cell r="Z182">
            <v>151376771.16000003</v>
          </cell>
          <cell r="AA182">
            <v>0</v>
          </cell>
          <cell r="AB182">
            <v>5565096.5099999998</v>
          </cell>
          <cell r="AC182">
            <v>58838.3</v>
          </cell>
          <cell r="AD182">
            <v>1470595.4</v>
          </cell>
          <cell r="AE182">
            <v>169322802.00999999</v>
          </cell>
          <cell r="AF182">
            <v>151376771.16000003</v>
          </cell>
          <cell r="AG182">
            <v>0</v>
          </cell>
          <cell r="AH182">
            <v>-114411103.2</v>
          </cell>
          <cell r="AI182">
            <v>-133590.13</v>
          </cell>
          <cell r="AJ182">
            <v>-99644299.060000002</v>
          </cell>
          <cell r="AK182">
            <v>0</v>
          </cell>
          <cell r="AL182">
            <v>-3683157.5599999996</v>
          </cell>
          <cell r="AM182">
            <v>-42027.34</v>
          </cell>
          <cell r="AN182">
            <v>-1092899.3699999999</v>
          </cell>
          <cell r="AO182">
            <v>-114544693.39999999</v>
          </cell>
          <cell r="AP182">
            <v>-99644299.060000002</v>
          </cell>
          <cell r="AQ182">
            <v>0</v>
          </cell>
          <cell r="AR182">
            <v>283546879.01000005</v>
          </cell>
          <cell r="AS182">
            <v>320616.33</v>
          </cell>
          <cell r="AT182">
            <v>251021070.21999997</v>
          </cell>
          <cell r="AU182">
            <v>0</v>
          </cell>
          <cell r="AV182">
            <v>9248254.0700000003</v>
          </cell>
          <cell r="AW182">
            <v>100865.64</v>
          </cell>
          <cell r="AX182">
            <v>2563494.77</v>
          </cell>
          <cell r="AY182">
            <v>283867495.41000003</v>
          </cell>
          <cell r="AZ182">
            <v>251021070.21999997</v>
          </cell>
        </row>
        <row r="183">
          <cell r="A183">
            <v>0</v>
          </cell>
          <cell r="B183">
            <v>0</v>
          </cell>
          <cell r="C183">
            <v>0</v>
          </cell>
          <cell r="D183">
            <v>0</v>
          </cell>
          <cell r="E183" t="str">
            <v>Gains/(Loss)-QAP</v>
          </cell>
          <cell r="F183">
            <v>0</v>
          </cell>
          <cell r="G183">
            <v>0</v>
          </cell>
          <cell r="H183">
            <v>-33269.660000000003</v>
          </cell>
          <cell r="I183">
            <v>-221.23999999999978</v>
          </cell>
          <cell r="J183">
            <v>0</v>
          </cell>
          <cell r="K183">
            <v>0</v>
          </cell>
          <cell r="L183">
            <v>-33490.9</v>
          </cell>
          <cell r="M183">
            <v>-308027.48</v>
          </cell>
          <cell r="N183">
            <v>24535.08</v>
          </cell>
          <cell r="O183">
            <v>0</v>
          </cell>
          <cell r="P183">
            <v>0</v>
          </cell>
          <cell r="Q183">
            <v>-283492.39999999997</v>
          </cell>
          <cell r="R183">
            <v>274757.82</v>
          </cell>
          <cell r="S183">
            <v>-24756.320000000003</v>
          </cell>
          <cell r="T183">
            <v>0</v>
          </cell>
          <cell r="U183">
            <v>0</v>
          </cell>
          <cell r="V183">
            <v>250001.49999999997</v>
          </cell>
          <cell r="W183">
            <v>0</v>
          </cell>
          <cell r="X183">
            <v>-17965.239999999998</v>
          </cell>
          <cell r="Y183">
            <v>0</v>
          </cell>
          <cell r="Z183">
            <v>-15304.42</v>
          </cell>
          <cell r="AA183">
            <v>0</v>
          </cell>
          <cell r="AB183">
            <v>0</v>
          </cell>
          <cell r="AC183">
            <v>0</v>
          </cell>
          <cell r="AD183">
            <v>0</v>
          </cell>
          <cell r="AE183">
            <v>-17965.239999999998</v>
          </cell>
          <cell r="AF183">
            <v>-15304.42</v>
          </cell>
          <cell r="AG183">
            <v>0</v>
          </cell>
          <cell r="AH183">
            <v>-183239.72999999998</v>
          </cell>
          <cell r="AI183">
            <v>0</v>
          </cell>
          <cell r="AJ183">
            <v>-124787.75</v>
          </cell>
          <cell r="AK183">
            <v>0</v>
          </cell>
          <cell r="AL183">
            <v>0</v>
          </cell>
          <cell r="AM183">
            <v>0</v>
          </cell>
          <cell r="AN183">
            <v>0</v>
          </cell>
          <cell r="AO183">
            <v>-183239.72999999998</v>
          </cell>
          <cell r="AP183">
            <v>-124787.75</v>
          </cell>
          <cell r="AQ183">
            <v>0</v>
          </cell>
          <cell r="AR183">
            <v>165274.49</v>
          </cell>
          <cell r="AS183">
            <v>0</v>
          </cell>
          <cell r="AT183">
            <v>109483.32999999999</v>
          </cell>
          <cell r="AU183">
            <v>0</v>
          </cell>
          <cell r="AV183">
            <v>0</v>
          </cell>
          <cell r="AW183">
            <v>0</v>
          </cell>
          <cell r="AX183">
            <v>0</v>
          </cell>
          <cell r="AY183">
            <v>165274.49</v>
          </cell>
          <cell r="AZ183">
            <v>109483.32999999999</v>
          </cell>
        </row>
        <row r="184">
          <cell r="A184">
            <v>0</v>
          </cell>
          <cell r="B184">
            <v>0</v>
          </cell>
          <cell r="C184">
            <v>0</v>
          </cell>
          <cell r="D184">
            <v>0</v>
          </cell>
          <cell r="E184" t="str">
            <v>Removal Exp-QAP</v>
          </cell>
          <cell r="F184">
            <v>0</v>
          </cell>
          <cell r="G184">
            <v>0</v>
          </cell>
          <cell r="H184">
            <v>49479530.060000002</v>
          </cell>
          <cell r="I184">
            <v>0</v>
          </cell>
          <cell r="J184">
            <v>0</v>
          </cell>
          <cell r="K184">
            <v>0</v>
          </cell>
          <cell r="L184">
            <v>49479530.060000002</v>
          </cell>
          <cell r="M184">
            <v>-27556491.700000003</v>
          </cell>
          <cell r="N184">
            <v>0</v>
          </cell>
          <cell r="O184">
            <v>0</v>
          </cell>
          <cell r="P184">
            <v>0</v>
          </cell>
          <cell r="Q184">
            <v>-27556491.700000003</v>
          </cell>
          <cell r="R184">
            <v>77036021.760000005</v>
          </cell>
          <cell r="S184">
            <v>0</v>
          </cell>
          <cell r="T184">
            <v>0</v>
          </cell>
          <cell r="U184">
            <v>0</v>
          </cell>
          <cell r="V184">
            <v>77036021.760000005</v>
          </cell>
          <cell r="W184">
            <v>0</v>
          </cell>
          <cell r="X184">
            <v>19145359.41</v>
          </cell>
          <cell r="Y184">
            <v>0</v>
          </cell>
          <cell r="Z184">
            <v>30182944.210000001</v>
          </cell>
          <cell r="AA184">
            <v>0</v>
          </cell>
          <cell r="AB184">
            <v>0</v>
          </cell>
          <cell r="AC184">
            <v>0</v>
          </cell>
          <cell r="AD184">
            <v>151226.44</v>
          </cell>
          <cell r="AE184">
            <v>19145359.41</v>
          </cell>
          <cell r="AF184">
            <v>30182944.210000001</v>
          </cell>
          <cell r="AG184">
            <v>0</v>
          </cell>
          <cell r="AH184">
            <v>-6303870</v>
          </cell>
          <cell r="AI184">
            <v>0</v>
          </cell>
          <cell r="AJ184">
            <v>-20814606.689999998</v>
          </cell>
          <cell r="AK184">
            <v>0</v>
          </cell>
          <cell r="AL184">
            <v>0</v>
          </cell>
          <cell r="AM184">
            <v>0</v>
          </cell>
          <cell r="AN184">
            <v>-438015.00999999995</v>
          </cell>
          <cell r="AO184">
            <v>-6303870</v>
          </cell>
          <cell r="AP184">
            <v>-20814606.689999998</v>
          </cell>
          <cell r="AQ184">
            <v>0</v>
          </cell>
          <cell r="AR184">
            <v>25449229.41</v>
          </cell>
          <cell r="AS184">
            <v>0</v>
          </cell>
          <cell r="AT184">
            <v>50997550.899999999</v>
          </cell>
          <cell r="AU184">
            <v>0</v>
          </cell>
          <cell r="AV184">
            <v>0</v>
          </cell>
          <cell r="AW184">
            <v>0</v>
          </cell>
          <cell r="AX184">
            <v>589241.44999999995</v>
          </cell>
          <cell r="AY184">
            <v>25449229.41</v>
          </cell>
          <cell r="AZ184">
            <v>50997550.899999999</v>
          </cell>
        </row>
        <row r="185">
          <cell r="A185">
            <v>0</v>
          </cell>
          <cell r="B185">
            <v>0</v>
          </cell>
          <cell r="C185">
            <v>0</v>
          </cell>
          <cell r="D185">
            <v>0</v>
          </cell>
          <cell r="E185" t="str">
            <v>Amortization of Reg and Other Assets-QAP</v>
          </cell>
          <cell r="F185">
            <v>0</v>
          </cell>
          <cell r="G185">
            <v>0</v>
          </cell>
          <cell r="H185">
            <v>11610475.129999999</v>
          </cell>
          <cell r="I185">
            <v>736291.94</v>
          </cell>
          <cell r="J185">
            <v>0</v>
          </cell>
          <cell r="K185">
            <v>0</v>
          </cell>
          <cell r="L185">
            <v>12346767.07</v>
          </cell>
          <cell r="M185">
            <v>-4622855.0200000005</v>
          </cell>
          <cell r="N185">
            <v>-674132.27</v>
          </cell>
          <cell r="O185">
            <v>0</v>
          </cell>
          <cell r="P185">
            <v>0</v>
          </cell>
          <cell r="Q185">
            <v>-5296987.290000001</v>
          </cell>
          <cell r="R185">
            <v>16233330.15</v>
          </cell>
          <cell r="S185">
            <v>1410424.21</v>
          </cell>
          <cell r="T185">
            <v>0</v>
          </cell>
          <cell r="U185">
            <v>0</v>
          </cell>
          <cell r="V185">
            <v>17643754.359999999</v>
          </cell>
          <cell r="W185">
            <v>0</v>
          </cell>
          <cell r="X185">
            <v>5248412.21</v>
          </cell>
          <cell r="Y185">
            <v>0</v>
          </cell>
          <cell r="Z185">
            <v>6005041</v>
          </cell>
          <cell r="AA185">
            <v>0</v>
          </cell>
          <cell r="AB185">
            <v>0</v>
          </cell>
          <cell r="AC185">
            <v>0</v>
          </cell>
          <cell r="AD185">
            <v>357021.92</v>
          </cell>
          <cell r="AE185">
            <v>5248412.21</v>
          </cell>
          <cell r="AF185">
            <v>6005041</v>
          </cell>
          <cell r="AG185">
            <v>0</v>
          </cell>
          <cell r="AH185">
            <v>-834681.79</v>
          </cell>
          <cell r="AI185">
            <v>0</v>
          </cell>
          <cell r="AJ185">
            <v>-2489024</v>
          </cell>
          <cell r="AK185">
            <v>0</v>
          </cell>
          <cell r="AL185">
            <v>0</v>
          </cell>
          <cell r="AM185">
            <v>0</v>
          </cell>
          <cell r="AN185">
            <v>-1299149.23</v>
          </cell>
          <cell r="AO185">
            <v>-834681.79</v>
          </cell>
          <cell r="AP185">
            <v>-2489024</v>
          </cell>
          <cell r="AQ185">
            <v>0</v>
          </cell>
          <cell r="AR185">
            <v>6083094</v>
          </cell>
          <cell r="AS185">
            <v>0</v>
          </cell>
          <cell r="AT185">
            <v>8494065</v>
          </cell>
          <cell r="AU185">
            <v>0</v>
          </cell>
          <cell r="AV185">
            <v>0</v>
          </cell>
          <cell r="AW185">
            <v>0</v>
          </cell>
          <cell r="AX185">
            <v>1656171.15</v>
          </cell>
          <cell r="AY185">
            <v>6083094</v>
          </cell>
          <cell r="AZ185">
            <v>8494065</v>
          </cell>
        </row>
        <row r="186">
          <cell r="A186">
            <v>0</v>
          </cell>
          <cell r="B186">
            <v>0</v>
          </cell>
          <cell r="C186">
            <v>0</v>
          </cell>
          <cell r="D186">
            <v>0</v>
          </cell>
          <cell r="E186">
            <v>0</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row>
        <row r="187">
          <cell r="A187">
            <v>0</v>
          </cell>
          <cell r="B187">
            <v>0</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row>
        <row r="188">
          <cell r="A188">
            <v>0</v>
          </cell>
          <cell r="B188">
            <v>0</v>
          </cell>
          <cell r="C188">
            <v>0</v>
          </cell>
          <cell r="D188">
            <v>0</v>
          </cell>
          <cell r="E188">
            <v>0</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row>
        <row r="189">
          <cell r="A189">
            <v>0</v>
          </cell>
          <cell r="B189">
            <v>0</v>
          </cell>
          <cell r="C189">
            <v>0</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row>
        <row r="190">
          <cell r="A190">
            <v>0</v>
          </cell>
          <cell r="B190">
            <v>0</v>
          </cell>
          <cell r="C190">
            <v>0</v>
          </cell>
          <cell r="D190">
            <v>0</v>
          </cell>
          <cell r="E190">
            <v>0</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row>
        <row r="191">
          <cell r="A191">
            <v>0</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row>
        <row r="192">
          <cell r="A192">
            <v>0</v>
          </cell>
          <cell r="B192">
            <v>0</v>
          </cell>
          <cell r="C192">
            <v>0</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row>
        <row r="193">
          <cell r="A193">
            <v>0</v>
          </cell>
          <cell r="B193">
            <v>0</v>
          </cell>
          <cell r="C193">
            <v>0</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row>
        <row r="194">
          <cell r="A194">
            <v>0</v>
          </cell>
          <cell r="B194">
            <v>0</v>
          </cell>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row>
        <row r="195">
          <cell r="A195">
            <v>0</v>
          </cell>
          <cell r="B195">
            <v>0</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row>
        <row r="196">
          <cell r="A196">
            <v>0</v>
          </cell>
          <cell r="B196">
            <v>0</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row>
        <row r="197">
          <cell r="A197">
            <v>0</v>
          </cell>
          <cell r="B197">
            <v>0</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row>
      </sheetData>
      <sheetData sheetId="29"/>
      <sheetData sheetId="30"/>
      <sheetData sheetId="31"/>
      <sheetData sheetId="32"/>
      <sheetData sheetId="33"/>
      <sheetData sheetId="34"/>
      <sheetData sheetId="35">
        <row r="2">
          <cell r="AI2">
            <v>1</v>
          </cell>
        </row>
      </sheetData>
      <sheetData sheetId="36"/>
      <sheetData sheetId="37"/>
      <sheetData sheetId="38"/>
      <sheetData sheetId="39"/>
      <sheetData sheetId="40"/>
      <sheetData sheetId="4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Trends"/>
      <sheetName val="Costs-MoM"/>
      <sheetName val="Costs - YTD"/>
      <sheetName val="Costs - Last Month"/>
      <sheetName val="In Service Adds - MoM"/>
      <sheetName val="In Service Additions - YTD"/>
      <sheetName val="In Service Adds - Last Month"/>
      <sheetName val="YTD In Serv Adds INCL Intang"/>
      <sheetName val="YTD In Serv Adds Excl Intang"/>
      <sheetName val="MTD In Serv Adds by AR"/>
      <sheetName val="Capex - MoM"/>
      <sheetName val="Capex - Last Month"/>
      <sheetName val="CIP Accruals breakdown - YTD"/>
      <sheetName val="CIP Accruals bd - Last Month"/>
      <sheetName val="Capex - YTD"/>
      <sheetName val="CIP - MoM"/>
      <sheetName val="CIP - YTD"/>
      <sheetName val="CIP - Last Month"/>
      <sheetName val="Accum Deprec-MoM"/>
      <sheetName val="Accum Deprec - YTD"/>
      <sheetName val="Accum Deprec - Last Month"/>
      <sheetName val="Costs-Intang - MoM"/>
      <sheetName val="Costs - Intangibles - YTD"/>
      <sheetName val="Costs - Intangibles Last Month"/>
      <sheetName val="MTD Capex - Intangibles"/>
      <sheetName val="CIP - Intangibles - Last Month"/>
      <sheetName val="PT CIP intangibles YTD"/>
      <sheetName val="CIP Intang - MoM"/>
      <sheetName val="CIP - Intangibles - YTD"/>
      <sheetName val="AccDep-Intang - MoM"/>
      <sheetName val="AccDep-Intang - YTD"/>
      <sheetName val="AccDep-Intang Last Month"/>
      <sheetName val="TB - Detail View 2014"/>
      <sheetName val="Flash"/>
      <sheetName val="Brampton"/>
      <sheetName val="HO Review"/>
      <sheetName val="PPandE Roll Forward"/>
      <sheetName val="TB - Detail View  2013"/>
      <sheetName val="Depr ALL Budget"/>
      <sheetName val="Budget-Hydro One"/>
      <sheetName val="LUP"/>
      <sheetName val="OPA Projects"/>
      <sheetName val="Statu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4">
          <cell r="G4" t="str">
            <v>530000</v>
          </cell>
          <cell r="H4" t="str">
            <v>Retail Power Sales - Rural</v>
          </cell>
          <cell r="I4" t="str">
            <v>0</v>
          </cell>
          <cell r="J4" t="str">
            <v>0</v>
          </cell>
          <cell r="K4" t="str">
            <v>0</v>
          </cell>
          <cell r="L4" t="str">
            <v>0</v>
          </cell>
          <cell r="M4">
            <v>0</v>
          </cell>
          <cell r="N4" t="str">
            <v>0</v>
          </cell>
          <cell r="O4" t="str">
            <v>0</v>
          </cell>
          <cell r="P4" t="str">
            <v>0</v>
          </cell>
          <cell r="Q4" t="str">
            <v>0</v>
          </cell>
          <cell r="R4" t="str">
            <v>0</v>
          </cell>
          <cell r="S4" t="str">
            <v>0</v>
          </cell>
          <cell r="T4" t="str">
            <v>0</v>
          </cell>
          <cell r="U4">
            <v>-2247493.9700000002</v>
          </cell>
          <cell r="V4">
            <v>-45.37</v>
          </cell>
          <cell r="W4" t="str">
            <v>0</v>
          </cell>
          <cell r="X4" t="str">
            <v>0</v>
          </cell>
          <cell r="Y4" t="str">
            <v>0</v>
          </cell>
          <cell r="Z4" t="str">
            <v>0</v>
          </cell>
        </row>
        <row r="5">
          <cell r="G5" t="str">
            <v>530009</v>
          </cell>
          <cell r="H5" t="str">
            <v>Line Loss Energy Revenue</v>
          </cell>
          <cell r="I5" t="str">
            <v>0</v>
          </cell>
          <cell r="J5" t="str">
            <v>0</v>
          </cell>
          <cell r="K5" t="str">
            <v>0</v>
          </cell>
          <cell r="L5" t="str">
            <v>0</v>
          </cell>
          <cell r="M5">
            <v>0</v>
          </cell>
          <cell r="N5" t="str">
            <v>0</v>
          </cell>
          <cell r="O5" t="str">
            <v>0</v>
          </cell>
          <cell r="P5" t="str">
            <v>0</v>
          </cell>
          <cell r="Q5" t="str">
            <v>0</v>
          </cell>
          <cell r="R5" t="str">
            <v>0</v>
          </cell>
          <cell r="S5" t="str">
            <v>0</v>
          </cell>
          <cell r="T5" t="str">
            <v>0</v>
          </cell>
          <cell r="U5" t="str">
            <v>0</v>
          </cell>
          <cell r="V5" t="str">
            <v>0</v>
          </cell>
          <cell r="W5" t="str">
            <v>0</v>
          </cell>
          <cell r="X5" t="str">
            <v>0</v>
          </cell>
          <cell r="Y5" t="str">
            <v>0</v>
          </cell>
          <cell r="Z5" t="str">
            <v>0</v>
          </cell>
        </row>
        <row r="6">
          <cell r="G6" t="str">
            <v>530010</v>
          </cell>
          <cell r="H6" t="str">
            <v>Energy Revenue (IESO 101)</v>
          </cell>
          <cell r="I6" t="str">
            <v>0</v>
          </cell>
          <cell r="J6" t="str">
            <v>0</v>
          </cell>
          <cell r="K6" t="str">
            <v>0</v>
          </cell>
          <cell r="L6" t="str">
            <v>0</v>
          </cell>
          <cell r="M6">
            <v>-965444869.67999995</v>
          </cell>
          <cell r="N6" t="str">
            <v>0</v>
          </cell>
          <cell r="O6" t="str">
            <v>0</v>
          </cell>
          <cell r="P6" t="str">
            <v>0</v>
          </cell>
          <cell r="Q6" t="str">
            <v>0</v>
          </cell>
          <cell r="R6" t="str">
            <v>0</v>
          </cell>
          <cell r="S6" t="str">
            <v>0</v>
          </cell>
          <cell r="T6">
            <v>0</v>
          </cell>
          <cell r="U6" t="str">
            <v>0</v>
          </cell>
          <cell r="V6">
            <v>-172624865.90000001</v>
          </cell>
          <cell r="W6" t="str">
            <v>0</v>
          </cell>
          <cell r="X6" t="str">
            <v>0</v>
          </cell>
          <cell r="Y6" t="str">
            <v>0</v>
          </cell>
          <cell r="Z6" t="str">
            <v>0</v>
          </cell>
        </row>
        <row r="7">
          <cell r="G7" t="str">
            <v>530011</v>
          </cell>
          <cell r="H7" t="str">
            <v>Rtl Pow Sales-Rural-Res- Std A</v>
          </cell>
          <cell r="I7" t="str">
            <v>0</v>
          </cell>
          <cell r="J7" t="str">
            <v>0</v>
          </cell>
          <cell r="K7" t="str">
            <v>0</v>
          </cell>
          <cell r="L7" t="str">
            <v>0</v>
          </cell>
          <cell r="M7" t="str">
            <v>0</v>
          </cell>
          <cell r="N7" t="str">
            <v>0</v>
          </cell>
          <cell r="O7" t="str">
            <v>0</v>
          </cell>
          <cell r="P7" t="str">
            <v>0</v>
          </cell>
          <cell r="Q7" t="str">
            <v>0</v>
          </cell>
          <cell r="R7" t="str">
            <v>0</v>
          </cell>
          <cell r="S7" t="str">
            <v>0</v>
          </cell>
          <cell r="T7" t="str">
            <v>0</v>
          </cell>
          <cell r="U7">
            <v>-614165.97</v>
          </cell>
          <cell r="V7" t="str">
            <v>0</v>
          </cell>
          <cell r="W7" t="str">
            <v>0</v>
          </cell>
          <cell r="X7" t="str">
            <v>0</v>
          </cell>
          <cell r="Y7" t="str">
            <v>0</v>
          </cell>
          <cell r="Z7" t="str">
            <v>0</v>
          </cell>
        </row>
        <row r="8">
          <cell r="G8" t="str">
            <v>530012</v>
          </cell>
          <cell r="H8" t="str">
            <v>Rtl Pow Sales-Rural- Seasonal</v>
          </cell>
          <cell r="I8" t="str">
            <v>0</v>
          </cell>
          <cell r="J8" t="str">
            <v>0</v>
          </cell>
          <cell r="K8" t="str">
            <v>0</v>
          </cell>
          <cell r="L8" t="str">
            <v>0</v>
          </cell>
          <cell r="M8" t="str">
            <v>0</v>
          </cell>
          <cell r="N8" t="str">
            <v>0</v>
          </cell>
          <cell r="O8" t="str">
            <v>0</v>
          </cell>
          <cell r="P8" t="str">
            <v>0</v>
          </cell>
          <cell r="Q8" t="str">
            <v>0</v>
          </cell>
          <cell r="R8" t="str">
            <v>0</v>
          </cell>
          <cell r="S8" t="str">
            <v>0</v>
          </cell>
          <cell r="T8" t="str">
            <v>0</v>
          </cell>
          <cell r="U8">
            <v>-45156.95</v>
          </cell>
          <cell r="V8" t="str">
            <v>0</v>
          </cell>
          <cell r="W8" t="str">
            <v>0</v>
          </cell>
          <cell r="X8" t="str">
            <v>0</v>
          </cell>
          <cell r="Y8" t="str">
            <v>0</v>
          </cell>
          <cell r="Z8" t="str">
            <v>0</v>
          </cell>
        </row>
        <row r="9">
          <cell r="G9" t="str">
            <v>530013</v>
          </cell>
          <cell r="H9" t="str">
            <v>RESOP Commodity Revenue</v>
          </cell>
          <cell r="I9" t="str">
            <v>0</v>
          </cell>
          <cell r="J9" t="str">
            <v>0</v>
          </cell>
          <cell r="K9" t="str">
            <v>0</v>
          </cell>
          <cell r="L9" t="str">
            <v>0</v>
          </cell>
          <cell r="M9">
            <v>0</v>
          </cell>
          <cell r="N9" t="str">
            <v>0</v>
          </cell>
          <cell r="O9" t="str">
            <v>0</v>
          </cell>
          <cell r="P9" t="str">
            <v>0</v>
          </cell>
          <cell r="Q9" t="str">
            <v>0</v>
          </cell>
          <cell r="R9" t="str">
            <v>0</v>
          </cell>
          <cell r="S9" t="str">
            <v>0</v>
          </cell>
          <cell r="T9" t="str">
            <v>0</v>
          </cell>
          <cell r="U9" t="str">
            <v>0</v>
          </cell>
          <cell r="V9" t="str">
            <v>0</v>
          </cell>
          <cell r="W9" t="str">
            <v>0</v>
          </cell>
          <cell r="X9" t="str">
            <v>0</v>
          </cell>
          <cell r="Y9" t="str">
            <v>0</v>
          </cell>
          <cell r="Z9" t="str">
            <v>0</v>
          </cell>
        </row>
        <row r="10">
          <cell r="G10" t="str">
            <v>530015</v>
          </cell>
          <cell r="H10" t="str">
            <v>Rider 8 Other GEP Revenue Requirement - H1</v>
          </cell>
          <cell r="I10" t="str">
            <v>0</v>
          </cell>
          <cell r="J10" t="str">
            <v>0</v>
          </cell>
          <cell r="K10" t="str">
            <v>0</v>
          </cell>
          <cell r="L10" t="str">
            <v>0</v>
          </cell>
          <cell r="M10">
            <v>-164708.73000000001</v>
          </cell>
          <cell r="N10" t="str">
            <v>0</v>
          </cell>
          <cell r="O10" t="str">
            <v>0</v>
          </cell>
          <cell r="P10" t="str">
            <v>0</v>
          </cell>
          <cell r="Q10" t="str">
            <v>0</v>
          </cell>
          <cell r="R10" t="str">
            <v>0</v>
          </cell>
          <cell r="S10" t="str">
            <v>0</v>
          </cell>
          <cell r="T10" t="str">
            <v>0</v>
          </cell>
          <cell r="U10" t="str">
            <v>0</v>
          </cell>
          <cell r="V10" t="str">
            <v>0</v>
          </cell>
          <cell r="W10" t="str">
            <v>0</v>
          </cell>
          <cell r="X10" t="str">
            <v>0</v>
          </cell>
          <cell r="Y10" t="str">
            <v>0</v>
          </cell>
          <cell r="Z10" t="str">
            <v>0</v>
          </cell>
        </row>
        <row r="11">
          <cell r="G11" t="str">
            <v>530018</v>
          </cell>
          <cell r="H11" t="str">
            <v>Smart Meter Revenue Requiremnt</v>
          </cell>
          <cell r="I11" t="str">
            <v>0</v>
          </cell>
          <cell r="J11" t="str">
            <v>0</v>
          </cell>
          <cell r="K11" t="str">
            <v>0</v>
          </cell>
          <cell r="L11" t="str">
            <v>0</v>
          </cell>
          <cell r="M11">
            <v>-30544228.809999999</v>
          </cell>
          <cell r="N11" t="str">
            <v>0</v>
          </cell>
          <cell r="O11" t="str">
            <v>0</v>
          </cell>
          <cell r="P11" t="str">
            <v>0</v>
          </cell>
          <cell r="Q11" t="str">
            <v>0</v>
          </cell>
          <cell r="R11" t="str">
            <v>0</v>
          </cell>
          <cell r="S11" t="str">
            <v>0</v>
          </cell>
          <cell r="T11" t="str">
            <v>0</v>
          </cell>
          <cell r="U11" t="str">
            <v>0</v>
          </cell>
          <cell r="V11" t="str">
            <v>0</v>
          </cell>
          <cell r="W11" t="str">
            <v>0</v>
          </cell>
          <cell r="X11" t="str">
            <v>0</v>
          </cell>
          <cell r="Y11" t="str">
            <v>0</v>
          </cell>
          <cell r="Z11" t="str">
            <v>0</v>
          </cell>
        </row>
        <row r="12">
          <cell r="G12" t="str">
            <v>530019</v>
          </cell>
          <cell r="H12" t="str">
            <v>Other GEP Revenue Requirement Provincial Funded</v>
          </cell>
          <cell r="I12" t="str">
            <v>0</v>
          </cell>
          <cell r="J12" t="str">
            <v>0</v>
          </cell>
          <cell r="K12" t="str">
            <v>0</v>
          </cell>
          <cell r="L12" t="str">
            <v>0</v>
          </cell>
          <cell r="M12">
            <v>-845494.53</v>
          </cell>
          <cell r="N12" t="str">
            <v>0</v>
          </cell>
          <cell r="O12" t="str">
            <v>0</v>
          </cell>
          <cell r="P12" t="str">
            <v>0</v>
          </cell>
          <cell r="Q12" t="str">
            <v>0</v>
          </cell>
          <cell r="R12" t="str">
            <v>0</v>
          </cell>
          <cell r="S12" t="str">
            <v>0</v>
          </cell>
          <cell r="T12" t="str">
            <v>0</v>
          </cell>
          <cell r="U12" t="str">
            <v>0</v>
          </cell>
          <cell r="V12" t="str">
            <v>0</v>
          </cell>
          <cell r="W12" t="str">
            <v>0</v>
          </cell>
          <cell r="X12" t="str">
            <v>0</v>
          </cell>
          <cell r="Y12" t="str">
            <v>0</v>
          </cell>
          <cell r="Z12" t="str">
            <v>0</v>
          </cell>
        </row>
        <row r="13">
          <cell r="G13" t="str">
            <v>530020</v>
          </cell>
          <cell r="H13" t="str">
            <v>Commercial Energy Sales</v>
          </cell>
          <cell r="I13" t="str">
            <v>0</v>
          </cell>
          <cell r="J13" t="str">
            <v>0</v>
          </cell>
          <cell r="K13" t="str">
            <v>0</v>
          </cell>
          <cell r="L13" t="str">
            <v>0</v>
          </cell>
          <cell r="M13">
            <v>0</v>
          </cell>
          <cell r="N13" t="str">
            <v>0</v>
          </cell>
          <cell r="O13" t="str">
            <v>0</v>
          </cell>
          <cell r="P13" t="str">
            <v>0</v>
          </cell>
          <cell r="Q13" t="str">
            <v>0</v>
          </cell>
          <cell r="R13" t="str">
            <v>0</v>
          </cell>
          <cell r="S13" t="str">
            <v>0</v>
          </cell>
          <cell r="T13" t="str">
            <v>0</v>
          </cell>
          <cell r="U13">
            <v>-615157.69999999995</v>
          </cell>
          <cell r="V13" t="str">
            <v>0</v>
          </cell>
          <cell r="W13" t="str">
            <v>0</v>
          </cell>
          <cell r="X13" t="str">
            <v>0</v>
          </cell>
          <cell r="Y13" t="str">
            <v>0</v>
          </cell>
          <cell r="Z13" t="str">
            <v>0</v>
          </cell>
        </row>
        <row r="14">
          <cell r="G14" t="str">
            <v>530021</v>
          </cell>
          <cell r="H14" t="str">
            <v>Rtl Pow Sales-Rural-Comm-StdA</v>
          </cell>
          <cell r="I14" t="str">
            <v>0</v>
          </cell>
          <cell r="J14" t="str">
            <v>0</v>
          </cell>
          <cell r="K14" t="str">
            <v>0</v>
          </cell>
          <cell r="L14" t="str">
            <v>0</v>
          </cell>
          <cell r="M14" t="str">
            <v>0</v>
          </cell>
          <cell r="N14" t="str">
            <v>0</v>
          </cell>
          <cell r="O14" t="str">
            <v>0</v>
          </cell>
          <cell r="P14" t="str">
            <v>0</v>
          </cell>
          <cell r="Q14" t="str">
            <v>0</v>
          </cell>
          <cell r="R14" t="str">
            <v>0</v>
          </cell>
          <cell r="S14" t="str">
            <v>0</v>
          </cell>
          <cell r="T14" t="str">
            <v>0</v>
          </cell>
          <cell r="U14">
            <v>-4890719.76</v>
          </cell>
          <cell r="V14" t="str">
            <v>0</v>
          </cell>
          <cell r="W14" t="str">
            <v>0</v>
          </cell>
          <cell r="X14" t="str">
            <v>0</v>
          </cell>
          <cell r="Y14" t="str">
            <v>0</v>
          </cell>
          <cell r="Z14" t="str">
            <v>0</v>
          </cell>
        </row>
        <row r="15">
          <cell r="G15" t="str">
            <v>530023</v>
          </cell>
          <cell r="H15" t="str">
            <v>Rider 10 ICM Revenue</v>
          </cell>
          <cell r="I15" t="str">
            <v>0</v>
          </cell>
          <cell r="J15" t="str">
            <v>0</v>
          </cell>
          <cell r="K15" t="str">
            <v>0</v>
          </cell>
          <cell r="L15" t="str">
            <v>0</v>
          </cell>
          <cell r="M15">
            <v>-6080019.8099999996</v>
          </cell>
          <cell r="N15" t="str">
            <v>0</v>
          </cell>
          <cell r="O15" t="str">
            <v>0</v>
          </cell>
          <cell r="P15" t="str">
            <v>0</v>
          </cell>
          <cell r="Q15" t="str">
            <v>0</v>
          </cell>
          <cell r="R15" t="str">
            <v>0</v>
          </cell>
          <cell r="S15" t="str">
            <v>0</v>
          </cell>
          <cell r="T15" t="str">
            <v>0</v>
          </cell>
          <cell r="U15" t="str">
            <v>0</v>
          </cell>
          <cell r="V15" t="str">
            <v>0</v>
          </cell>
          <cell r="W15" t="str">
            <v>0</v>
          </cell>
          <cell r="X15" t="str">
            <v>0</v>
          </cell>
          <cell r="Y15" t="str">
            <v>0</v>
          </cell>
          <cell r="Z15" t="str">
            <v>0</v>
          </cell>
        </row>
        <row r="16">
          <cell r="G16" t="str">
            <v>530024</v>
          </cell>
          <cell r="H16" t="str">
            <v>Rider 11 Smart Grid Cash Funding</v>
          </cell>
          <cell r="I16" t="str">
            <v>0</v>
          </cell>
          <cell r="J16" t="str">
            <v>0</v>
          </cell>
          <cell r="K16" t="str">
            <v>0</v>
          </cell>
          <cell r="L16" t="str">
            <v>0</v>
          </cell>
          <cell r="M16">
            <v>-25566.42</v>
          </cell>
          <cell r="N16" t="str">
            <v>0</v>
          </cell>
          <cell r="O16" t="str">
            <v>0</v>
          </cell>
          <cell r="P16" t="str">
            <v>0</v>
          </cell>
          <cell r="Q16" t="str">
            <v>0</v>
          </cell>
          <cell r="R16" t="str">
            <v>0</v>
          </cell>
          <cell r="S16" t="str">
            <v>0</v>
          </cell>
          <cell r="T16" t="str">
            <v>0</v>
          </cell>
          <cell r="U16" t="str">
            <v>0</v>
          </cell>
          <cell r="V16" t="str">
            <v>0</v>
          </cell>
          <cell r="W16" t="str">
            <v>0</v>
          </cell>
          <cell r="X16" t="str">
            <v>0</v>
          </cell>
          <cell r="Y16" t="str">
            <v>0</v>
          </cell>
          <cell r="Z16" t="str">
            <v>0</v>
          </cell>
        </row>
        <row r="17">
          <cell r="G17" t="str">
            <v>530025</v>
          </cell>
          <cell r="H17" t="str">
            <v>Rider 11 Smart Grid Contra Account</v>
          </cell>
          <cell r="I17" t="str">
            <v>0</v>
          </cell>
          <cell r="J17" t="str">
            <v>0</v>
          </cell>
          <cell r="K17" t="str">
            <v>0</v>
          </cell>
          <cell r="L17" t="str">
            <v>0</v>
          </cell>
          <cell r="M17">
            <v>12046004.34</v>
          </cell>
          <cell r="N17" t="str">
            <v>0</v>
          </cell>
          <cell r="O17" t="str">
            <v>0</v>
          </cell>
          <cell r="P17" t="str">
            <v>0</v>
          </cell>
          <cell r="Q17" t="str">
            <v>0</v>
          </cell>
          <cell r="R17" t="str">
            <v>0</v>
          </cell>
          <cell r="S17" t="str">
            <v>0</v>
          </cell>
          <cell r="T17" t="str">
            <v>0</v>
          </cell>
          <cell r="U17" t="str">
            <v>0</v>
          </cell>
          <cell r="V17" t="str">
            <v>0</v>
          </cell>
          <cell r="W17" t="str">
            <v>0</v>
          </cell>
          <cell r="X17" t="str">
            <v>0</v>
          </cell>
          <cell r="Y17" t="str">
            <v>0</v>
          </cell>
          <cell r="Z17" t="str">
            <v>0</v>
          </cell>
        </row>
        <row r="18">
          <cell r="G18" t="str">
            <v>530026</v>
          </cell>
          <cell r="H18" t="str">
            <v>Rider 11 Smart Grid Revenue Requirement</v>
          </cell>
          <cell r="I18" t="str">
            <v>0</v>
          </cell>
          <cell r="J18" t="str">
            <v>0</v>
          </cell>
          <cell r="K18" t="str">
            <v>0</v>
          </cell>
          <cell r="L18" t="str">
            <v>0</v>
          </cell>
          <cell r="M18">
            <v>-7709700.5700000003</v>
          </cell>
          <cell r="N18" t="str">
            <v>0</v>
          </cell>
          <cell r="O18" t="str">
            <v>0</v>
          </cell>
          <cell r="P18" t="str">
            <v>0</v>
          </cell>
          <cell r="Q18" t="str">
            <v>0</v>
          </cell>
          <cell r="R18" t="str">
            <v>0</v>
          </cell>
          <cell r="S18" t="str">
            <v>0</v>
          </cell>
          <cell r="T18" t="str">
            <v>0</v>
          </cell>
          <cell r="U18" t="str">
            <v>0</v>
          </cell>
          <cell r="V18" t="str">
            <v>0</v>
          </cell>
          <cell r="W18" t="str">
            <v>0</v>
          </cell>
          <cell r="X18" t="str">
            <v>0</v>
          </cell>
          <cell r="Y18" t="str">
            <v>0</v>
          </cell>
          <cell r="Z18" t="str">
            <v>0</v>
          </cell>
        </row>
        <row r="19">
          <cell r="G19" t="str">
            <v>530027</v>
          </cell>
          <cell r="H19" t="str">
            <v>Rider 12 Shared Tax Savings</v>
          </cell>
          <cell r="I19" t="str">
            <v>0</v>
          </cell>
          <cell r="J19" t="str">
            <v>0</v>
          </cell>
          <cell r="K19" t="str">
            <v>0</v>
          </cell>
          <cell r="L19" t="str">
            <v>0</v>
          </cell>
          <cell r="M19">
            <v>580210.02</v>
          </cell>
          <cell r="N19" t="str">
            <v>0</v>
          </cell>
          <cell r="O19" t="str">
            <v>0</v>
          </cell>
          <cell r="P19" t="str">
            <v>0</v>
          </cell>
          <cell r="Q19" t="str">
            <v>0</v>
          </cell>
          <cell r="R19" t="str">
            <v>0</v>
          </cell>
          <cell r="S19" t="str">
            <v>0</v>
          </cell>
          <cell r="T19" t="str">
            <v>0</v>
          </cell>
          <cell r="U19" t="str">
            <v>0</v>
          </cell>
          <cell r="V19" t="str">
            <v>0</v>
          </cell>
          <cell r="W19" t="str">
            <v>0</v>
          </cell>
          <cell r="X19" t="str">
            <v>0</v>
          </cell>
          <cell r="Y19" t="str">
            <v>0</v>
          </cell>
          <cell r="Z19" t="str">
            <v>0</v>
          </cell>
        </row>
        <row r="20">
          <cell r="G20" t="str">
            <v>530029</v>
          </cell>
          <cell r="H20" t="str">
            <v>Smart Grid Rider 2014</v>
          </cell>
          <cell r="I20" t="str">
            <v>0</v>
          </cell>
          <cell r="J20" t="str">
            <v>0</v>
          </cell>
          <cell r="K20" t="str">
            <v>0</v>
          </cell>
          <cell r="L20" t="str">
            <v>0</v>
          </cell>
          <cell r="M20">
            <v>-12020438.01</v>
          </cell>
          <cell r="N20" t="str">
            <v>0</v>
          </cell>
          <cell r="O20" t="str">
            <v>0</v>
          </cell>
          <cell r="P20" t="str">
            <v>0</v>
          </cell>
          <cell r="Q20" t="str">
            <v>0</v>
          </cell>
          <cell r="R20" t="str">
            <v>0</v>
          </cell>
          <cell r="S20" t="str">
            <v>0</v>
          </cell>
          <cell r="T20" t="str">
            <v>0</v>
          </cell>
          <cell r="U20" t="str">
            <v>0</v>
          </cell>
          <cell r="V20" t="str">
            <v>0</v>
          </cell>
          <cell r="W20" t="str">
            <v>0</v>
          </cell>
          <cell r="X20" t="str">
            <v>0</v>
          </cell>
          <cell r="Y20" t="str">
            <v>0</v>
          </cell>
          <cell r="Z20" t="str">
            <v>0</v>
          </cell>
        </row>
        <row r="21">
          <cell r="G21" t="str">
            <v>530030</v>
          </cell>
          <cell r="H21" t="str">
            <v>Deferred Revenue-Pension Adj</v>
          </cell>
          <cell r="I21" t="str">
            <v>0</v>
          </cell>
          <cell r="J21" t="str">
            <v>0</v>
          </cell>
          <cell r="K21" t="str">
            <v>0</v>
          </cell>
          <cell r="L21" t="str">
            <v>0</v>
          </cell>
          <cell r="M21">
            <v>-889184.6</v>
          </cell>
          <cell r="N21" t="str">
            <v>0</v>
          </cell>
          <cell r="O21" t="str">
            <v>0</v>
          </cell>
          <cell r="P21" t="str">
            <v>0</v>
          </cell>
          <cell r="Q21" t="str">
            <v>0</v>
          </cell>
          <cell r="R21" t="str">
            <v>0</v>
          </cell>
          <cell r="S21" t="str">
            <v>0</v>
          </cell>
          <cell r="T21" t="str">
            <v>0</v>
          </cell>
          <cell r="U21" t="str">
            <v>0</v>
          </cell>
          <cell r="V21" t="str">
            <v>0</v>
          </cell>
          <cell r="W21" t="str">
            <v>0</v>
          </cell>
          <cell r="X21" t="str">
            <v>0</v>
          </cell>
          <cell r="Y21" t="str">
            <v>0</v>
          </cell>
          <cell r="Z21" t="str">
            <v>0</v>
          </cell>
        </row>
        <row r="22">
          <cell r="G22" t="str">
            <v>530040</v>
          </cell>
          <cell r="H22" t="str">
            <v>Street Lighting Energy  Sales</v>
          </cell>
          <cell r="I22" t="str">
            <v>0</v>
          </cell>
          <cell r="J22" t="str">
            <v>0</v>
          </cell>
          <cell r="K22" t="str">
            <v>0</v>
          </cell>
          <cell r="L22" t="str">
            <v>0</v>
          </cell>
          <cell r="M22">
            <v>0</v>
          </cell>
          <cell r="N22" t="str">
            <v>0</v>
          </cell>
          <cell r="O22" t="str">
            <v>0</v>
          </cell>
          <cell r="P22" t="str">
            <v>0</v>
          </cell>
          <cell r="Q22" t="str">
            <v>0</v>
          </cell>
          <cell r="R22" t="str">
            <v>0</v>
          </cell>
          <cell r="S22" t="str">
            <v>0</v>
          </cell>
          <cell r="T22" t="str">
            <v>0</v>
          </cell>
          <cell r="U22">
            <v>-11044.25</v>
          </cell>
          <cell r="V22" t="str">
            <v>0</v>
          </cell>
          <cell r="W22" t="str">
            <v>0</v>
          </cell>
          <cell r="X22" t="str">
            <v>0</v>
          </cell>
          <cell r="Y22" t="str">
            <v>0</v>
          </cell>
          <cell r="Z22" t="str">
            <v>0</v>
          </cell>
        </row>
        <row r="23">
          <cell r="G23" t="str">
            <v>530050</v>
          </cell>
          <cell r="H23" t="str">
            <v>Sentinel Lighting Enrgy Sales</v>
          </cell>
          <cell r="I23" t="str">
            <v>0</v>
          </cell>
          <cell r="J23" t="str">
            <v>0</v>
          </cell>
          <cell r="K23" t="str">
            <v>0</v>
          </cell>
          <cell r="L23" t="str">
            <v>0</v>
          </cell>
          <cell r="M23">
            <v>0</v>
          </cell>
          <cell r="N23" t="str">
            <v>0</v>
          </cell>
          <cell r="O23" t="str">
            <v>0</v>
          </cell>
          <cell r="P23" t="str">
            <v>0</v>
          </cell>
          <cell r="Q23" t="str">
            <v>0</v>
          </cell>
          <cell r="R23" t="str">
            <v>0</v>
          </cell>
          <cell r="S23" t="str">
            <v>0</v>
          </cell>
          <cell r="T23" t="str">
            <v>0</v>
          </cell>
          <cell r="U23" t="str">
            <v>0</v>
          </cell>
          <cell r="V23" t="str">
            <v>0</v>
          </cell>
          <cell r="W23" t="str">
            <v>0</v>
          </cell>
          <cell r="X23" t="str">
            <v>0</v>
          </cell>
          <cell r="Y23" t="str">
            <v>0</v>
          </cell>
          <cell r="Z23" t="str">
            <v>0</v>
          </cell>
        </row>
        <row r="24">
          <cell r="G24" t="str">
            <v>530060</v>
          </cell>
          <cell r="H24" t="str">
            <v>IESO Uplift&amp;Adm(IESO150 155etc)</v>
          </cell>
          <cell r="I24" t="str">
            <v>0</v>
          </cell>
          <cell r="J24" t="str">
            <v>0</v>
          </cell>
          <cell r="K24" t="str">
            <v>0</v>
          </cell>
          <cell r="L24" t="str">
            <v>0</v>
          </cell>
          <cell r="M24">
            <v>-51125389.479999997</v>
          </cell>
          <cell r="N24" t="str">
            <v>0</v>
          </cell>
          <cell r="O24" t="str">
            <v>0</v>
          </cell>
          <cell r="P24" t="str">
            <v>0</v>
          </cell>
          <cell r="Q24" t="str">
            <v>0</v>
          </cell>
          <cell r="R24" t="str">
            <v>0</v>
          </cell>
          <cell r="S24" t="str">
            <v>0</v>
          </cell>
          <cell r="T24" t="str">
            <v>0</v>
          </cell>
          <cell r="U24" t="str">
            <v>0</v>
          </cell>
          <cell r="V24" t="str">
            <v>0</v>
          </cell>
          <cell r="W24" t="str">
            <v>0</v>
          </cell>
          <cell r="X24" t="str">
            <v>0</v>
          </cell>
          <cell r="Y24" t="str">
            <v>0</v>
          </cell>
          <cell r="Z24" t="str">
            <v>0</v>
          </cell>
        </row>
        <row r="25">
          <cell r="G25" t="str">
            <v>530061</v>
          </cell>
          <cell r="H25" t="str">
            <v>Bill 4 Regulatory True-up</v>
          </cell>
          <cell r="I25" t="str">
            <v>0</v>
          </cell>
          <cell r="J25" t="str">
            <v>0</v>
          </cell>
          <cell r="K25" t="str">
            <v>0</v>
          </cell>
          <cell r="L25" t="str">
            <v>0</v>
          </cell>
          <cell r="M25">
            <v>0</v>
          </cell>
          <cell r="N25" t="str">
            <v>0</v>
          </cell>
          <cell r="O25" t="str">
            <v>0</v>
          </cell>
          <cell r="P25" t="str">
            <v>0</v>
          </cell>
          <cell r="Q25" t="str">
            <v>0</v>
          </cell>
          <cell r="R25" t="str">
            <v>0</v>
          </cell>
          <cell r="S25" t="str">
            <v>0</v>
          </cell>
          <cell r="T25" t="str">
            <v>0</v>
          </cell>
          <cell r="U25" t="str">
            <v>0</v>
          </cell>
          <cell r="V25" t="str">
            <v>0</v>
          </cell>
          <cell r="W25" t="str">
            <v>0</v>
          </cell>
          <cell r="X25" t="str">
            <v>0</v>
          </cell>
          <cell r="Y25" t="str">
            <v>0</v>
          </cell>
          <cell r="Z25" t="str">
            <v>0</v>
          </cell>
        </row>
        <row r="26">
          <cell r="G26" t="str">
            <v>530070</v>
          </cell>
          <cell r="H26" t="str">
            <v>Revenue RRRP</v>
          </cell>
          <cell r="I26" t="str">
            <v>0</v>
          </cell>
          <cell r="J26" t="str">
            <v>0</v>
          </cell>
          <cell r="K26" t="str">
            <v>0</v>
          </cell>
          <cell r="L26" t="str">
            <v>0</v>
          </cell>
          <cell r="M26">
            <v>-14129322.6</v>
          </cell>
          <cell r="N26" t="str">
            <v>0</v>
          </cell>
          <cell r="O26" t="str">
            <v>0</v>
          </cell>
          <cell r="P26" t="str">
            <v>0</v>
          </cell>
          <cell r="Q26" t="str">
            <v>0</v>
          </cell>
          <cell r="R26" t="str">
            <v>0</v>
          </cell>
          <cell r="S26" t="str">
            <v>0</v>
          </cell>
          <cell r="T26" t="str">
            <v>0</v>
          </cell>
          <cell r="U26" t="str">
            <v>0</v>
          </cell>
          <cell r="V26" t="str">
            <v>0</v>
          </cell>
          <cell r="W26" t="str">
            <v>0</v>
          </cell>
          <cell r="X26" t="str">
            <v>0</v>
          </cell>
          <cell r="Y26" t="str">
            <v>0</v>
          </cell>
          <cell r="Z26" t="str">
            <v>0</v>
          </cell>
        </row>
        <row r="27">
          <cell r="G27" t="str">
            <v>530080</v>
          </cell>
          <cell r="H27" t="str">
            <v>Revenue-RPP Final Settlement</v>
          </cell>
          <cell r="I27" t="str">
            <v>0</v>
          </cell>
          <cell r="J27" t="str">
            <v>0</v>
          </cell>
          <cell r="K27" t="str">
            <v>0</v>
          </cell>
          <cell r="L27" t="str">
            <v>0</v>
          </cell>
          <cell r="M27">
            <v>168916.75</v>
          </cell>
          <cell r="N27" t="str">
            <v>0</v>
          </cell>
          <cell r="O27" t="str">
            <v>0</v>
          </cell>
          <cell r="P27" t="str">
            <v>0</v>
          </cell>
          <cell r="Q27" t="str">
            <v>0</v>
          </cell>
          <cell r="R27" t="str">
            <v>0</v>
          </cell>
          <cell r="S27" t="str">
            <v>0</v>
          </cell>
          <cell r="T27" t="str">
            <v>0</v>
          </cell>
          <cell r="U27" t="str">
            <v>0</v>
          </cell>
          <cell r="V27" t="str">
            <v>0</v>
          </cell>
          <cell r="W27" t="str">
            <v>0</v>
          </cell>
          <cell r="X27" t="str">
            <v>0</v>
          </cell>
          <cell r="Y27" t="str">
            <v>0</v>
          </cell>
          <cell r="Z27" t="str">
            <v>0</v>
          </cell>
        </row>
        <row r="28">
          <cell r="G28" t="str">
            <v>530100</v>
          </cell>
          <cell r="H28" t="str">
            <v>RRRP - Direct Retail Customers</v>
          </cell>
          <cell r="I28" t="str">
            <v>0</v>
          </cell>
          <cell r="J28" t="str">
            <v>0</v>
          </cell>
          <cell r="K28" t="str">
            <v>0</v>
          </cell>
          <cell r="L28" t="str">
            <v>0</v>
          </cell>
          <cell r="M28">
            <v>53609188.689999998</v>
          </cell>
          <cell r="N28" t="str">
            <v>0</v>
          </cell>
          <cell r="O28" t="str">
            <v>0</v>
          </cell>
          <cell r="P28" t="str">
            <v>0</v>
          </cell>
          <cell r="Q28" t="str">
            <v>0</v>
          </cell>
          <cell r="R28" t="str">
            <v>0</v>
          </cell>
          <cell r="S28" t="str">
            <v>0</v>
          </cell>
          <cell r="T28" t="str">
            <v>0</v>
          </cell>
          <cell r="U28" t="str">
            <v>0</v>
          </cell>
          <cell r="V28" t="str">
            <v>0</v>
          </cell>
          <cell r="W28" t="str">
            <v>0</v>
          </cell>
          <cell r="X28" t="str">
            <v>0</v>
          </cell>
          <cell r="Y28" t="str">
            <v>0</v>
          </cell>
          <cell r="Z28" t="str">
            <v>0</v>
          </cell>
        </row>
        <row r="29">
          <cell r="G29" t="str">
            <v>530150</v>
          </cell>
          <cell r="H29" t="str">
            <v>SPC Revenue</v>
          </cell>
          <cell r="I29" t="str">
            <v>0</v>
          </cell>
          <cell r="J29" t="str">
            <v>0</v>
          </cell>
          <cell r="K29" t="str">
            <v>0</v>
          </cell>
          <cell r="L29" t="str">
            <v>0</v>
          </cell>
          <cell r="M29">
            <v>0</v>
          </cell>
          <cell r="N29" t="str">
            <v>0</v>
          </cell>
          <cell r="O29" t="str">
            <v>0</v>
          </cell>
          <cell r="P29" t="str">
            <v>0</v>
          </cell>
          <cell r="Q29" t="str">
            <v>0</v>
          </cell>
          <cell r="R29" t="str">
            <v>0</v>
          </cell>
          <cell r="S29" t="str">
            <v>0</v>
          </cell>
          <cell r="T29" t="str">
            <v>0</v>
          </cell>
          <cell r="U29" t="str">
            <v>0</v>
          </cell>
          <cell r="V29" t="str">
            <v>0</v>
          </cell>
          <cell r="W29" t="str">
            <v>0</v>
          </cell>
          <cell r="X29" t="str">
            <v>0</v>
          </cell>
          <cell r="Y29" t="str">
            <v>0</v>
          </cell>
          <cell r="Z29" t="str">
            <v>0</v>
          </cell>
        </row>
        <row r="30">
          <cell r="G30" t="str">
            <v>530210</v>
          </cell>
          <cell r="H30" t="str">
            <v>RRRP Pymts-Rem Cust- Norm Dens</v>
          </cell>
          <cell r="I30" t="str">
            <v>0</v>
          </cell>
          <cell r="J30" t="str">
            <v>0</v>
          </cell>
          <cell r="K30" t="str">
            <v>0</v>
          </cell>
          <cell r="L30" t="str">
            <v>0</v>
          </cell>
          <cell r="M30">
            <v>0</v>
          </cell>
          <cell r="N30" t="str">
            <v>0</v>
          </cell>
          <cell r="O30" t="str">
            <v>0</v>
          </cell>
          <cell r="P30" t="str">
            <v>0</v>
          </cell>
          <cell r="Q30" t="str">
            <v>0</v>
          </cell>
          <cell r="R30" t="str">
            <v>0</v>
          </cell>
          <cell r="S30" t="str">
            <v>0</v>
          </cell>
          <cell r="T30" t="str">
            <v>0</v>
          </cell>
          <cell r="U30" t="str">
            <v>0</v>
          </cell>
          <cell r="V30" t="str">
            <v>0</v>
          </cell>
          <cell r="W30" t="str">
            <v>0</v>
          </cell>
          <cell r="X30" t="str">
            <v>0</v>
          </cell>
          <cell r="Y30" t="str">
            <v>0</v>
          </cell>
          <cell r="Z30" t="str">
            <v>0</v>
          </cell>
        </row>
        <row r="31">
          <cell r="G31" t="str">
            <v>530250</v>
          </cell>
          <cell r="H31" t="str">
            <v>Smart Meter Charge Revenue per CIS</v>
          </cell>
          <cell r="I31" t="str">
            <v>0</v>
          </cell>
          <cell r="J31" t="str">
            <v>0</v>
          </cell>
          <cell r="K31" t="str">
            <v>0</v>
          </cell>
          <cell r="L31" t="str">
            <v>0</v>
          </cell>
          <cell r="M31">
            <v>-4837387.25</v>
          </cell>
          <cell r="N31" t="str">
            <v>0</v>
          </cell>
          <cell r="O31" t="str">
            <v>0</v>
          </cell>
          <cell r="P31" t="str">
            <v>0</v>
          </cell>
          <cell r="Q31" t="str">
            <v>0</v>
          </cell>
          <cell r="R31" t="str">
            <v>0</v>
          </cell>
          <cell r="S31" t="str">
            <v>0</v>
          </cell>
          <cell r="T31" t="str">
            <v>0</v>
          </cell>
          <cell r="U31" t="str">
            <v>0</v>
          </cell>
          <cell r="V31">
            <v>-552159.5</v>
          </cell>
          <cell r="W31" t="str">
            <v>0</v>
          </cell>
          <cell r="X31" t="str">
            <v>0</v>
          </cell>
          <cell r="Y31" t="str">
            <v>0</v>
          </cell>
          <cell r="Z31" t="str">
            <v>0</v>
          </cell>
        </row>
        <row r="32">
          <cell r="G32" t="str">
            <v>530251</v>
          </cell>
          <cell r="H32" t="str">
            <v>Smart Meter Charge Revenue Offset Account</v>
          </cell>
          <cell r="I32" t="str">
            <v>0</v>
          </cell>
          <cell r="J32" t="str">
            <v>0</v>
          </cell>
          <cell r="K32" t="str">
            <v>0</v>
          </cell>
          <cell r="L32" t="str">
            <v>0</v>
          </cell>
          <cell r="M32">
            <v>50668.62</v>
          </cell>
          <cell r="N32" t="str">
            <v>0</v>
          </cell>
          <cell r="O32" t="str">
            <v>0</v>
          </cell>
          <cell r="P32" t="str">
            <v>0</v>
          </cell>
          <cell r="Q32" t="str">
            <v>0</v>
          </cell>
          <cell r="R32" t="str">
            <v>0</v>
          </cell>
          <cell r="S32" t="str">
            <v>0</v>
          </cell>
          <cell r="T32" t="str">
            <v>0</v>
          </cell>
          <cell r="U32" t="str">
            <v>0</v>
          </cell>
          <cell r="V32" t="str">
            <v>0</v>
          </cell>
          <cell r="W32" t="str">
            <v>0</v>
          </cell>
          <cell r="X32" t="str">
            <v>0</v>
          </cell>
          <cell r="Y32" t="str">
            <v>0</v>
          </cell>
          <cell r="Z32" t="str">
            <v>0</v>
          </cell>
        </row>
        <row r="33">
          <cell r="G33" t="str">
            <v>530300</v>
          </cell>
          <cell r="H33" t="str">
            <v>Retail Energy Sales- Acq MEU</v>
          </cell>
          <cell r="I33" t="str">
            <v>0</v>
          </cell>
          <cell r="J33" t="str">
            <v>0</v>
          </cell>
          <cell r="K33" t="str">
            <v>0</v>
          </cell>
          <cell r="L33" t="str">
            <v>0</v>
          </cell>
          <cell r="M33" t="str">
            <v>0</v>
          </cell>
          <cell r="N33" t="str">
            <v>0</v>
          </cell>
          <cell r="O33" t="str">
            <v>0</v>
          </cell>
          <cell r="P33" t="str">
            <v>0</v>
          </cell>
          <cell r="Q33" t="str">
            <v>0</v>
          </cell>
          <cell r="R33" t="str">
            <v>0</v>
          </cell>
          <cell r="S33" t="str">
            <v>0</v>
          </cell>
          <cell r="T33" t="str">
            <v>0</v>
          </cell>
          <cell r="U33" t="str">
            <v>0</v>
          </cell>
          <cell r="V33">
            <v>-26393221.579999998</v>
          </cell>
          <cell r="W33" t="str">
            <v>0</v>
          </cell>
          <cell r="X33" t="str">
            <v>0</v>
          </cell>
          <cell r="Y33" t="str">
            <v>0</v>
          </cell>
          <cell r="Z33" t="str">
            <v>0</v>
          </cell>
        </row>
        <row r="34">
          <cell r="G34" t="str">
            <v>530600</v>
          </cell>
          <cell r="H34" t="str">
            <v>Distribution  Fixed</v>
          </cell>
          <cell r="I34" t="str">
            <v>0</v>
          </cell>
          <cell r="J34" t="str">
            <v>0</v>
          </cell>
          <cell r="K34" t="str">
            <v>0</v>
          </cell>
          <cell r="L34" t="str">
            <v>0</v>
          </cell>
          <cell r="M34">
            <v>-196847697.50999999</v>
          </cell>
          <cell r="N34" t="str">
            <v>0</v>
          </cell>
          <cell r="O34" t="str">
            <v>0</v>
          </cell>
          <cell r="P34" t="str">
            <v>0</v>
          </cell>
          <cell r="Q34" t="str">
            <v>0</v>
          </cell>
          <cell r="R34" t="str">
            <v>0</v>
          </cell>
          <cell r="S34" t="str">
            <v>0</v>
          </cell>
          <cell r="T34" t="str">
            <v>0</v>
          </cell>
          <cell r="U34" t="str">
            <v>0</v>
          </cell>
          <cell r="V34" t="str">
            <v>0</v>
          </cell>
          <cell r="W34" t="str">
            <v>0</v>
          </cell>
          <cell r="X34">
            <v>0</v>
          </cell>
          <cell r="Y34" t="str">
            <v>0</v>
          </cell>
          <cell r="Z34" t="str">
            <v>0</v>
          </cell>
        </row>
        <row r="35">
          <cell r="G35" t="str">
            <v>530610</v>
          </cell>
          <cell r="H35" t="str">
            <v>Distr Volumetric(WD Trnsf All)</v>
          </cell>
          <cell r="I35" t="str">
            <v>0</v>
          </cell>
          <cell r="J35" t="str">
            <v>0</v>
          </cell>
          <cell r="K35" t="str">
            <v>0</v>
          </cell>
          <cell r="L35" t="str">
            <v>0</v>
          </cell>
          <cell r="M35">
            <v>-319423065.22000003</v>
          </cell>
          <cell r="N35" t="str">
            <v>0</v>
          </cell>
          <cell r="O35" t="str">
            <v>0</v>
          </cell>
          <cell r="P35" t="str">
            <v>0</v>
          </cell>
          <cell r="Q35" t="str">
            <v>0</v>
          </cell>
          <cell r="R35" t="str">
            <v>0</v>
          </cell>
          <cell r="S35" t="str">
            <v>0</v>
          </cell>
          <cell r="T35" t="str">
            <v>0</v>
          </cell>
          <cell r="U35" t="str">
            <v>0</v>
          </cell>
          <cell r="V35" t="str">
            <v>0</v>
          </cell>
          <cell r="W35" t="str">
            <v>0</v>
          </cell>
          <cell r="X35">
            <v>0</v>
          </cell>
          <cell r="Y35" t="str">
            <v>0</v>
          </cell>
          <cell r="Z35" t="str">
            <v>0</v>
          </cell>
        </row>
        <row r="36">
          <cell r="G36" t="str">
            <v>530611</v>
          </cell>
          <cell r="H36" t="str">
            <v>Transformer Ownership Allow</v>
          </cell>
          <cell r="I36" t="str">
            <v>0</v>
          </cell>
          <cell r="J36" t="str">
            <v>0</v>
          </cell>
          <cell r="K36" t="str">
            <v>0</v>
          </cell>
          <cell r="L36" t="str">
            <v>0</v>
          </cell>
          <cell r="M36">
            <v>416666.67</v>
          </cell>
          <cell r="N36" t="str">
            <v>0</v>
          </cell>
          <cell r="O36" t="str">
            <v>0</v>
          </cell>
          <cell r="P36" t="str">
            <v>0</v>
          </cell>
          <cell r="Q36" t="str">
            <v>0</v>
          </cell>
          <cell r="R36" t="str">
            <v>0</v>
          </cell>
          <cell r="S36" t="str">
            <v>0</v>
          </cell>
          <cell r="T36" t="str">
            <v>0</v>
          </cell>
          <cell r="U36" t="str">
            <v>0</v>
          </cell>
          <cell r="V36" t="str">
            <v>0</v>
          </cell>
          <cell r="W36" t="str">
            <v>0</v>
          </cell>
          <cell r="X36" t="str">
            <v>0</v>
          </cell>
          <cell r="Y36" t="str">
            <v>0</v>
          </cell>
          <cell r="Z36" t="str">
            <v>0</v>
          </cell>
        </row>
        <row r="37">
          <cell r="G37" t="str">
            <v>530620</v>
          </cell>
          <cell r="H37" t="str">
            <v>ST-Common ST Lines</v>
          </cell>
          <cell r="I37" t="str">
            <v>0</v>
          </cell>
          <cell r="J37" t="str">
            <v>0</v>
          </cell>
          <cell r="K37" t="str">
            <v>0</v>
          </cell>
          <cell r="L37" t="str">
            <v>0</v>
          </cell>
          <cell r="M37">
            <v>-9719112.7200000007</v>
          </cell>
          <cell r="N37" t="str">
            <v>0</v>
          </cell>
          <cell r="O37" t="str">
            <v>0</v>
          </cell>
          <cell r="P37" t="str">
            <v>0</v>
          </cell>
          <cell r="Q37" t="str">
            <v>0</v>
          </cell>
          <cell r="R37" t="str">
            <v>0</v>
          </cell>
          <cell r="S37" t="str">
            <v>0</v>
          </cell>
          <cell r="T37" t="str">
            <v>0</v>
          </cell>
          <cell r="U37" t="str">
            <v>0</v>
          </cell>
          <cell r="V37" t="str">
            <v>0</v>
          </cell>
          <cell r="W37" t="str">
            <v>0</v>
          </cell>
          <cell r="X37" t="str">
            <v>0</v>
          </cell>
          <cell r="Y37" t="str">
            <v>0</v>
          </cell>
          <cell r="Z37" t="str">
            <v>0</v>
          </cell>
        </row>
        <row r="38">
          <cell r="G38" t="str">
            <v>530630</v>
          </cell>
          <cell r="H38" t="str">
            <v>Dx Meter Serv Rebate Rev</v>
          </cell>
          <cell r="I38" t="str">
            <v>0</v>
          </cell>
          <cell r="J38" t="str">
            <v>0</v>
          </cell>
          <cell r="K38" t="str">
            <v>0</v>
          </cell>
          <cell r="L38" t="str">
            <v>0</v>
          </cell>
          <cell r="M38">
            <v>0</v>
          </cell>
          <cell r="N38" t="str">
            <v>0</v>
          </cell>
          <cell r="O38" t="str">
            <v>0</v>
          </cell>
          <cell r="P38" t="str">
            <v>0</v>
          </cell>
          <cell r="Q38" t="str">
            <v>0</v>
          </cell>
          <cell r="R38" t="str">
            <v>0</v>
          </cell>
          <cell r="S38" t="str">
            <v>0</v>
          </cell>
          <cell r="T38" t="str">
            <v>0</v>
          </cell>
          <cell r="U38" t="str">
            <v>0</v>
          </cell>
          <cell r="V38" t="str">
            <v>0</v>
          </cell>
          <cell r="W38" t="str">
            <v>0</v>
          </cell>
          <cell r="X38" t="str">
            <v>0</v>
          </cell>
          <cell r="Y38" t="str">
            <v>0</v>
          </cell>
          <cell r="Z38" t="str">
            <v>0</v>
          </cell>
        </row>
        <row r="39">
          <cell r="G39" t="str">
            <v>530631</v>
          </cell>
          <cell r="H39" t="str">
            <v>ST-Specific ST Lines</v>
          </cell>
          <cell r="I39" t="str">
            <v>0</v>
          </cell>
          <cell r="J39" t="str">
            <v>0</v>
          </cell>
          <cell r="K39" t="str">
            <v>0</v>
          </cell>
          <cell r="L39" t="str">
            <v>0</v>
          </cell>
          <cell r="M39">
            <v>-295658.28000000003</v>
          </cell>
          <cell r="N39" t="str">
            <v>0</v>
          </cell>
          <cell r="O39" t="str">
            <v>0</v>
          </cell>
          <cell r="P39" t="str">
            <v>0</v>
          </cell>
          <cell r="Q39" t="str">
            <v>0</v>
          </cell>
          <cell r="R39" t="str">
            <v>0</v>
          </cell>
          <cell r="S39" t="str">
            <v>0</v>
          </cell>
          <cell r="T39" t="str">
            <v>0</v>
          </cell>
          <cell r="U39" t="str">
            <v>0</v>
          </cell>
          <cell r="V39" t="str">
            <v>0</v>
          </cell>
          <cell r="W39" t="str">
            <v>0</v>
          </cell>
          <cell r="X39" t="str">
            <v>0</v>
          </cell>
          <cell r="Y39" t="str">
            <v>0</v>
          </cell>
          <cell r="Z39" t="str">
            <v>0</v>
          </cell>
        </row>
        <row r="40">
          <cell r="G40" t="str">
            <v>530632</v>
          </cell>
          <cell r="H40" t="str">
            <v>ST-Meter Charge</v>
          </cell>
          <cell r="I40" t="str">
            <v>0</v>
          </cell>
          <cell r="J40" t="str">
            <v>0</v>
          </cell>
          <cell r="K40" t="str">
            <v>0</v>
          </cell>
          <cell r="L40" t="str">
            <v>0</v>
          </cell>
          <cell r="M40">
            <v>-1167057.5</v>
          </cell>
          <cell r="N40" t="str">
            <v>0</v>
          </cell>
          <cell r="O40" t="str">
            <v>0</v>
          </cell>
          <cell r="P40" t="str">
            <v>0</v>
          </cell>
          <cell r="Q40" t="str">
            <v>0</v>
          </cell>
          <cell r="R40" t="str">
            <v>0</v>
          </cell>
          <cell r="S40" t="str">
            <v>0</v>
          </cell>
          <cell r="T40" t="str">
            <v>0</v>
          </cell>
          <cell r="U40" t="str">
            <v>0</v>
          </cell>
          <cell r="V40" t="str">
            <v>0</v>
          </cell>
          <cell r="W40" t="str">
            <v>0</v>
          </cell>
          <cell r="X40" t="str">
            <v>0</v>
          </cell>
          <cell r="Y40" t="str">
            <v>0</v>
          </cell>
          <cell r="Z40" t="str">
            <v>0</v>
          </cell>
        </row>
        <row r="41">
          <cell r="G41" t="str">
            <v>530633</v>
          </cell>
          <cell r="H41" t="str">
            <v>ST-Service Charge</v>
          </cell>
          <cell r="I41" t="str">
            <v>0</v>
          </cell>
          <cell r="J41" t="str">
            <v>0</v>
          </cell>
          <cell r="K41" t="str">
            <v>0</v>
          </cell>
          <cell r="L41" t="str">
            <v>0</v>
          </cell>
          <cell r="M41">
            <v>-1187254.25</v>
          </cell>
          <cell r="N41" t="str">
            <v>0</v>
          </cell>
          <cell r="O41" t="str">
            <v>0</v>
          </cell>
          <cell r="P41" t="str">
            <v>0</v>
          </cell>
          <cell r="Q41" t="str">
            <v>0</v>
          </cell>
          <cell r="R41" t="str">
            <v>0</v>
          </cell>
          <cell r="S41" t="str">
            <v>0</v>
          </cell>
          <cell r="T41" t="str">
            <v>0</v>
          </cell>
          <cell r="U41" t="str">
            <v>0</v>
          </cell>
          <cell r="V41" t="str">
            <v>0</v>
          </cell>
          <cell r="W41" t="str">
            <v>0</v>
          </cell>
          <cell r="X41" t="str">
            <v>0</v>
          </cell>
          <cell r="Y41" t="str">
            <v>0</v>
          </cell>
          <cell r="Z41" t="str">
            <v>0</v>
          </cell>
        </row>
        <row r="42">
          <cell r="G42" t="str">
            <v>530640</v>
          </cell>
          <cell r="H42" t="str">
            <v>LV - Specific LV DS</v>
          </cell>
          <cell r="I42" t="str">
            <v>0</v>
          </cell>
          <cell r="J42" t="str">
            <v>0</v>
          </cell>
          <cell r="K42" t="str">
            <v>0</v>
          </cell>
          <cell r="L42" t="str">
            <v>0</v>
          </cell>
          <cell r="M42">
            <v>0</v>
          </cell>
          <cell r="N42" t="str">
            <v>0</v>
          </cell>
          <cell r="O42" t="str">
            <v>0</v>
          </cell>
          <cell r="P42" t="str">
            <v>0</v>
          </cell>
          <cell r="Q42" t="str">
            <v>0</v>
          </cell>
          <cell r="R42" t="str">
            <v>0</v>
          </cell>
          <cell r="S42" t="str">
            <v>0</v>
          </cell>
          <cell r="T42" t="str">
            <v>0</v>
          </cell>
          <cell r="U42" t="str">
            <v>0</v>
          </cell>
          <cell r="V42" t="str">
            <v>0</v>
          </cell>
          <cell r="W42" t="str">
            <v>0</v>
          </cell>
          <cell r="X42" t="str">
            <v>0</v>
          </cell>
          <cell r="Y42" t="str">
            <v>0</v>
          </cell>
          <cell r="Z42" t="str">
            <v>0</v>
          </cell>
        </row>
        <row r="43">
          <cell r="G43" t="str">
            <v>530650</v>
          </cell>
          <cell r="H43" t="str">
            <v>ST-HVDS-High Connection</v>
          </cell>
          <cell r="I43" t="str">
            <v>0</v>
          </cell>
          <cell r="J43" t="str">
            <v>0</v>
          </cell>
          <cell r="K43" t="str">
            <v>0</v>
          </cell>
          <cell r="L43" t="str">
            <v>0</v>
          </cell>
          <cell r="M43">
            <v>-282952.25</v>
          </cell>
          <cell r="N43" t="str">
            <v>0</v>
          </cell>
          <cell r="O43" t="str">
            <v>0</v>
          </cell>
          <cell r="P43" t="str">
            <v>0</v>
          </cell>
          <cell r="Q43" t="str">
            <v>0</v>
          </cell>
          <cell r="R43" t="str">
            <v>0</v>
          </cell>
          <cell r="S43" t="str">
            <v>0</v>
          </cell>
          <cell r="T43" t="str">
            <v>0</v>
          </cell>
          <cell r="U43" t="str">
            <v>0</v>
          </cell>
          <cell r="V43" t="str">
            <v>0</v>
          </cell>
          <cell r="W43" t="str">
            <v>0</v>
          </cell>
          <cell r="X43" t="str">
            <v>0</v>
          </cell>
          <cell r="Y43" t="str">
            <v>0</v>
          </cell>
          <cell r="Z43" t="str">
            <v>0</v>
          </cell>
        </row>
        <row r="44">
          <cell r="G44" t="str">
            <v>530660</v>
          </cell>
          <cell r="H44" t="str">
            <v>ST-HVDS-Low Connection</v>
          </cell>
          <cell r="I44" t="str">
            <v>0</v>
          </cell>
          <cell r="J44" t="str">
            <v>0</v>
          </cell>
          <cell r="K44" t="str">
            <v>0</v>
          </cell>
          <cell r="L44" t="str">
            <v>0</v>
          </cell>
          <cell r="M44">
            <v>-46700.68</v>
          </cell>
          <cell r="N44" t="str">
            <v>0</v>
          </cell>
          <cell r="O44" t="str">
            <v>0</v>
          </cell>
          <cell r="P44" t="str">
            <v>0</v>
          </cell>
          <cell r="Q44" t="str">
            <v>0</v>
          </cell>
          <cell r="R44" t="str">
            <v>0</v>
          </cell>
          <cell r="S44" t="str">
            <v>0</v>
          </cell>
          <cell r="T44" t="str">
            <v>0</v>
          </cell>
          <cell r="U44" t="str">
            <v>0</v>
          </cell>
          <cell r="V44" t="str">
            <v>0</v>
          </cell>
          <cell r="W44" t="str">
            <v>0</v>
          </cell>
          <cell r="X44" t="str">
            <v>0</v>
          </cell>
          <cell r="Y44" t="str">
            <v>0</v>
          </cell>
          <cell r="Z44" t="str">
            <v>0</v>
          </cell>
        </row>
        <row r="45">
          <cell r="G45" t="str">
            <v>530670</v>
          </cell>
          <cell r="H45" t="str">
            <v>ST-LV DS Low Connection</v>
          </cell>
          <cell r="I45" t="str">
            <v>0</v>
          </cell>
          <cell r="J45" t="str">
            <v>0</v>
          </cell>
          <cell r="K45" t="str">
            <v>0</v>
          </cell>
          <cell r="L45" t="str">
            <v>0</v>
          </cell>
          <cell r="M45">
            <v>-717698.1</v>
          </cell>
          <cell r="N45" t="str">
            <v>0</v>
          </cell>
          <cell r="O45" t="str">
            <v>0</v>
          </cell>
          <cell r="P45" t="str">
            <v>0</v>
          </cell>
          <cell r="Q45" t="str">
            <v>0</v>
          </cell>
          <cell r="R45" t="str">
            <v>0</v>
          </cell>
          <cell r="S45" t="str">
            <v>0</v>
          </cell>
          <cell r="T45" t="str">
            <v>0</v>
          </cell>
          <cell r="U45" t="str">
            <v>0</v>
          </cell>
          <cell r="V45" t="str">
            <v>0</v>
          </cell>
          <cell r="W45" t="str">
            <v>0</v>
          </cell>
          <cell r="X45" t="str">
            <v>0</v>
          </cell>
          <cell r="Y45" t="str">
            <v>0</v>
          </cell>
          <cell r="Z45" t="str">
            <v>0</v>
          </cell>
        </row>
        <row r="46">
          <cell r="G46" t="str">
            <v>530680</v>
          </cell>
          <cell r="H46" t="str">
            <v>ST-Specific Primary Lines</v>
          </cell>
          <cell r="I46" t="str">
            <v>0</v>
          </cell>
          <cell r="J46" t="str">
            <v>0</v>
          </cell>
          <cell r="K46" t="str">
            <v>0</v>
          </cell>
          <cell r="L46" t="str">
            <v>0</v>
          </cell>
          <cell r="M46">
            <v>0</v>
          </cell>
          <cell r="N46" t="str">
            <v>0</v>
          </cell>
          <cell r="O46" t="str">
            <v>0</v>
          </cell>
          <cell r="P46" t="str">
            <v>0</v>
          </cell>
          <cell r="Q46" t="str">
            <v>0</v>
          </cell>
          <cell r="R46" t="str">
            <v>0</v>
          </cell>
          <cell r="S46" t="str">
            <v>0</v>
          </cell>
          <cell r="T46" t="str">
            <v>0</v>
          </cell>
          <cell r="U46" t="str">
            <v>0</v>
          </cell>
          <cell r="V46" t="str">
            <v>0</v>
          </cell>
          <cell r="W46" t="str">
            <v>0</v>
          </cell>
          <cell r="X46" t="str">
            <v>0</v>
          </cell>
          <cell r="Y46" t="str">
            <v>0</v>
          </cell>
          <cell r="Z46" t="str">
            <v>0</v>
          </cell>
        </row>
        <row r="47">
          <cell r="G47" t="str">
            <v>530726</v>
          </cell>
          <cell r="H47" t="str">
            <v>TX Network (IESO650)-Flow Thru</v>
          </cell>
          <cell r="I47" t="str">
            <v>0</v>
          </cell>
          <cell r="J47" t="str">
            <v>0</v>
          </cell>
          <cell r="K47" t="str">
            <v>0</v>
          </cell>
          <cell r="L47" t="str">
            <v>0</v>
          </cell>
          <cell r="M47">
            <v>-107037148.98999999</v>
          </cell>
          <cell r="N47" t="str">
            <v>0</v>
          </cell>
          <cell r="O47" t="str">
            <v>0</v>
          </cell>
          <cell r="P47" t="str">
            <v>0</v>
          </cell>
          <cell r="Q47" t="str">
            <v>0</v>
          </cell>
          <cell r="R47" t="str">
            <v>0</v>
          </cell>
          <cell r="S47" t="str">
            <v>0</v>
          </cell>
          <cell r="T47" t="str">
            <v>0</v>
          </cell>
          <cell r="U47" t="str">
            <v>0</v>
          </cell>
          <cell r="V47" t="str">
            <v>0</v>
          </cell>
          <cell r="W47" t="str">
            <v>0</v>
          </cell>
          <cell r="X47" t="str">
            <v>0</v>
          </cell>
          <cell r="Y47" t="str">
            <v>0</v>
          </cell>
          <cell r="Z47" t="str">
            <v>0</v>
          </cell>
        </row>
        <row r="48">
          <cell r="G48" t="str">
            <v>530727</v>
          </cell>
          <cell r="H48" t="str">
            <v>Tx Connect (IESO652)-Flow Thru</v>
          </cell>
          <cell r="I48" t="str">
            <v>0</v>
          </cell>
          <cell r="J48" t="str">
            <v>0</v>
          </cell>
          <cell r="K48" t="str">
            <v>0</v>
          </cell>
          <cell r="L48" t="str">
            <v>0</v>
          </cell>
          <cell r="M48">
            <v>-70805483.75</v>
          </cell>
          <cell r="N48" t="str">
            <v>0</v>
          </cell>
          <cell r="O48" t="str">
            <v>0</v>
          </cell>
          <cell r="P48" t="str">
            <v>0</v>
          </cell>
          <cell r="Q48" t="str">
            <v>0</v>
          </cell>
          <cell r="R48" t="str">
            <v>0</v>
          </cell>
          <cell r="S48" t="str">
            <v>0</v>
          </cell>
          <cell r="T48" t="str">
            <v>0</v>
          </cell>
          <cell r="U48" t="str">
            <v>0</v>
          </cell>
          <cell r="V48" t="str">
            <v>0</v>
          </cell>
          <cell r="W48" t="str">
            <v>0</v>
          </cell>
          <cell r="X48" t="str">
            <v>0</v>
          </cell>
          <cell r="Y48" t="str">
            <v>0</v>
          </cell>
          <cell r="Z48" t="str">
            <v>0</v>
          </cell>
        </row>
        <row r="49">
          <cell r="G49" t="str">
            <v>530730</v>
          </cell>
          <cell r="H49" t="str">
            <v>Global Adjustment - Demand Billed</v>
          </cell>
          <cell r="I49" t="str">
            <v>0</v>
          </cell>
          <cell r="J49" t="str">
            <v>0</v>
          </cell>
          <cell r="K49" t="str">
            <v>0</v>
          </cell>
          <cell r="L49" t="str">
            <v>0</v>
          </cell>
          <cell r="M49">
            <v>-10958191.189999999</v>
          </cell>
          <cell r="N49" t="str">
            <v>0</v>
          </cell>
          <cell r="O49" t="str">
            <v>0</v>
          </cell>
          <cell r="P49" t="str">
            <v>0</v>
          </cell>
          <cell r="Q49" t="str">
            <v>0</v>
          </cell>
          <cell r="R49" t="str">
            <v>0</v>
          </cell>
          <cell r="S49" t="str">
            <v>0</v>
          </cell>
          <cell r="T49" t="str">
            <v>0</v>
          </cell>
          <cell r="U49" t="str">
            <v>0</v>
          </cell>
          <cell r="V49" t="str">
            <v>0</v>
          </cell>
          <cell r="W49" t="str">
            <v>0</v>
          </cell>
          <cell r="X49" t="str">
            <v>0</v>
          </cell>
          <cell r="Y49" t="str">
            <v>0</v>
          </cell>
          <cell r="Z49" t="str">
            <v>0</v>
          </cell>
        </row>
        <row r="50">
          <cell r="G50" t="str">
            <v>530731</v>
          </cell>
          <cell r="H50" t="str">
            <v>Global Adj. Class 2 Energy Revenue</v>
          </cell>
          <cell r="I50" t="str">
            <v>0</v>
          </cell>
          <cell r="J50" t="str">
            <v>0</v>
          </cell>
          <cell r="K50" t="str">
            <v>0</v>
          </cell>
          <cell r="L50" t="str">
            <v>0</v>
          </cell>
          <cell r="M50">
            <v>-97033659.769999996</v>
          </cell>
          <cell r="N50" t="str">
            <v>0</v>
          </cell>
          <cell r="O50" t="str">
            <v>0</v>
          </cell>
          <cell r="P50" t="str">
            <v>0</v>
          </cell>
          <cell r="Q50" t="str">
            <v>0</v>
          </cell>
          <cell r="R50" t="str">
            <v>0</v>
          </cell>
          <cell r="S50" t="str">
            <v>0</v>
          </cell>
          <cell r="T50" t="str">
            <v>0</v>
          </cell>
          <cell r="U50" t="str">
            <v>0</v>
          </cell>
          <cell r="V50" t="str">
            <v>0</v>
          </cell>
          <cell r="W50" t="str">
            <v>0</v>
          </cell>
          <cell r="X50" t="str">
            <v>0</v>
          </cell>
          <cell r="Y50" t="str">
            <v>0</v>
          </cell>
          <cell r="Z50" t="str">
            <v>0</v>
          </cell>
        </row>
        <row r="51">
          <cell r="G51" t="str">
            <v>530732</v>
          </cell>
          <cell r="H51" t="str">
            <v>IESO-703Rur Rt Assist Set Cred</v>
          </cell>
          <cell r="I51" t="str">
            <v>0</v>
          </cell>
          <cell r="J51" t="str">
            <v>0</v>
          </cell>
          <cell r="K51" t="str">
            <v>0</v>
          </cell>
          <cell r="L51" t="str">
            <v>0</v>
          </cell>
          <cell r="M51">
            <v>0</v>
          </cell>
          <cell r="N51" t="str">
            <v>0</v>
          </cell>
          <cell r="O51" t="str">
            <v>0</v>
          </cell>
          <cell r="P51" t="str">
            <v>0</v>
          </cell>
          <cell r="Q51" t="str">
            <v>0</v>
          </cell>
          <cell r="R51" t="str">
            <v>0</v>
          </cell>
          <cell r="S51" t="str">
            <v>0</v>
          </cell>
          <cell r="T51" t="str">
            <v>0</v>
          </cell>
          <cell r="U51" t="str">
            <v>0</v>
          </cell>
          <cell r="V51" t="str">
            <v>0</v>
          </cell>
          <cell r="W51" t="str">
            <v>0</v>
          </cell>
          <cell r="X51" t="str">
            <v>0</v>
          </cell>
          <cell r="Y51" t="str">
            <v>0</v>
          </cell>
          <cell r="Z51" t="str">
            <v>0</v>
          </cell>
        </row>
        <row r="52">
          <cell r="G52" t="str">
            <v>530744</v>
          </cell>
          <cell r="H52" t="str">
            <v>IESO140 Low Vol-Rebate 2002</v>
          </cell>
          <cell r="I52" t="str">
            <v>0</v>
          </cell>
          <cell r="J52" t="str">
            <v>0</v>
          </cell>
          <cell r="K52" t="str">
            <v>0</v>
          </cell>
          <cell r="L52" t="str">
            <v>0</v>
          </cell>
          <cell r="M52">
            <v>0</v>
          </cell>
          <cell r="N52" t="str">
            <v>0</v>
          </cell>
          <cell r="O52" t="str">
            <v>0</v>
          </cell>
          <cell r="P52" t="str">
            <v>0</v>
          </cell>
          <cell r="Q52" t="str">
            <v>0</v>
          </cell>
          <cell r="R52" t="str">
            <v>0</v>
          </cell>
          <cell r="S52" t="str">
            <v>0</v>
          </cell>
          <cell r="T52" t="str">
            <v>0</v>
          </cell>
          <cell r="U52" t="str">
            <v>0</v>
          </cell>
          <cell r="V52" t="str">
            <v>0</v>
          </cell>
          <cell r="W52" t="str">
            <v>0</v>
          </cell>
          <cell r="X52" t="str">
            <v>0</v>
          </cell>
          <cell r="Y52" t="str">
            <v>0</v>
          </cell>
          <cell r="Z52" t="str">
            <v>0</v>
          </cell>
        </row>
        <row r="53">
          <cell r="G53" t="str">
            <v>530802</v>
          </cell>
          <cell r="H53" t="str">
            <v>Rider 8 Express Feeders H1</v>
          </cell>
          <cell r="I53" t="str">
            <v>0</v>
          </cell>
          <cell r="J53" t="str">
            <v>0</v>
          </cell>
          <cell r="K53" t="str">
            <v>0</v>
          </cell>
          <cell r="L53" t="str">
            <v>0</v>
          </cell>
          <cell r="M53">
            <v>0</v>
          </cell>
          <cell r="N53" t="str">
            <v>0</v>
          </cell>
          <cell r="O53" t="str">
            <v>0</v>
          </cell>
          <cell r="P53" t="str">
            <v>0</v>
          </cell>
          <cell r="Q53" t="str">
            <v>0</v>
          </cell>
          <cell r="R53" t="str">
            <v>0</v>
          </cell>
          <cell r="S53" t="str">
            <v>0</v>
          </cell>
          <cell r="T53" t="str">
            <v>0</v>
          </cell>
          <cell r="U53" t="str">
            <v>0</v>
          </cell>
          <cell r="V53" t="str">
            <v>0</v>
          </cell>
          <cell r="W53" t="str">
            <v>0</v>
          </cell>
          <cell r="X53" t="str">
            <v>0</v>
          </cell>
          <cell r="Y53" t="str">
            <v>0</v>
          </cell>
          <cell r="Z53" t="str">
            <v>0</v>
          </cell>
        </row>
        <row r="54">
          <cell r="G54" t="str">
            <v>530803</v>
          </cell>
          <cell r="H54" t="str">
            <v>Rider 8 Other GEP-H1</v>
          </cell>
          <cell r="I54" t="str">
            <v>0</v>
          </cell>
          <cell r="J54" t="str">
            <v>0</v>
          </cell>
          <cell r="K54" t="str">
            <v>0</v>
          </cell>
          <cell r="L54" t="str">
            <v>0</v>
          </cell>
          <cell r="M54">
            <v>0</v>
          </cell>
          <cell r="N54" t="str">
            <v>0</v>
          </cell>
          <cell r="O54" t="str">
            <v>0</v>
          </cell>
          <cell r="P54" t="str">
            <v>0</v>
          </cell>
          <cell r="Q54" t="str">
            <v>0</v>
          </cell>
          <cell r="R54" t="str">
            <v>0</v>
          </cell>
          <cell r="S54" t="str">
            <v>0</v>
          </cell>
          <cell r="T54" t="str">
            <v>0</v>
          </cell>
          <cell r="U54" t="str">
            <v>0</v>
          </cell>
          <cell r="V54" t="str">
            <v>0</v>
          </cell>
          <cell r="W54" t="str">
            <v>0</v>
          </cell>
          <cell r="X54" t="str">
            <v>0</v>
          </cell>
          <cell r="Y54" t="str">
            <v>0</v>
          </cell>
          <cell r="Z54" t="str">
            <v>0</v>
          </cell>
        </row>
        <row r="55">
          <cell r="G55" t="str">
            <v>530804</v>
          </cell>
          <cell r="H55" t="str">
            <v>Rider 8 Smart Grid Revenue - H1</v>
          </cell>
          <cell r="I55" t="str">
            <v>0</v>
          </cell>
          <cell r="J55" t="str">
            <v>0</v>
          </cell>
          <cell r="K55" t="str">
            <v>0</v>
          </cell>
          <cell r="L55" t="str">
            <v>0</v>
          </cell>
          <cell r="M55">
            <v>0</v>
          </cell>
          <cell r="N55" t="str">
            <v>0</v>
          </cell>
          <cell r="O55" t="str">
            <v>0</v>
          </cell>
          <cell r="P55" t="str">
            <v>0</v>
          </cell>
          <cell r="Q55" t="str">
            <v>0</v>
          </cell>
          <cell r="R55" t="str">
            <v>0</v>
          </cell>
          <cell r="S55" t="str">
            <v>0</v>
          </cell>
          <cell r="T55" t="str">
            <v>0</v>
          </cell>
          <cell r="U55" t="str">
            <v>0</v>
          </cell>
          <cell r="V55" t="str">
            <v>0</v>
          </cell>
          <cell r="W55" t="str">
            <v>0</v>
          </cell>
          <cell r="X55" t="str">
            <v>0</v>
          </cell>
          <cell r="Y55" t="str">
            <v>0</v>
          </cell>
          <cell r="Z55" t="str">
            <v>0</v>
          </cell>
        </row>
        <row r="56">
          <cell r="G56" t="str">
            <v>530805</v>
          </cell>
          <cell r="H56" t="str">
            <v>Other GEP - Provincial Funded</v>
          </cell>
          <cell r="I56" t="str">
            <v>0</v>
          </cell>
          <cell r="J56" t="str">
            <v>0</v>
          </cell>
          <cell r="K56" t="str">
            <v>0</v>
          </cell>
          <cell r="L56" t="str">
            <v>0</v>
          </cell>
          <cell r="M56">
            <v>-7717802.9199999999</v>
          </cell>
          <cell r="N56" t="str">
            <v>0</v>
          </cell>
          <cell r="O56" t="str">
            <v>0</v>
          </cell>
          <cell r="P56" t="str">
            <v>0</v>
          </cell>
          <cell r="Q56" t="str">
            <v>0</v>
          </cell>
          <cell r="R56" t="str">
            <v>0</v>
          </cell>
          <cell r="S56" t="str">
            <v>0</v>
          </cell>
          <cell r="T56" t="str">
            <v>0</v>
          </cell>
          <cell r="U56" t="str">
            <v>0</v>
          </cell>
          <cell r="V56" t="str">
            <v>0</v>
          </cell>
          <cell r="W56" t="str">
            <v>0</v>
          </cell>
          <cell r="X56" t="str">
            <v>0</v>
          </cell>
          <cell r="Y56" t="str">
            <v>0</v>
          </cell>
          <cell r="Z56" t="str">
            <v>0</v>
          </cell>
        </row>
        <row r="57">
          <cell r="G57" t="str">
            <v>530806</v>
          </cell>
          <cell r="H57" t="str">
            <v>Express Feeders - Provincial Funded</v>
          </cell>
          <cell r="I57" t="str">
            <v>0</v>
          </cell>
          <cell r="J57" t="str">
            <v>0</v>
          </cell>
          <cell r="K57" t="str">
            <v>0</v>
          </cell>
          <cell r="L57" t="str">
            <v>0</v>
          </cell>
          <cell r="M57">
            <v>-490530.41</v>
          </cell>
          <cell r="N57" t="str">
            <v>0</v>
          </cell>
          <cell r="O57" t="str">
            <v>0</v>
          </cell>
          <cell r="P57" t="str">
            <v>0</v>
          </cell>
          <cell r="Q57" t="str">
            <v>0</v>
          </cell>
          <cell r="R57" t="str">
            <v>0</v>
          </cell>
          <cell r="S57" t="str">
            <v>0</v>
          </cell>
          <cell r="T57" t="str">
            <v>0</v>
          </cell>
          <cell r="U57" t="str">
            <v>0</v>
          </cell>
          <cell r="V57" t="str">
            <v>0</v>
          </cell>
          <cell r="W57" t="str">
            <v>0</v>
          </cell>
          <cell r="X57" t="str">
            <v>0</v>
          </cell>
          <cell r="Y57" t="str">
            <v>0</v>
          </cell>
          <cell r="Z57" t="str">
            <v>0</v>
          </cell>
        </row>
        <row r="58">
          <cell r="G58" t="str">
            <v>530807</v>
          </cell>
          <cell r="H58" t="str">
            <v>Rider 8 - Green Energy Act Costs</v>
          </cell>
          <cell r="I58" t="str">
            <v>0</v>
          </cell>
          <cell r="J58" t="str">
            <v>0</v>
          </cell>
          <cell r="K58" t="str">
            <v>0</v>
          </cell>
          <cell r="L58" t="str">
            <v>0</v>
          </cell>
          <cell r="M58">
            <v>0</v>
          </cell>
          <cell r="N58" t="str">
            <v>0</v>
          </cell>
          <cell r="O58" t="str">
            <v>0</v>
          </cell>
          <cell r="P58" t="str">
            <v>0</v>
          </cell>
          <cell r="Q58" t="str">
            <v>0</v>
          </cell>
          <cell r="R58" t="str">
            <v>0</v>
          </cell>
          <cell r="S58" t="str">
            <v>0</v>
          </cell>
          <cell r="T58" t="str">
            <v>0</v>
          </cell>
          <cell r="U58" t="str">
            <v>0</v>
          </cell>
          <cell r="V58" t="str">
            <v>0</v>
          </cell>
          <cell r="W58" t="str">
            <v>0</v>
          </cell>
          <cell r="X58" t="str">
            <v>0</v>
          </cell>
          <cell r="Y58" t="str">
            <v>0</v>
          </cell>
          <cell r="Z58" t="str">
            <v>0</v>
          </cell>
        </row>
        <row r="59">
          <cell r="G59" t="str">
            <v>530809</v>
          </cell>
          <cell r="H59" t="str">
            <v>Dx Deferred Revenue Tax</v>
          </cell>
          <cell r="I59" t="str">
            <v>0</v>
          </cell>
          <cell r="J59" t="str">
            <v>0</v>
          </cell>
          <cell r="K59" t="str">
            <v>0</v>
          </cell>
          <cell r="L59" t="str">
            <v>0</v>
          </cell>
          <cell r="M59">
            <v>1050000</v>
          </cell>
          <cell r="N59" t="str">
            <v>0</v>
          </cell>
          <cell r="O59" t="str">
            <v>0</v>
          </cell>
          <cell r="P59" t="str">
            <v>0</v>
          </cell>
          <cell r="Q59" t="str">
            <v>0</v>
          </cell>
          <cell r="R59" t="str">
            <v>0</v>
          </cell>
          <cell r="S59" t="str">
            <v>0</v>
          </cell>
          <cell r="T59" t="str">
            <v>0</v>
          </cell>
          <cell r="U59" t="str">
            <v>0</v>
          </cell>
          <cell r="V59" t="str">
            <v>0</v>
          </cell>
          <cell r="W59" t="str">
            <v>0</v>
          </cell>
          <cell r="X59" t="str">
            <v>0</v>
          </cell>
          <cell r="Y59" t="str">
            <v>0</v>
          </cell>
          <cell r="Z59" t="str">
            <v>0</v>
          </cell>
        </row>
        <row r="60">
          <cell r="G60" t="str">
            <v>530810</v>
          </cell>
          <cell r="H60" t="str">
            <v>Smart Meter Revenue</v>
          </cell>
          <cell r="I60" t="str">
            <v>0</v>
          </cell>
          <cell r="J60" t="str">
            <v>0</v>
          </cell>
          <cell r="K60" t="str">
            <v>0</v>
          </cell>
          <cell r="L60" t="str">
            <v>0</v>
          </cell>
          <cell r="M60">
            <v>-24249291.469999999</v>
          </cell>
          <cell r="N60" t="str">
            <v>0</v>
          </cell>
          <cell r="O60" t="str">
            <v>0</v>
          </cell>
          <cell r="P60" t="str">
            <v>0</v>
          </cell>
          <cell r="Q60" t="str">
            <v>0</v>
          </cell>
          <cell r="R60" t="str">
            <v>0</v>
          </cell>
          <cell r="S60" t="str">
            <v>0</v>
          </cell>
          <cell r="T60" t="str">
            <v>0</v>
          </cell>
          <cell r="U60" t="str">
            <v>0</v>
          </cell>
          <cell r="V60" t="str">
            <v>0</v>
          </cell>
          <cell r="W60" t="str">
            <v>0</v>
          </cell>
          <cell r="X60" t="str">
            <v>0</v>
          </cell>
          <cell r="Y60" t="str">
            <v>0</v>
          </cell>
          <cell r="Z60" t="str">
            <v>0</v>
          </cell>
        </row>
        <row r="61">
          <cell r="G61" t="str">
            <v>530811</v>
          </cell>
          <cell r="H61" t="str">
            <v>Dx OEB Fees Deferred Revenue</v>
          </cell>
          <cell r="I61" t="str">
            <v>0</v>
          </cell>
          <cell r="J61" t="str">
            <v>0</v>
          </cell>
          <cell r="K61" t="str">
            <v>0</v>
          </cell>
          <cell r="L61" t="str">
            <v>0</v>
          </cell>
          <cell r="M61">
            <v>-1396486.76</v>
          </cell>
          <cell r="N61" t="str">
            <v>0</v>
          </cell>
          <cell r="O61" t="str">
            <v>0</v>
          </cell>
          <cell r="P61" t="str">
            <v>0</v>
          </cell>
          <cell r="Q61" t="str">
            <v>0</v>
          </cell>
          <cell r="R61" t="str">
            <v>0</v>
          </cell>
          <cell r="S61" t="str">
            <v>0</v>
          </cell>
          <cell r="T61" t="str">
            <v>0</v>
          </cell>
          <cell r="U61" t="str">
            <v>0</v>
          </cell>
          <cell r="V61" t="str">
            <v>0</v>
          </cell>
          <cell r="W61" t="str">
            <v>0</v>
          </cell>
          <cell r="X61" t="str">
            <v>0</v>
          </cell>
          <cell r="Y61" t="str">
            <v>0</v>
          </cell>
          <cell r="Z61" t="str">
            <v>0</v>
          </cell>
        </row>
        <row r="62">
          <cell r="G62" t="str">
            <v>530812</v>
          </cell>
          <cell r="H62" t="str">
            <v>Smart Meter Revenue Contra</v>
          </cell>
          <cell r="I62" t="str">
            <v>0</v>
          </cell>
          <cell r="J62" t="str">
            <v>0</v>
          </cell>
          <cell r="K62" t="str">
            <v>0</v>
          </cell>
          <cell r="L62" t="str">
            <v>0</v>
          </cell>
          <cell r="M62">
            <v>24249291.460000001</v>
          </cell>
          <cell r="N62" t="str">
            <v>0</v>
          </cell>
          <cell r="O62" t="str">
            <v>0</v>
          </cell>
          <cell r="P62" t="str">
            <v>0</v>
          </cell>
          <cell r="Q62" t="str">
            <v>0</v>
          </cell>
          <cell r="R62" t="str">
            <v>0</v>
          </cell>
          <cell r="S62" t="str">
            <v>0</v>
          </cell>
          <cell r="T62" t="str">
            <v>0</v>
          </cell>
          <cell r="U62" t="str">
            <v>0</v>
          </cell>
          <cell r="V62" t="str">
            <v>0</v>
          </cell>
          <cell r="W62" t="str">
            <v>0</v>
          </cell>
          <cell r="X62" t="str">
            <v>0</v>
          </cell>
          <cell r="Y62" t="str">
            <v>0</v>
          </cell>
          <cell r="Z62" t="str">
            <v>0</v>
          </cell>
        </row>
        <row r="63">
          <cell r="G63" t="str">
            <v>530816</v>
          </cell>
          <cell r="H63" t="str">
            <v>RGCRP Other GEP - Provincial Contra</v>
          </cell>
          <cell r="I63" t="str">
            <v>0</v>
          </cell>
          <cell r="J63" t="str">
            <v>0</v>
          </cell>
          <cell r="K63" t="str">
            <v>0</v>
          </cell>
          <cell r="L63" t="str">
            <v>0</v>
          </cell>
          <cell r="M63">
            <v>7717802.9000000004</v>
          </cell>
          <cell r="N63" t="str">
            <v>0</v>
          </cell>
          <cell r="O63" t="str">
            <v>0</v>
          </cell>
          <cell r="P63" t="str">
            <v>0</v>
          </cell>
          <cell r="Q63" t="str">
            <v>0</v>
          </cell>
          <cell r="R63" t="str">
            <v>0</v>
          </cell>
          <cell r="S63" t="str">
            <v>0</v>
          </cell>
          <cell r="T63" t="str">
            <v>0</v>
          </cell>
          <cell r="U63" t="str">
            <v>0</v>
          </cell>
          <cell r="V63" t="str">
            <v>0</v>
          </cell>
          <cell r="W63" t="str">
            <v>0</v>
          </cell>
          <cell r="X63" t="str">
            <v>0</v>
          </cell>
          <cell r="Y63" t="str">
            <v>0</v>
          </cell>
          <cell r="Z63" t="str">
            <v>0</v>
          </cell>
        </row>
        <row r="64">
          <cell r="G64" t="str">
            <v>530817</v>
          </cell>
          <cell r="H64" t="str">
            <v>RGCRP Express Feeders - Provincial Contra</v>
          </cell>
          <cell r="I64" t="str">
            <v>0</v>
          </cell>
          <cell r="J64" t="str">
            <v>0</v>
          </cell>
          <cell r="K64" t="str">
            <v>0</v>
          </cell>
          <cell r="L64" t="str">
            <v>0</v>
          </cell>
          <cell r="M64">
            <v>490530.4</v>
          </cell>
          <cell r="N64" t="str">
            <v>0</v>
          </cell>
          <cell r="O64" t="str">
            <v>0</v>
          </cell>
          <cell r="P64" t="str">
            <v>0</v>
          </cell>
          <cell r="Q64" t="str">
            <v>0</v>
          </cell>
          <cell r="R64" t="str">
            <v>0</v>
          </cell>
          <cell r="S64" t="str">
            <v>0</v>
          </cell>
          <cell r="T64" t="str">
            <v>0</v>
          </cell>
          <cell r="U64" t="str">
            <v>0</v>
          </cell>
          <cell r="V64" t="str">
            <v>0</v>
          </cell>
          <cell r="W64" t="str">
            <v>0</v>
          </cell>
          <cell r="X64" t="str">
            <v>0</v>
          </cell>
          <cell r="Y64" t="str">
            <v>0</v>
          </cell>
          <cell r="Z64" t="str">
            <v>0</v>
          </cell>
        </row>
        <row r="65">
          <cell r="G65" t="str">
            <v>540110</v>
          </cell>
          <cell r="H65" t="str">
            <v>MicroFIT Generator Fixed Service Charge</v>
          </cell>
          <cell r="I65" t="str">
            <v>0</v>
          </cell>
          <cell r="J65" t="str">
            <v>0</v>
          </cell>
          <cell r="K65" t="str">
            <v>0</v>
          </cell>
          <cell r="L65" t="str">
            <v>0</v>
          </cell>
          <cell r="M65">
            <v>-275599.98</v>
          </cell>
          <cell r="N65" t="str">
            <v>0</v>
          </cell>
          <cell r="O65" t="str">
            <v>0</v>
          </cell>
          <cell r="P65" t="str">
            <v>0</v>
          </cell>
          <cell r="Q65" t="str">
            <v>0</v>
          </cell>
          <cell r="R65" t="str">
            <v>0</v>
          </cell>
          <cell r="S65" t="str">
            <v>0</v>
          </cell>
          <cell r="T65" t="str">
            <v>0</v>
          </cell>
          <cell r="U65" t="str">
            <v>0</v>
          </cell>
          <cell r="V65" t="str">
            <v>0</v>
          </cell>
          <cell r="W65" t="str">
            <v>0</v>
          </cell>
          <cell r="X65" t="str">
            <v>0</v>
          </cell>
          <cell r="Y65" t="str">
            <v>0</v>
          </cell>
          <cell r="Z65" t="str">
            <v>0</v>
          </cell>
        </row>
        <row r="66">
          <cell r="G66" t="str">
            <v>540111</v>
          </cell>
          <cell r="H66" t="str">
            <v>MicroFIT Generator Fixed Service Charge Contra</v>
          </cell>
          <cell r="I66" t="str">
            <v>0</v>
          </cell>
          <cell r="J66" t="str">
            <v>0</v>
          </cell>
          <cell r="K66" t="str">
            <v>0</v>
          </cell>
          <cell r="L66" t="str">
            <v>0</v>
          </cell>
          <cell r="M66">
            <v>275599.98</v>
          </cell>
          <cell r="N66" t="str">
            <v>0</v>
          </cell>
          <cell r="O66" t="str">
            <v>0</v>
          </cell>
          <cell r="P66" t="str">
            <v>0</v>
          </cell>
          <cell r="Q66" t="str">
            <v>0</v>
          </cell>
          <cell r="R66" t="str">
            <v>0</v>
          </cell>
          <cell r="S66" t="str">
            <v>0</v>
          </cell>
          <cell r="T66" t="str">
            <v>0</v>
          </cell>
          <cell r="U66" t="str">
            <v>0</v>
          </cell>
          <cell r="V66" t="str">
            <v>0</v>
          </cell>
          <cell r="W66" t="str">
            <v>0</v>
          </cell>
          <cell r="X66" t="str">
            <v>0</v>
          </cell>
          <cell r="Y66" t="str">
            <v>0</v>
          </cell>
          <cell r="Z66" t="str">
            <v>0</v>
          </cell>
        </row>
        <row r="67">
          <cell r="G67" t="str">
            <v>540120</v>
          </cell>
          <cell r="H67" t="str">
            <v>Rider 5A Rev - Incremental Capital</v>
          </cell>
          <cell r="I67" t="str">
            <v>0</v>
          </cell>
          <cell r="J67" t="str">
            <v>0</v>
          </cell>
          <cell r="K67" t="str">
            <v>0</v>
          </cell>
          <cell r="L67" t="str">
            <v>0</v>
          </cell>
          <cell r="M67">
            <v>0</v>
          </cell>
          <cell r="N67" t="str">
            <v>0</v>
          </cell>
          <cell r="O67" t="str">
            <v>0</v>
          </cell>
          <cell r="P67" t="str">
            <v>0</v>
          </cell>
          <cell r="Q67" t="str">
            <v>0</v>
          </cell>
          <cell r="R67" t="str">
            <v>0</v>
          </cell>
          <cell r="S67" t="str">
            <v>0</v>
          </cell>
          <cell r="T67" t="str">
            <v>0</v>
          </cell>
          <cell r="U67" t="str">
            <v>0</v>
          </cell>
          <cell r="V67" t="str">
            <v>0</v>
          </cell>
          <cell r="W67" t="str">
            <v>0</v>
          </cell>
          <cell r="X67" t="str">
            <v>0</v>
          </cell>
          <cell r="Y67" t="str">
            <v>0</v>
          </cell>
          <cell r="Z67" t="str">
            <v>0</v>
          </cell>
        </row>
        <row r="68">
          <cell r="G68" t="str">
            <v>540130</v>
          </cell>
          <cell r="H68" t="str">
            <v>Rider 5B Rev - Shared Tax Savings</v>
          </cell>
          <cell r="I68" t="str">
            <v>0</v>
          </cell>
          <cell r="J68" t="str">
            <v>0</v>
          </cell>
          <cell r="K68" t="str">
            <v>0</v>
          </cell>
          <cell r="L68" t="str">
            <v>0</v>
          </cell>
          <cell r="M68">
            <v>0</v>
          </cell>
          <cell r="N68" t="str">
            <v>0</v>
          </cell>
          <cell r="O68" t="str">
            <v>0</v>
          </cell>
          <cell r="P68" t="str">
            <v>0</v>
          </cell>
          <cell r="Q68" t="str">
            <v>0</v>
          </cell>
          <cell r="R68" t="str">
            <v>0</v>
          </cell>
          <cell r="S68" t="str">
            <v>0</v>
          </cell>
          <cell r="T68" t="str">
            <v>0</v>
          </cell>
          <cell r="U68" t="str">
            <v>0</v>
          </cell>
          <cell r="V68" t="str">
            <v>0</v>
          </cell>
          <cell r="W68" t="str">
            <v>0</v>
          </cell>
          <cell r="X68" t="str">
            <v>0</v>
          </cell>
          <cell r="Y68" t="str">
            <v>0</v>
          </cell>
          <cell r="Z68" t="str">
            <v>0</v>
          </cell>
        </row>
        <row r="69">
          <cell r="G69" t="str">
            <v>550210</v>
          </cell>
          <cell r="H69" t="str">
            <v>SSS Admin Chrge</v>
          </cell>
          <cell r="I69" t="str">
            <v>0</v>
          </cell>
          <cell r="J69" t="str">
            <v>0</v>
          </cell>
          <cell r="K69" t="str">
            <v>0</v>
          </cell>
          <cell r="L69" t="str">
            <v>0</v>
          </cell>
          <cell r="M69">
            <v>-1546510.94</v>
          </cell>
          <cell r="N69" t="str">
            <v>0</v>
          </cell>
          <cell r="O69" t="str">
            <v>0</v>
          </cell>
          <cell r="P69" t="str">
            <v>0</v>
          </cell>
          <cell r="Q69" t="str">
            <v>0</v>
          </cell>
          <cell r="R69" t="str">
            <v>0</v>
          </cell>
          <cell r="S69" t="str">
            <v>0</v>
          </cell>
          <cell r="T69" t="str">
            <v>0</v>
          </cell>
          <cell r="U69" t="str">
            <v>0</v>
          </cell>
          <cell r="V69" t="str">
            <v>0</v>
          </cell>
          <cell r="W69" t="str">
            <v>0</v>
          </cell>
          <cell r="X69" t="str">
            <v>0</v>
          </cell>
          <cell r="Y69" t="str">
            <v>0</v>
          </cell>
          <cell r="Z69" t="str">
            <v>0</v>
          </cell>
        </row>
        <row r="70">
          <cell r="G70" t="str">
            <v>560001</v>
          </cell>
          <cell r="H70" t="str">
            <v>RSVA Offset Account</v>
          </cell>
          <cell r="I70" t="str">
            <v>0</v>
          </cell>
          <cell r="J70" t="str">
            <v>0</v>
          </cell>
          <cell r="K70" t="str">
            <v>0</v>
          </cell>
          <cell r="L70" t="str">
            <v>0</v>
          </cell>
          <cell r="M70">
            <v>-7228553.29</v>
          </cell>
          <cell r="N70" t="str">
            <v>0</v>
          </cell>
          <cell r="O70" t="str">
            <v>0</v>
          </cell>
          <cell r="P70" t="str">
            <v>0</v>
          </cell>
          <cell r="Q70" t="str">
            <v>0</v>
          </cell>
          <cell r="R70" t="str">
            <v>0</v>
          </cell>
          <cell r="S70" t="str">
            <v>0</v>
          </cell>
          <cell r="T70" t="str">
            <v>0</v>
          </cell>
          <cell r="U70" t="str">
            <v>0</v>
          </cell>
          <cell r="V70">
            <v>163747.24</v>
          </cell>
          <cell r="W70" t="str">
            <v>0</v>
          </cell>
          <cell r="X70" t="str">
            <v>0</v>
          </cell>
          <cell r="Y70" t="str">
            <v>0</v>
          </cell>
          <cell r="Z70" t="str">
            <v>0</v>
          </cell>
        </row>
        <row r="71">
          <cell r="I71" t="str">
            <v>0</v>
          </cell>
          <cell r="J71" t="str">
            <v>0</v>
          </cell>
          <cell r="K71" t="str">
            <v>0</v>
          </cell>
          <cell r="L71" t="str">
            <v>0</v>
          </cell>
          <cell r="M71">
            <v>-1851587886.6400001</v>
          </cell>
          <cell r="N71" t="str">
            <v>0</v>
          </cell>
          <cell r="O71" t="str">
            <v>0</v>
          </cell>
          <cell r="P71" t="str">
            <v>0</v>
          </cell>
          <cell r="Q71" t="str">
            <v>0</v>
          </cell>
          <cell r="R71" t="str">
            <v>0</v>
          </cell>
          <cell r="S71" t="str">
            <v>0</v>
          </cell>
          <cell r="T71">
            <v>0</v>
          </cell>
          <cell r="U71">
            <v>-8423738.5999999996</v>
          </cell>
          <cell r="V71">
            <v>-199406545.11000001</v>
          </cell>
          <cell r="W71" t="str">
            <v>0</v>
          </cell>
          <cell r="X71">
            <v>0</v>
          </cell>
          <cell r="Y71" t="str">
            <v>0</v>
          </cell>
          <cell r="Z71" t="str">
            <v>0</v>
          </cell>
        </row>
        <row r="72">
          <cell r="G72" t="str">
            <v>550000</v>
          </cell>
          <cell r="H72" t="str">
            <v>Ext Revenue (Excl Power Sales)</v>
          </cell>
          <cell r="I72" t="str">
            <v>0</v>
          </cell>
          <cell r="J72" t="str">
            <v>0</v>
          </cell>
          <cell r="K72">
            <v>-15178184.359999999</v>
          </cell>
          <cell r="L72" t="str">
            <v>0</v>
          </cell>
          <cell r="M72">
            <v>-10249080.85</v>
          </cell>
          <cell r="N72" t="str">
            <v>0</v>
          </cell>
          <cell r="O72">
            <v>0</v>
          </cell>
          <cell r="P72" t="str">
            <v>0</v>
          </cell>
          <cell r="Q72" t="str">
            <v>0</v>
          </cell>
          <cell r="R72" t="str">
            <v>0</v>
          </cell>
          <cell r="S72" t="str">
            <v>0</v>
          </cell>
          <cell r="T72" t="str">
            <v>0</v>
          </cell>
          <cell r="U72">
            <v>-68491.39</v>
          </cell>
          <cell r="V72">
            <v>-976482.52</v>
          </cell>
          <cell r="W72" t="str">
            <v>0</v>
          </cell>
          <cell r="X72" t="str">
            <v>0</v>
          </cell>
          <cell r="Y72" t="str">
            <v>0</v>
          </cell>
          <cell r="Z72" t="str">
            <v>0</v>
          </cell>
        </row>
        <row r="73">
          <cell r="G73" t="str">
            <v>550200</v>
          </cell>
          <cell r="H73" t="str">
            <v>General Revenue</v>
          </cell>
          <cell r="I73" t="str">
            <v>0</v>
          </cell>
          <cell r="J73" t="str">
            <v>0</v>
          </cell>
          <cell r="K73">
            <v>-631897.37</v>
          </cell>
          <cell r="L73" t="str">
            <v>0</v>
          </cell>
          <cell r="M73">
            <v>-148.19999999999999</v>
          </cell>
          <cell r="N73" t="str">
            <v>0</v>
          </cell>
          <cell r="O73">
            <v>0</v>
          </cell>
          <cell r="P73" t="str">
            <v>0</v>
          </cell>
          <cell r="Q73">
            <v>-8000</v>
          </cell>
          <cell r="R73" t="str">
            <v>0</v>
          </cell>
          <cell r="S73" t="str">
            <v>0</v>
          </cell>
          <cell r="T73" t="str">
            <v>0</v>
          </cell>
          <cell r="U73">
            <v>-5970.29</v>
          </cell>
          <cell r="V73" t="str">
            <v>0</v>
          </cell>
          <cell r="W73" t="str">
            <v>0</v>
          </cell>
          <cell r="X73" t="str">
            <v>0</v>
          </cell>
          <cell r="Y73" t="str">
            <v>0</v>
          </cell>
          <cell r="Z73" t="str">
            <v>0</v>
          </cell>
        </row>
        <row r="74">
          <cell r="G74" t="str">
            <v>550711</v>
          </cell>
          <cell r="H74" t="str">
            <v>Telecm ROWs &amp; Real Estate Lsng</v>
          </cell>
          <cell r="I74" t="str">
            <v>0</v>
          </cell>
          <cell r="J74" t="str">
            <v>0</v>
          </cell>
          <cell r="K74" t="str">
            <v>0</v>
          </cell>
          <cell r="L74" t="str">
            <v>0</v>
          </cell>
          <cell r="M74" t="str">
            <v>0</v>
          </cell>
          <cell r="N74" t="str">
            <v>0</v>
          </cell>
          <cell r="O74" t="str">
            <v>0</v>
          </cell>
          <cell r="P74" t="str">
            <v>0</v>
          </cell>
          <cell r="Q74">
            <v>-1351019.85</v>
          </cell>
          <cell r="R74" t="str">
            <v>0</v>
          </cell>
          <cell r="S74">
            <v>-229.3</v>
          </cell>
          <cell r="T74" t="str">
            <v>0</v>
          </cell>
          <cell r="U74" t="str">
            <v>0</v>
          </cell>
          <cell r="V74" t="str">
            <v>0</v>
          </cell>
          <cell r="W74" t="str">
            <v>0</v>
          </cell>
          <cell r="X74" t="str">
            <v>0</v>
          </cell>
          <cell r="Y74" t="str">
            <v>0</v>
          </cell>
          <cell r="Z74" t="str">
            <v>0</v>
          </cell>
        </row>
        <row r="75">
          <cell r="G75" t="str">
            <v>550712</v>
          </cell>
          <cell r="H75" t="str">
            <v>Telecom NW Twr Leasing Prod Ln</v>
          </cell>
          <cell r="I75" t="str">
            <v>0</v>
          </cell>
          <cell r="J75" t="str">
            <v>0</v>
          </cell>
          <cell r="K75" t="str">
            <v>0</v>
          </cell>
          <cell r="L75" t="str">
            <v>0</v>
          </cell>
          <cell r="M75" t="str">
            <v>0</v>
          </cell>
          <cell r="N75" t="str">
            <v>0</v>
          </cell>
          <cell r="O75" t="str">
            <v>0</v>
          </cell>
          <cell r="P75" t="str">
            <v>0</v>
          </cell>
          <cell r="Q75">
            <v>-852304.2</v>
          </cell>
          <cell r="R75" t="str">
            <v>0</v>
          </cell>
          <cell r="S75" t="str">
            <v>0</v>
          </cell>
          <cell r="T75" t="str">
            <v>0</v>
          </cell>
          <cell r="U75" t="str">
            <v>0</v>
          </cell>
          <cell r="V75" t="str">
            <v>0</v>
          </cell>
          <cell r="W75" t="str">
            <v>0</v>
          </cell>
          <cell r="X75" t="str">
            <v>0</v>
          </cell>
          <cell r="Y75" t="str">
            <v>0</v>
          </cell>
          <cell r="Z75" t="str">
            <v>0</v>
          </cell>
        </row>
        <row r="76">
          <cell r="G76" t="str">
            <v>550713</v>
          </cell>
          <cell r="H76" t="str">
            <v>Telecom Transparent LAN Prod L</v>
          </cell>
          <cell r="I76" t="str">
            <v>0</v>
          </cell>
          <cell r="J76" t="str">
            <v>0</v>
          </cell>
          <cell r="K76" t="str">
            <v>0</v>
          </cell>
          <cell r="L76" t="str">
            <v>0</v>
          </cell>
          <cell r="M76" t="str">
            <v>0</v>
          </cell>
          <cell r="N76" t="str">
            <v>0</v>
          </cell>
          <cell r="O76" t="str">
            <v>0</v>
          </cell>
          <cell r="P76" t="str">
            <v>0</v>
          </cell>
          <cell r="Q76">
            <v>-16681192.99</v>
          </cell>
          <cell r="R76" t="str">
            <v>0</v>
          </cell>
          <cell r="S76" t="str">
            <v>0</v>
          </cell>
          <cell r="T76" t="str">
            <v>0</v>
          </cell>
          <cell r="U76" t="str">
            <v>0</v>
          </cell>
          <cell r="V76" t="str">
            <v>0</v>
          </cell>
          <cell r="W76" t="str">
            <v>0</v>
          </cell>
          <cell r="X76" t="str">
            <v>0</v>
          </cell>
          <cell r="Y76" t="str">
            <v>0</v>
          </cell>
          <cell r="Z76" t="str">
            <v>0</v>
          </cell>
        </row>
        <row r="77">
          <cell r="G77" t="str">
            <v>550715</v>
          </cell>
          <cell r="H77" t="str">
            <v>Telecom Private Line Prod Line</v>
          </cell>
          <cell r="I77" t="str">
            <v>0</v>
          </cell>
          <cell r="J77" t="str">
            <v>0</v>
          </cell>
          <cell r="K77" t="str">
            <v>0</v>
          </cell>
          <cell r="L77" t="str">
            <v>0</v>
          </cell>
          <cell r="M77" t="str">
            <v>0</v>
          </cell>
          <cell r="N77" t="str">
            <v>0</v>
          </cell>
          <cell r="O77" t="str">
            <v>0</v>
          </cell>
          <cell r="P77" t="str">
            <v>0</v>
          </cell>
          <cell r="Q77">
            <v>-2109829.56</v>
          </cell>
          <cell r="R77" t="str">
            <v>0</v>
          </cell>
          <cell r="S77" t="str">
            <v>0</v>
          </cell>
          <cell r="T77" t="str">
            <v>0</v>
          </cell>
          <cell r="U77" t="str">
            <v>0</v>
          </cell>
          <cell r="V77" t="str">
            <v>0</v>
          </cell>
          <cell r="W77" t="str">
            <v>0</v>
          </cell>
          <cell r="X77" t="str">
            <v>0</v>
          </cell>
          <cell r="Y77" t="str">
            <v>0</v>
          </cell>
          <cell r="Z77" t="str">
            <v>0</v>
          </cell>
        </row>
        <row r="78">
          <cell r="G78" t="str">
            <v>550717</v>
          </cell>
          <cell r="H78" t="str">
            <v>Telecom Internet Transit</v>
          </cell>
          <cell r="I78" t="str">
            <v>0</v>
          </cell>
          <cell r="J78" t="str">
            <v>0</v>
          </cell>
          <cell r="K78" t="str">
            <v>0</v>
          </cell>
          <cell r="L78" t="str">
            <v>0</v>
          </cell>
          <cell r="M78" t="str">
            <v>0</v>
          </cell>
          <cell r="N78" t="str">
            <v>0</v>
          </cell>
          <cell r="O78" t="str">
            <v>0</v>
          </cell>
          <cell r="P78" t="str">
            <v>0</v>
          </cell>
          <cell r="Q78">
            <v>-1178374.18</v>
          </cell>
          <cell r="R78" t="str">
            <v>0</v>
          </cell>
          <cell r="S78" t="str">
            <v>0</v>
          </cell>
          <cell r="T78" t="str">
            <v>0</v>
          </cell>
          <cell r="U78" t="str">
            <v>0</v>
          </cell>
          <cell r="V78" t="str">
            <v>0</v>
          </cell>
          <cell r="W78" t="str">
            <v>0</v>
          </cell>
          <cell r="X78" t="str">
            <v>0</v>
          </cell>
          <cell r="Y78" t="str">
            <v>0</v>
          </cell>
          <cell r="Z78" t="str">
            <v>0</v>
          </cell>
        </row>
        <row r="79">
          <cell r="G79" t="str">
            <v>550718</v>
          </cell>
          <cell r="H79" t="str">
            <v>Telecm Drk Fiber Lesng Prod Ln</v>
          </cell>
          <cell r="I79" t="str">
            <v>0</v>
          </cell>
          <cell r="J79" t="str">
            <v>0</v>
          </cell>
          <cell r="K79" t="str">
            <v>0</v>
          </cell>
          <cell r="L79" t="str">
            <v>0</v>
          </cell>
          <cell r="M79" t="str">
            <v>0</v>
          </cell>
          <cell r="N79" t="str">
            <v>0</v>
          </cell>
          <cell r="O79" t="str">
            <v>0</v>
          </cell>
          <cell r="P79" t="str">
            <v>0</v>
          </cell>
          <cell r="Q79">
            <v>-877616.4</v>
          </cell>
          <cell r="R79" t="str">
            <v>0</v>
          </cell>
          <cell r="S79" t="str">
            <v>0</v>
          </cell>
          <cell r="T79" t="str">
            <v>0</v>
          </cell>
          <cell r="U79" t="str">
            <v>0</v>
          </cell>
          <cell r="V79" t="str">
            <v>0</v>
          </cell>
          <cell r="W79" t="str">
            <v>0</v>
          </cell>
          <cell r="X79" t="str">
            <v>0</v>
          </cell>
          <cell r="Y79" t="str">
            <v>0</v>
          </cell>
          <cell r="Z79" t="str">
            <v>0</v>
          </cell>
        </row>
        <row r="80">
          <cell r="G80" t="str">
            <v>550719</v>
          </cell>
          <cell r="H80" t="str">
            <v>Telecom Drk Fiber IRU Prod Lin</v>
          </cell>
          <cell r="I80" t="str">
            <v>0</v>
          </cell>
          <cell r="J80" t="str">
            <v>0</v>
          </cell>
          <cell r="K80" t="str">
            <v>0</v>
          </cell>
          <cell r="L80" t="str">
            <v>0</v>
          </cell>
          <cell r="M80" t="str">
            <v>0</v>
          </cell>
          <cell r="N80" t="str">
            <v>0</v>
          </cell>
          <cell r="O80" t="str">
            <v>0</v>
          </cell>
          <cell r="P80" t="str">
            <v>0</v>
          </cell>
          <cell r="Q80">
            <v>-278521.7</v>
          </cell>
          <cell r="R80" t="str">
            <v>0</v>
          </cell>
          <cell r="S80" t="str">
            <v>0</v>
          </cell>
          <cell r="T80" t="str">
            <v>0</v>
          </cell>
          <cell r="U80" t="str">
            <v>0</v>
          </cell>
          <cell r="V80" t="str">
            <v>0</v>
          </cell>
          <cell r="W80" t="str">
            <v>0</v>
          </cell>
          <cell r="X80" t="str">
            <v>0</v>
          </cell>
          <cell r="Y80" t="str">
            <v>0</v>
          </cell>
          <cell r="Z80" t="str">
            <v>0</v>
          </cell>
        </row>
        <row r="81">
          <cell r="G81" t="str">
            <v>550724</v>
          </cell>
          <cell r="H81" t="str">
            <v>Telecom Installation Revenues</v>
          </cell>
          <cell r="I81" t="str">
            <v>0</v>
          </cell>
          <cell r="J81" t="str">
            <v>0</v>
          </cell>
          <cell r="K81" t="str">
            <v>0</v>
          </cell>
          <cell r="L81" t="str">
            <v>0</v>
          </cell>
          <cell r="M81" t="str">
            <v>0</v>
          </cell>
          <cell r="N81" t="str">
            <v>0</v>
          </cell>
          <cell r="O81" t="str">
            <v>0</v>
          </cell>
          <cell r="P81" t="str">
            <v>0</v>
          </cell>
          <cell r="Q81">
            <v>-956890.72</v>
          </cell>
          <cell r="R81" t="str">
            <v>0</v>
          </cell>
          <cell r="S81" t="str">
            <v>0</v>
          </cell>
          <cell r="T81" t="str">
            <v>0</v>
          </cell>
          <cell r="U81" t="str">
            <v>0</v>
          </cell>
          <cell r="V81" t="str">
            <v>0</v>
          </cell>
          <cell r="W81" t="str">
            <v>0</v>
          </cell>
          <cell r="X81" t="str">
            <v>0</v>
          </cell>
          <cell r="Y81" t="str">
            <v>0</v>
          </cell>
          <cell r="Z81" t="str">
            <v>0</v>
          </cell>
        </row>
        <row r="82">
          <cell r="G82" t="str">
            <v>550851</v>
          </cell>
          <cell r="H82" t="str">
            <v>Collection &amp; Late Pymnt Charge</v>
          </cell>
          <cell r="I82" t="str">
            <v>0</v>
          </cell>
          <cell r="J82" t="str">
            <v>0</v>
          </cell>
          <cell r="K82">
            <v>-60154.71</v>
          </cell>
          <cell r="L82" t="str">
            <v>0</v>
          </cell>
          <cell r="M82">
            <v>-15782.99</v>
          </cell>
          <cell r="N82" t="str">
            <v>0</v>
          </cell>
          <cell r="O82">
            <v>0</v>
          </cell>
          <cell r="P82" t="str">
            <v>0</v>
          </cell>
          <cell r="Q82" t="str">
            <v>0</v>
          </cell>
          <cell r="R82" t="str">
            <v>0</v>
          </cell>
          <cell r="S82" t="str">
            <v>0</v>
          </cell>
          <cell r="T82">
            <v>0</v>
          </cell>
          <cell r="U82">
            <v>-175.5</v>
          </cell>
          <cell r="V82">
            <v>-605377.54</v>
          </cell>
          <cell r="W82" t="str">
            <v>0</v>
          </cell>
          <cell r="X82" t="str">
            <v>0</v>
          </cell>
          <cell r="Y82" t="str">
            <v>0</v>
          </cell>
          <cell r="Z82" t="str">
            <v>0</v>
          </cell>
        </row>
        <row r="83">
          <cell r="G83" t="str">
            <v>550890</v>
          </cell>
          <cell r="H83" t="str">
            <v>Collection&amp;Late Payment Charge</v>
          </cell>
          <cell r="I83" t="str">
            <v>0</v>
          </cell>
          <cell r="J83" t="str">
            <v>0</v>
          </cell>
          <cell r="K83" t="str">
            <v>0</v>
          </cell>
          <cell r="L83" t="str">
            <v>0</v>
          </cell>
          <cell r="M83">
            <v>0</v>
          </cell>
          <cell r="N83" t="str">
            <v>0</v>
          </cell>
          <cell r="O83" t="str">
            <v>0</v>
          </cell>
          <cell r="P83" t="str">
            <v>0</v>
          </cell>
          <cell r="Q83" t="str">
            <v>0</v>
          </cell>
          <cell r="R83" t="str">
            <v>0</v>
          </cell>
          <cell r="S83" t="str">
            <v>0</v>
          </cell>
          <cell r="T83" t="str">
            <v>0</v>
          </cell>
          <cell r="U83">
            <v>2908.26</v>
          </cell>
          <cell r="V83" t="str">
            <v>0</v>
          </cell>
          <cell r="W83" t="str">
            <v>0</v>
          </cell>
          <cell r="X83">
            <v>0</v>
          </cell>
          <cell r="Y83" t="str">
            <v>0</v>
          </cell>
          <cell r="Z83" t="str">
            <v>0</v>
          </cell>
        </row>
        <row r="84">
          <cell r="G84" t="str">
            <v>550900</v>
          </cell>
          <cell r="H84" t="str">
            <v>DX - Misc Revenue</v>
          </cell>
          <cell r="I84" t="str">
            <v>0</v>
          </cell>
          <cell r="J84" t="str">
            <v>0</v>
          </cell>
          <cell r="K84" t="str">
            <v>0</v>
          </cell>
          <cell r="L84" t="str">
            <v>0</v>
          </cell>
          <cell r="M84">
            <v>366757.14</v>
          </cell>
          <cell r="N84" t="str">
            <v>0</v>
          </cell>
          <cell r="O84" t="str">
            <v>0</v>
          </cell>
          <cell r="P84" t="str">
            <v>0</v>
          </cell>
          <cell r="Q84" t="str">
            <v>0</v>
          </cell>
          <cell r="R84" t="str">
            <v>0</v>
          </cell>
          <cell r="S84" t="str">
            <v>0</v>
          </cell>
          <cell r="T84" t="str">
            <v>0</v>
          </cell>
          <cell r="U84">
            <v>-3865.04</v>
          </cell>
          <cell r="V84">
            <v>-597166.39</v>
          </cell>
          <cell r="W84" t="str">
            <v>0</v>
          </cell>
          <cell r="X84">
            <v>0</v>
          </cell>
          <cell r="Y84" t="str">
            <v>0</v>
          </cell>
          <cell r="Z84" t="str">
            <v>0</v>
          </cell>
        </row>
        <row r="85">
          <cell r="I85" t="str">
            <v>0</v>
          </cell>
          <cell r="J85" t="str">
            <v>0</v>
          </cell>
          <cell r="K85">
            <v>-15870236.439999999</v>
          </cell>
          <cell r="L85" t="str">
            <v>0</v>
          </cell>
          <cell r="M85">
            <v>-9898254.9000000004</v>
          </cell>
          <cell r="N85" t="str">
            <v>0</v>
          </cell>
          <cell r="O85">
            <v>0</v>
          </cell>
          <cell r="P85" t="str">
            <v>0</v>
          </cell>
          <cell r="Q85">
            <v>-24293749.600000001</v>
          </cell>
          <cell r="R85" t="str">
            <v>0</v>
          </cell>
          <cell r="S85">
            <v>-229.3</v>
          </cell>
          <cell r="T85">
            <v>0</v>
          </cell>
          <cell r="U85">
            <v>-75593.960000000006</v>
          </cell>
          <cell r="V85">
            <v>-2179026.4500000002</v>
          </cell>
          <cell r="W85" t="str">
            <v>0</v>
          </cell>
          <cell r="X85">
            <v>0</v>
          </cell>
          <cell r="Y85" t="str">
            <v>0</v>
          </cell>
          <cell r="Z85" t="str">
            <v>0</v>
          </cell>
        </row>
        <row r="86">
          <cell r="G86" t="str">
            <v>530032</v>
          </cell>
          <cell r="H86" t="str">
            <v>Tx Revenue Adjustment Amortization for Disposition</v>
          </cell>
          <cell r="I86" t="str">
            <v>0</v>
          </cell>
          <cell r="J86" t="str">
            <v>0</v>
          </cell>
          <cell r="K86">
            <v>-14556070.800000001</v>
          </cell>
          <cell r="L86" t="str">
            <v>0</v>
          </cell>
          <cell r="M86" t="str">
            <v>0</v>
          </cell>
          <cell r="N86" t="str">
            <v>0</v>
          </cell>
          <cell r="O86" t="str">
            <v>0</v>
          </cell>
          <cell r="P86" t="str">
            <v>0</v>
          </cell>
          <cell r="Q86" t="str">
            <v>0</v>
          </cell>
          <cell r="R86" t="str">
            <v>0</v>
          </cell>
          <cell r="S86" t="str">
            <v>0</v>
          </cell>
          <cell r="T86" t="str">
            <v>0</v>
          </cell>
          <cell r="U86" t="str">
            <v>0</v>
          </cell>
          <cell r="V86" t="str">
            <v>0</v>
          </cell>
          <cell r="W86" t="str">
            <v>0</v>
          </cell>
          <cell r="X86" t="str">
            <v>0</v>
          </cell>
          <cell r="Y86" t="str">
            <v>0</v>
          </cell>
          <cell r="Z86" t="str">
            <v>0</v>
          </cell>
        </row>
        <row r="87">
          <cell r="G87" t="str">
            <v>560030</v>
          </cell>
          <cell r="H87" t="str">
            <v>Revenue per RA Agreement</v>
          </cell>
          <cell r="I87" t="str">
            <v>0</v>
          </cell>
          <cell r="J87" t="str">
            <v>0</v>
          </cell>
          <cell r="K87" t="str">
            <v>0</v>
          </cell>
          <cell r="L87" t="str">
            <v>0</v>
          </cell>
          <cell r="M87" t="str">
            <v>0</v>
          </cell>
          <cell r="N87" t="str">
            <v>0</v>
          </cell>
          <cell r="O87" t="str">
            <v>0</v>
          </cell>
          <cell r="P87" t="str">
            <v>0</v>
          </cell>
          <cell r="Q87" t="str">
            <v>0</v>
          </cell>
          <cell r="R87" t="str">
            <v>0</v>
          </cell>
          <cell r="S87" t="str">
            <v>0</v>
          </cell>
          <cell r="T87" t="str">
            <v>0</v>
          </cell>
          <cell r="U87">
            <v>-13441250</v>
          </cell>
          <cell r="V87" t="str">
            <v>0</v>
          </cell>
          <cell r="W87" t="str">
            <v>0</v>
          </cell>
          <cell r="X87" t="str">
            <v>0</v>
          </cell>
          <cell r="Y87" t="str">
            <v>0</v>
          </cell>
          <cell r="Z87" t="str">
            <v>0</v>
          </cell>
        </row>
        <row r="88">
          <cell r="G88" t="str">
            <v>560031</v>
          </cell>
          <cell r="H88" t="str">
            <v>Remote Rate Protection Rev Adj</v>
          </cell>
          <cell r="I88" t="str">
            <v>0</v>
          </cell>
          <cell r="J88" t="str">
            <v>0</v>
          </cell>
          <cell r="K88" t="str">
            <v>0</v>
          </cell>
          <cell r="L88" t="str">
            <v>0</v>
          </cell>
          <cell r="M88" t="str">
            <v>0</v>
          </cell>
          <cell r="N88" t="str">
            <v>0</v>
          </cell>
          <cell r="O88" t="str">
            <v>0</v>
          </cell>
          <cell r="P88" t="str">
            <v>0</v>
          </cell>
          <cell r="Q88" t="str">
            <v>0</v>
          </cell>
          <cell r="R88" t="str">
            <v>0</v>
          </cell>
          <cell r="S88" t="str">
            <v>0</v>
          </cell>
          <cell r="T88" t="str">
            <v>0</v>
          </cell>
          <cell r="U88">
            <v>-1318137.5</v>
          </cell>
          <cell r="V88" t="str">
            <v>0</v>
          </cell>
          <cell r="W88" t="str">
            <v>0</v>
          </cell>
          <cell r="X88" t="str">
            <v>0</v>
          </cell>
          <cell r="Y88" t="str">
            <v>0</v>
          </cell>
          <cell r="Z88" t="str">
            <v>0</v>
          </cell>
        </row>
        <row r="89">
          <cell r="G89" t="str">
            <v>560040</v>
          </cell>
          <cell r="H89" t="str">
            <v>Tx Deferred Revenue-Pension Adj</v>
          </cell>
          <cell r="I89" t="str">
            <v>0</v>
          </cell>
          <cell r="J89" t="str">
            <v>0</v>
          </cell>
          <cell r="K89">
            <v>755593.64</v>
          </cell>
          <cell r="L89" t="str">
            <v>0</v>
          </cell>
          <cell r="M89" t="str">
            <v>0</v>
          </cell>
          <cell r="N89" t="str">
            <v>0</v>
          </cell>
          <cell r="O89" t="str">
            <v>0</v>
          </cell>
          <cell r="P89" t="str">
            <v>0</v>
          </cell>
          <cell r="Q89" t="str">
            <v>0</v>
          </cell>
          <cell r="R89" t="str">
            <v>0</v>
          </cell>
          <cell r="S89" t="str">
            <v>0</v>
          </cell>
          <cell r="T89" t="str">
            <v>0</v>
          </cell>
          <cell r="U89" t="str">
            <v>0</v>
          </cell>
          <cell r="V89" t="str">
            <v>0</v>
          </cell>
          <cell r="W89" t="str">
            <v>0</v>
          </cell>
          <cell r="X89" t="str">
            <v>0</v>
          </cell>
          <cell r="Y89" t="str">
            <v>0</v>
          </cell>
          <cell r="Z89" t="str">
            <v>0</v>
          </cell>
        </row>
        <row r="90">
          <cell r="G90" t="str">
            <v>560041</v>
          </cell>
          <cell r="H90" t="str">
            <v>Tx Deferred Revenue Rights Payment</v>
          </cell>
          <cell r="I90" t="str">
            <v>0</v>
          </cell>
          <cell r="J90" t="str">
            <v>0</v>
          </cell>
          <cell r="K90">
            <v>345601.12</v>
          </cell>
          <cell r="L90" t="str">
            <v>0</v>
          </cell>
          <cell r="M90" t="str">
            <v>0</v>
          </cell>
          <cell r="N90" t="str">
            <v>0</v>
          </cell>
          <cell r="O90" t="str">
            <v>0</v>
          </cell>
          <cell r="P90" t="str">
            <v>0</v>
          </cell>
          <cell r="Q90" t="str">
            <v>0</v>
          </cell>
          <cell r="R90" t="str">
            <v>0</v>
          </cell>
          <cell r="S90" t="str">
            <v>0</v>
          </cell>
          <cell r="T90" t="str">
            <v>0</v>
          </cell>
          <cell r="U90" t="str">
            <v>0</v>
          </cell>
          <cell r="V90" t="str">
            <v>0</v>
          </cell>
          <cell r="W90" t="str">
            <v>0</v>
          </cell>
          <cell r="X90" t="str">
            <v>0</v>
          </cell>
          <cell r="Y90" t="str">
            <v>0</v>
          </cell>
          <cell r="Z90" t="str">
            <v>0</v>
          </cell>
        </row>
        <row r="91">
          <cell r="G91" t="str">
            <v>560051</v>
          </cell>
          <cell r="H91" t="str">
            <v>Tx Excess Export Def. Rev</v>
          </cell>
          <cell r="I91" t="str">
            <v>0</v>
          </cell>
          <cell r="J91" t="str">
            <v>0</v>
          </cell>
          <cell r="K91">
            <v>633334.80000000005</v>
          </cell>
          <cell r="L91" t="str">
            <v>0</v>
          </cell>
          <cell r="M91" t="str">
            <v>0</v>
          </cell>
          <cell r="N91" t="str">
            <v>0</v>
          </cell>
          <cell r="O91" t="str">
            <v>0</v>
          </cell>
          <cell r="P91" t="str">
            <v>0</v>
          </cell>
          <cell r="Q91" t="str">
            <v>0</v>
          </cell>
          <cell r="R91" t="str">
            <v>0</v>
          </cell>
          <cell r="S91" t="str">
            <v>0</v>
          </cell>
          <cell r="T91" t="str">
            <v>0</v>
          </cell>
          <cell r="U91" t="str">
            <v>0</v>
          </cell>
          <cell r="V91" t="str">
            <v>0</v>
          </cell>
          <cell r="W91" t="str">
            <v>0</v>
          </cell>
          <cell r="X91" t="str">
            <v>0</v>
          </cell>
          <cell r="Y91" t="str">
            <v>0</v>
          </cell>
          <cell r="Z91" t="str">
            <v>0</v>
          </cell>
        </row>
        <row r="92">
          <cell r="G92" t="str">
            <v>560060</v>
          </cell>
          <cell r="H92" t="str">
            <v>LVSG Switch Gear Credit</v>
          </cell>
          <cell r="I92" t="str">
            <v>0</v>
          </cell>
          <cell r="J92" t="str">
            <v>0</v>
          </cell>
          <cell r="K92">
            <v>5045521.3099999996</v>
          </cell>
          <cell r="L92" t="str">
            <v>0</v>
          </cell>
          <cell r="M92" t="str">
            <v>0</v>
          </cell>
          <cell r="N92" t="str">
            <v>0</v>
          </cell>
          <cell r="O92" t="str">
            <v>0</v>
          </cell>
          <cell r="P92" t="str">
            <v>0</v>
          </cell>
          <cell r="Q92" t="str">
            <v>0</v>
          </cell>
          <cell r="R92" t="str">
            <v>0</v>
          </cell>
          <cell r="S92" t="str">
            <v>0</v>
          </cell>
          <cell r="T92" t="str">
            <v>0</v>
          </cell>
          <cell r="U92" t="str">
            <v>0</v>
          </cell>
          <cell r="V92" t="str">
            <v>0</v>
          </cell>
          <cell r="W92" t="str">
            <v>0</v>
          </cell>
          <cell r="X92" t="str">
            <v>0</v>
          </cell>
          <cell r="Y92" t="str">
            <v>0</v>
          </cell>
          <cell r="Z92" t="str">
            <v>0</v>
          </cell>
        </row>
        <row r="93">
          <cell r="G93" t="str">
            <v>560726</v>
          </cell>
          <cell r="H93" t="str">
            <v>TX - Network Credit  (IMO601)</v>
          </cell>
          <cell r="I93" t="str">
            <v>0</v>
          </cell>
          <cell r="J93" t="str">
            <v>0</v>
          </cell>
          <cell r="K93">
            <v>-383904450.29000002</v>
          </cell>
          <cell r="L93" t="str">
            <v>0</v>
          </cell>
          <cell r="M93" t="str">
            <v>0</v>
          </cell>
          <cell r="N93" t="str">
            <v>0</v>
          </cell>
          <cell r="O93" t="str">
            <v>0</v>
          </cell>
          <cell r="P93" t="str">
            <v>0</v>
          </cell>
          <cell r="Q93" t="str">
            <v>0</v>
          </cell>
          <cell r="R93" t="str">
            <v>0</v>
          </cell>
          <cell r="S93" t="str">
            <v>0</v>
          </cell>
          <cell r="T93" t="str">
            <v>0</v>
          </cell>
          <cell r="U93" t="str">
            <v>0</v>
          </cell>
          <cell r="V93" t="str">
            <v>0</v>
          </cell>
          <cell r="W93" t="str">
            <v>0</v>
          </cell>
          <cell r="X93" t="str">
            <v>0</v>
          </cell>
          <cell r="Y93" t="str">
            <v>0</v>
          </cell>
          <cell r="Z93" t="str">
            <v>0</v>
          </cell>
        </row>
        <row r="94">
          <cell r="G94" t="str">
            <v>560727</v>
          </cell>
          <cell r="H94" t="str">
            <v>TX-Line Conn Serv Cr  (IMO602)</v>
          </cell>
          <cell r="I94" t="str">
            <v>0</v>
          </cell>
          <cell r="J94" t="str">
            <v>0</v>
          </cell>
          <cell r="K94">
            <v>-79213311.359999999</v>
          </cell>
          <cell r="L94" t="str">
            <v>0</v>
          </cell>
          <cell r="M94" t="str">
            <v>0</v>
          </cell>
          <cell r="N94" t="str">
            <v>0</v>
          </cell>
          <cell r="O94" t="str">
            <v>0</v>
          </cell>
          <cell r="P94" t="str">
            <v>0</v>
          </cell>
          <cell r="Q94" t="str">
            <v>0</v>
          </cell>
          <cell r="R94" t="str">
            <v>0</v>
          </cell>
          <cell r="S94" t="str">
            <v>0</v>
          </cell>
          <cell r="T94" t="str">
            <v>0</v>
          </cell>
          <cell r="U94" t="str">
            <v>0</v>
          </cell>
          <cell r="V94" t="str">
            <v>0</v>
          </cell>
          <cell r="W94" t="str">
            <v>0</v>
          </cell>
          <cell r="X94" t="str">
            <v>0</v>
          </cell>
          <cell r="Y94" t="str">
            <v>0</v>
          </cell>
          <cell r="Z94" t="str">
            <v>0</v>
          </cell>
        </row>
        <row r="95">
          <cell r="G95" t="str">
            <v>560728</v>
          </cell>
          <cell r="H95" t="str">
            <v>TX-Transf Conn Cred  (IMO603)</v>
          </cell>
          <cell r="I95" t="str">
            <v>0</v>
          </cell>
          <cell r="J95" t="str">
            <v>0</v>
          </cell>
          <cell r="K95">
            <v>-163499046.53</v>
          </cell>
          <cell r="L95" t="str">
            <v>0</v>
          </cell>
          <cell r="M95" t="str">
            <v>0</v>
          </cell>
          <cell r="N95" t="str">
            <v>0</v>
          </cell>
          <cell r="O95" t="str">
            <v>0</v>
          </cell>
          <cell r="P95" t="str">
            <v>0</v>
          </cell>
          <cell r="Q95" t="str">
            <v>0</v>
          </cell>
          <cell r="R95" t="str">
            <v>0</v>
          </cell>
          <cell r="S95" t="str">
            <v>0</v>
          </cell>
          <cell r="T95" t="str">
            <v>0</v>
          </cell>
          <cell r="U95" t="str">
            <v>0</v>
          </cell>
          <cell r="V95" t="str">
            <v>0</v>
          </cell>
          <cell r="W95" t="str">
            <v>0</v>
          </cell>
          <cell r="X95" t="str">
            <v>0</v>
          </cell>
          <cell r="Y95" t="str">
            <v>0</v>
          </cell>
          <cell r="Z95" t="str">
            <v>0</v>
          </cell>
        </row>
        <row r="96">
          <cell r="G96" t="str">
            <v>560729</v>
          </cell>
          <cell r="H96" t="str">
            <v>Trans Export &amp; Wheel thru Cred</v>
          </cell>
          <cell r="I96" t="str">
            <v>0</v>
          </cell>
          <cell r="J96" t="str">
            <v>0</v>
          </cell>
          <cell r="K96">
            <v>-14841668.140000001</v>
          </cell>
          <cell r="L96" t="str">
            <v>0</v>
          </cell>
          <cell r="M96" t="str">
            <v>0</v>
          </cell>
          <cell r="N96" t="str">
            <v>0</v>
          </cell>
          <cell r="O96" t="str">
            <v>0</v>
          </cell>
          <cell r="P96" t="str">
            <v>0</v>
          </cell>
          <cell r="Q96" t="str">
            <v>0</v>
          </cell>
          <cell r="R96" t="str">
            <v>0</v>
          </cell>
          <cell r="S96" t="str">
            <v>0</v>
          </cell>
          <cell r="T96" t="str">
            <v>0</v>
          </cell>
          <cell r="U96" t="str">
            <v>0</v>
          </cell>
          <cell r="V96" t="str">
            <v>0</v>
          </cell>
          <cell r="W96" t="str">
            <v>0</v>
          </cell>
          <cell r="X96" t="str">
            <v>0</v>
          </cell>
          <cell r="Y96" t="str">
            <v>0</v>
          </cell>
          <cell r="Z96" t="str">
            <v>0</v>
          </cell>
        </row>
        <row r="97">
          <cell r="G97" t="str">
            <v>560732</v>
          </cell>
          <cell r="H97" t="str">
            <v>Tx Meter Provider Service Rev</v>
          </cell>
          <cell r="I97" t="str">
            <v>0</v>
          </cell>
          <cell r="J97" t="str">
            <v>0</v>
          </cell>
          <cell r="K97">
            <v>0</v>
          </cell>
          <cell r="L97" t="str">
            <v>0</v>
          </cell>
          <cell r="M97" t="str">
            <v>0</v>
          </cell>
          <cell r="N97" t="str">
            <v>0</v>
          </cell>
          <cell r="O97">
            <v>0</v>
          </cell>
          <cell r="P97" t="str">
            <v>0</v>
          </cell>
          <cell r="Q97" t="str">
            <v>0</v>
          </cell>
          <cell r="R97" t="str">
            <v>0</v>
          </cell>
          <cell r="S97" t="str">
            <v>0</v>
          </cell>
          <cell r="T97" t="str">
            <v>0</v>
          </cell>
          <cell r="U97" t="str">
            <v>0</v>
          </cell>
          <cell r="V97" t="str">
            <v>0</v>
          </cell>
          <cell r="W97" t="str">
            <v>0</v>
          </cell>
          <cell r="X97" t="str">
            <v>0</v>
          </cell>
          <cell r="Y97" t="str">
            <v>0</v>
          </cell>
          <cell r="Z97" t="str">
            <v>0</v>
          </cell>
        </row>
        <row r="98">
          <cell r="I98" t="str">
            <v>0</v>
          </cell>
          <cell r="J98" t="str">
            <v>0</v>
          </cell>
          <cell r="K98">
            <v>-649234496.25</v>
          </cell>
          <cell r="L98" t="str">
            <v>0</v>
          </cell>
          <cell r="M98" t="str">
            <v>0</v>
          </cell>
          <cell r="N98" t="str">
            <v>0</v>
          </cell>
          <cell r="O98">
            <v>0</v>
          </cell>
          <cell r="P98" t="str">
            <v>0</v>
          </cell>
          <cell r="Q98" t="str">
            <v>0</v>
          </cell>
          <cell r="R98" t="str">
            <v>0</v>
          </cell>
          <cell r="S98" t="str">
            <v>0</v>
          </cell>
          <cell r="T98" t="str">
            <v>0</v>
          </cell>
          <cell r="U98">
            <v>-14759387.5</v>
          </cell>
          <cell r="V98" t="str">
            <v>0</v>
          </cell>
          <cell r="W98" t="str">
            <v>0</v>
          </cell>
          <cell r="X98" t="str">
            <v>0</v>
          </cell>
          <cell r="Y98" t="str">
            <v>0</v>
          </cell>
          <cell r="Z98" t="str">
            <v>0</v>
          </cell>
        </row>
        <row r="99">
          <cell r="G99" t="str">
            <v>530702</v>
          </cell>
          <cell r="H99" t="str">
            <v>RRRP-Networks Payments to Others</v>
          </cell>
          <cell r="I99" t="str">
            <v>0</v>
          </cell>
          <cell r="J99" t="str">
            <v>0</v>
          </cell>
          <cell r="K99" t="str">
            <v>0</v>
          </cell>
          <cell r="L99" t="str">
            <v>0</v>
          </cell>
          <cell r="M99">
            <v>-229641.7</v>
          </cell>
          <cell r="N99" t="str">
            <v>0</v>
          </cell>
          <cell r="O99" t="str">
            <v>0</v>
          </cell>
          <cell r="P99" t="str">
            <v>0</v>
          </cell>
          <cell r="Q99" t="str">
            <v>0</v>
          </cell>
          <cell r="R99" t="str">
            <v>0</v>
          </cell>
          <cell r="S99" t="str">
            <v>0</v>
          </cell>
          <cell r="T99" t="str">
            <v>0</v>
          </cell>
          <cell r="U99" t="str">
            <v>0</v>
          </cell>
          <cell r="V99" t="str">
            <v>0</v>
          </cell>
          <cell r="W99" t="str">
            <v>0</v>
          </cell>
          <cell r="X99" t="str">
            <v>0</v>
          </cell>
          <cell r="Y99" t="str">
            <v>0</v>
          </cell>
          <cell r="Z99" t="str">
            <v>0</v>
          </cell>
        </row>
        <row r="100">
          <cell r="G100" t="str">
            <v>530703</v>
          </cell>
          <cell r="H100" t="str">
            <v>RRRP from IMO - Gross</v>
          </cell>
          <cell r="I100" t="str">
            <v>0</v>
          </cell>
          <cell r="J100" t="str">
            <v>0</v>
          </cell>
          <cell r="K100" t="str">
            <v>0</v>
          </cell>
          <cell r="L100">
            <v>-666666.65</v>
          </cell>
          <cell r="M100">
            <v>-52250000</v>
          </cell>
          <cell r="N100" t="str">
            <v>0</v>
          </cell>
          <cell r="O100" t="str">
            <v>0</v>
          </cell>
          <cell r="P100" t="str">
            <v>0</v>
          </cell>
          <cell r="Q100" t="str">
            <v>0</v>
          </cell>
          <cell r="R100" t="str">
            <v>0</v>
          </cell>
          <cell r="S100" t="str">
            <v>0</v>
          </cell>
          <cell r="T100" t="str">
            <v>0</v>
          </cell>
          <cell r="U100" t="str">
            <v>0</v>
          </cell>
          <cell r="V100" t="str">
            <v>0</v>
          </cell>
          <cell r="W100" t="str">
            <v>0</v>
          </cell>
          <cell r="X100" t="str">
            <v>0</v>
          </cell>
          <cell r="Y100" t="str">
            <v>0</v>
          </cell>
          <cell r="Z100" t="str">
            <v>0</v>
          </cell>
        </row>
        <row r="101">
          <cell r="I101" t="str">
            <v>0</v>
          </cell>
          <cell r="J101" t="str">
            <v>0</v>
          </cell>
          <cell r="K101" t="str">
            <v>0</v>
          </cell>
          <cell r="L101">
            <v>-666666.65</v>
          </cell>
          <cell r="M101">
            <v>-52479641.700000003</v>
          </cell>
          <cell r="N101" t="str">
            <v>0</v>
          </cell>
          <cell r="O101" t="str">
            <v>0</v>
          </cell>
          <cell r="P101" t="str">
            <v>0</v>
          </cell>
          <cell r="Q101" t="str">
            <v>0</v>
          </cell>
          <cell r="R101" t="str">
            <v>0</v>
          </cell>
          <cell r="S101" t="str">
            <v>0</v>
          </cell>
          <cell r="T101" t="str">
            <v>0</v>
          </cell>
          <cell r="U101" t="str">
            <v>0</v>
          </cell>
          <cell r="V101" t="str">
            <v>0</v>
          </cell>
          <cell r="W101" t="str">
            <v>0</v>
          </cell>
          <cell r="X101" t="str">
            <v>0</v>
          </cell>
          <cell r="Y101" t="str">
            <v>0</v>
          </cell>
          <cell r="Z101" t="str">
            <v>0</v>
          </cell>
        </row>
        <row r="102">
          <cell r="G102" t="str">
            <v>580000</v>
          </cell>
          <cell r="H102" t="str">
            <v>Revenue - Customer Contributions</v>
          </cell>
          <cell r="I102" t="str">
            <v>0</v>
          </cell>
          <cell r="J102" t="str">
            <v>0</v>
          </cell>
          <cell r="K102" t="str">
            <v>0</v>
          </cell>
          <cell r="L102" t="str">
            <v>0</v>
          </cell>
          <cell r="M102" t="str">
            <v>0</v>
          </cell>
          <cell r="N102" t="str">
            <v>0</v>
          </cell>
          <cell r="O102" t="str">
            <v>0</v>
          </cell>
          <cell r="P102" t="str">
            <v>0</v>
          </cell>
          <cell r="Q102">
            <v>0</v>
          </cell>
          <cell r="R102" t="str">
            <v>0</v>
          </cell>
          <cell r="S102" t="str">
            <v>0</v>
          </cell>
          <cell r="T102" t="str">
            <v>0</v>
          </cell>
          <cell r="U102" t="str">
            <v>0</v>
          </cell>
          <cell r="V102" t="str">
            <v>0</v>
          </cell>
          <cell r="W102" t="str">
            <v>0</v>
          </cell>
          <cell r="X102" t="str">
            <v>0</v>
          </cell>
          <cell r="Y102" t="str">
            <v>0</v>
          </cell>
          <cell r="Z102" t="str">
            <v>0</v>
          </cell>
        </row>
        <row r="103">
          <cell r="I103" t="str">
            <v>0</v>
          </cell>
          <cell r="J103" t="str">
            <v>0</v>
          </cell>
          <cell r="K103" t="str">
            <v>0</v>
          </cell>
          <cell r="L103" t="str">
            <v>0</v>
          </cell>
          <cell r="M103" t="str">
            <v>0</v>
          </cell>
          <cell r="N103" t="str">
            <v>0</v>
          </cell>
          <cell r="O103" t="str">
            <v>0</v>
          </cell>
          <cell r="P103" t="str">
            <v>0</v>
          </cell>
          <cell r="Q103">
            <v>0</v>
          </cell>
          <cell r="R103" t="str">
            <v>0</v>
          </cell>
          <cell r="S103" t="str">
            <v>0</v>
          </cell>
          <cell r="T103" t="str">
            <v>0</v>
          </cell>
          <cell r="U103" t="str">
            <v>0</v>
          </cell>
          <cell r="V103" t="str">
            <v>0</v>
          </cell>
          <cell r="W103" t="str">
            <v>0</v>
          </cell>
          <cell r="X103" t="str">
            <v>0</v>
          </cell>
          <cell r="Y103" t="str">
            <v>0</v>
          </cell>
          <cell r="Z103" t="str">
            <v>0</v>
          </cell>
        </row>
        <row r="104">
          <cell r="I104" t="str">
            <v>0</v>
          </cell>
          <cell r="J104" t="str">
            <v>0</v>
          </cell>
          <cell r="K104">
            <v>-665104732.69000006</v>
          </cell>
          <cell r="L104">
            <v>-666666.65</v>
          </cell>
          <cell r="M104">
            <v>-1913965783.24</v>
          </cell>
          <cell r="N104" t="str">
            <v>0</v>
          </cell>
          <cell r="O104">
            <v>0</v>
          </cell>
          <cell r="P104" t="str">
            <v>0</v>
          </cell>
          <cell r="Q104">
            <v>-24293749.600000001</v>
          </cell>
          <cell r="R104" t="str">
            <v>0</v>
          </cell>
          <cell r="S104">
            <v>-229.3</v>
          </cell>
          <cell r="T104">
            <v>0</v>
          </cell>
          <cell r="U104">
            <v>-23258720.059999999</v>
          </cell>
          <cell r="V104">
            <v>-201585571.56</v>
          </cell>
          <cell r="W104" t="str">
            <v>0</v>
          </cell>
          <cell r="X104">
            <v>0</v>
          </cell>
          <cell r="Y104" t="str">
            <v>0</v>
          </cell>
          <cell r="Z104" t="str">
            <v>0</v>
          </cell>
        </row>
        <row r="105">
          <cell r="G105" t="str">
            <v>570000</v>
          </cell>
          <cell r="H105" t="str">
            <v>Internal Revenue from RECSV</v>
          </cell>
          <cell r="I105" t="str">
            <v>0</v>
          </cell>
          <cell r="J105" t="str">
            <v>0</v>
          </cell>
          <cell r="K105">
            <v>-1048303.86</v>
          </cell>
          <cell r="L105" t="str">
            <v>0</v>
          </cell>
          <cell r="M105">
            <v>-752496.63</v>
          </cell>
          <cell r="N105" t="str">
            <v>0</v>
          </cell>
          <cell r="O105">
            <v>0</v>
          </cell>
          <cell r="P105" t="str">
            <v>0</v>
          </cell>
          <cell r="Q105">
            <v>-13853242.390000001</v>
          </cell>
          <cell r="R105" t="str">
            <v>0</v>
          </cell>
          <cell r="S105">
            <v>-184000</v>
          </cell>
          <cell r="T105" t="str">
            <v>0</v>
          </cell>
          <cell r="U105">
            <v>-59288.33</v>
          </cell>
          <cell r="V105" t="str">
            <v>0</v>
          </cell>
          <cell r="W105" t="str">
            <v>0</v>
          </cell>
          <cell r="X105" t="str">
            <v>0</v>
          </cell>
          <cell r="Y105" t="str">
            <v>0</v>
          </cell>
          <cell r="Z105" t="str">
            <v>0</v>
          </cell>
        </row>
        <row r="106">
          <cell r="G106" t="str">
            <v>570999</v>
          </cell>
          <cell r="H106" t="str">
            <v>Interco Revenue Elimination</v>
          </cell>
          <cell r="I106" t="str">
            <v>0</v>
          </cell>
          <cell r="J106" t="str">
            <v>0</v>
          </cell>
          <cell r="K106" t="str">
            <v>0</v>
          </cell>
          <cell r="L106" t="str">
            <v>0</v>
          </cell>
          <cell r="M106" t="str">
            <v>0</v>
          </cell>
          <cell r="N106" t="str">
            <v>0</v>
          </cell>
          <cell r="O106" t="str">
            <v>0</v>
          </cell>
          <cell r="P106" t="str">
            <v>0</v>
          </cell>
          <cell r="Q106" t="str">
            <v>0</v>
          </cell>
          <cell r="R106" t="str">
            <v>0</v>
          </cell>
          <cell r="S106" t="str">
            <v>0</v>
          </cell>
          <cell r="T106" t="str">
            <v>0</v>
          </cell>
          <cell r="U106" t="str">
            <v>0</v>
          </cell>
          <cell r="V106" t="str">
            <v>0</v>
          </cell>
          <cell r="W106" t="str">
            <v>0</v>
          </cell>
          <cell r="X106" t="str">
            <v>0</v>
          </cell>
          <cell r="Y106" t="str">
            <v>0</v>
          </cell>
          <cell r="Z106" t="str">
            <v>0</v>
          </cell>
        </row>
        <row r="107">
          <cell r="I107" t="str">
            <v>0</v>
          </cell>
          <cell r="J107" t="str">
            <v>0</v>
          </cell>
          <cell r="K107">
            <v>-1048303.86</v>
          </cell>
          <cell r="L107" t="str">
            <v>0</v>
          </cell>
          <cell r="M107">
            <v>-752496.63</v>
          </cell>
          <cell r="N107" t="str">
            <v>0</v>
          </cell>
          <cell r="O107">
            <v>0</v>
          </cell>
          <cell r="P107" t="str">
            <v>0</v>
          </cell>
          <cell r="Q107">
            <v>-13853242.390000001</v>
          </cell>
          <cell r="R107" t="str">
            <v>0</v>
          </cell>
          <cell r="S107">
            <v>-184000</v>
          </cell>
          <cell r="T107" t="str">
            <v>0</v>
          </cell>
          <cell r="U107">
            <v>-59288.33</v>
          </cell>
          <cell r="V107" t="str">
            <v>0</v>
          </cell>
          <cell r="W107" t="str">
            <v>0</v>
          </cell>
          <cell r="X107" t="str">
            <v>0</v>
          </cell>
          <cell r="Y107" t="str">
            <v>0</v>
          </cell>
          <cell r="Z107" t="str">
            <v>0</v>
          </cell>
        </row>
        <row r="108">
          <cell r="G108" t="str">
            <v>570050</v>
          </cell>
          <cell r="H108" t="str">
            <v>Dividend Income fr. Subsidiary</v>
          </cell>
          <cell r="I108" t="str">
            <v>0</v>
          </cell>
          <cell r="J108">
            <v>-229826930.30000001</v>
          </cell>
          <cell r="K108" t="str">
            <v>0</v>
          </cell>
          <cell r="L108" t="str">
            <v>0</v>
          </cell>
          <cell r="M108" t="str">
            <v>0</v>
          </cell>
          <cell r="N108" t="str">
            <v>0</v>
          </cell>
          <cell r="O108" t="str">
            <v>0</v>
          </cell>
          <cell r="P108" t="str">
            <v>0</v>
          </cell>
          <cell r="Q108" t="str">
            <v>0</v>
          </cell>
          <cell r="R108" t="str">
            <v>0</v>
          </cell>
          <cell r="S108" t="str">
            <v>0</v>
          </cell>
          <cell r="T108" t="str">
            <v>0</v>
          </cell>
          <cell r="U108" t="str">
            <v>0</v>
          </cell>
          <cell r="V108" t="str">
            <v>0</v>
          </cell>
          <cell r="W108" t="str">
            <v>0</v>
          </cell>
          <cell r="X108" t="str">
            <v>0</v>
          </cell>
          <cell r="Y108" t="str">
            <v>0</v>
          </cell>
          <cell r="Z108" t="str">
            <v>0</v>
          </cell>
        </row>
        <row r="109">
          <cell r="I109" t="str">
            <v>0</v>
          </cell>
          <cell r="J109">
            <v>-229826930.30000001</v>
          </cell>
          <cell r="K109" t="str">
            <v>0</v>
          </cell>
          <cell r="L109" t="str">
            <v>0</v>
          </cell>
          <cell r="M109" t="str">
            <v>0</v>
          </cell>
          <cell r="N109" t="str">
            <v>0</v>
          </cell>
          <cell r="O109" t="str">
            <v>0</v>
          </cell>
          <cell r="P109" t="str">
            <v>0</v>
          </cell>
          <cell r="Q109" t="str">
            <v>0</v>
          </cell>
          <cell r="R109" t="str">
            <v>0</v>
          </cell>
          <cell r="S109" t="str">
            <v>0</v>
          </cell>
          <cell r="T109" t="str">
            <v>0</v>
          </cell>
          <cell r="U109" t="str">
            <v>0</v>
          </cell>
          <cell r="V109" t="str">
            <v>0</v>
          </cell>
          <cell r="W109" t="str">
            <v>0</v>
          </cell>
          <cell r="X109" t="str">
            <v>0</v>
          </cell>
          <cell r="Y109" t="str">
            <v>0</v>
          </cell>
          <cell r="Z109" t="str">
            <v>0</v>
          </cell>
        </row>
        <row r="110">
          <cell r="I110" t="str">
            <v>0</v>
          </cell>
          <cell r="J110">
            <v>-229826930.30000001</v>
          </cell>
          <cell r="K110">
            <v>-1048303.86</v>
          </cell>
          <cell r="L110" t="str">
            <v>0</v>
          </cell>
          <cell r="M110">
            <v>-752496.63</v>
          </cell>
          <cell r="N110" t="str">
            <v>0</v>
          </cell>
          <cell r="O110">
            <v>0</v>
          </cell>
          <cell r="P110" t="str">
            <v>0</v>
          </cell>
          <cell r="Q110">
            <v>-13853242.390000001</v>
          </cell>
          <cell r="R110" t="str">
            <v>0</v>
          </cell>
          <cell r="S110">
            <v>-184000</v>
          </cell>
          <cell r="T110" t="str">
            <v>0</v>
          </cell>
          <cell r="U110">
            <v>-59288.33</v>
          </cell>
          <cell r="V110" t="str">
            <v>0</v>
          </cell>
          <cell r="W110" t="str">
            <v>0</v>
          </cell>
          <cell r="X110" t="str">
            <v>0</v>
          </cell>
          <cell r="Y110" t="str">
            <v>0</v>
          </cell>
          <cell r="Z110" t="str">
            <v>0</v>
          </cell>
        </row>
        <row r="111">
          <cell r="I111" t="str">
            <v>0</v>
          </cell>
          <cell r="J111">
            <v>-229826930.30000001</v>
          </cell>
          <cell r="K111">
            <v>-666153036.54999995</v>
          </cell>
          <cell r="L111">
            <v>-666666.65</v>
          </cell>
          <cell r="M111">
            <v>-1914718279.8699999</v>
          </cell>
          <cell r="N111" t="str">
            <v>0</v>
          </cell>
          <cell r="O111">
            <v>0</v>
          </cell>
          <cell r="P111" t="str">
            <v>0</v>
          </cell>
          <cell r="Q111">
            <v>-38146991.990000002</v>
          </cell>
          <cell r="R111" t="str">
            <v>0</v>
          </cell>
          <cell r="S111">
            <v>-184229.3</v>
          </cell>
          <cell r="T111">
            <v>0</v>
          </cell>
          <cell r="U111">
            <v>-23318008.390000001</v>
          </cell>
          <cell r="V111">
            <v>-201585571.56</v>
          </cell>
          <cell r="W111" t="str">
            <v>0</v>
          </cell>
          <cell r="X111">
            <v>0</v>
          </cell>
          <cell r="Y111" t="str">
            <v>0</v>
          </cell>
          <cell r="Z111" t="str">
            <v>0</v>
          </cell>
        </row>
        <row r="113">
          <cell r="G113" t="str">
            <v>620009</v>
          </cell>
          <cell r="H113" t="str">
            <v>Lbr Reg-Govt Obligation(CPP,EI,EHT,WSIB)</v>
          </cell>
          <cell r="I113" t="str">
            <v>0</v>
          </cell>
          <cell r="J113">
            <v>83866.86</v>
          </cell>
          <cell r="K113">
            <v>12486239.07</v>
          </cell>
          <cell r="L113" t="str">
            <v>0</v>
          </cell>
          <cell r="M113">
            <v>10948860.41</v>
          </cell>
          <cell r="N113" t="str">
            <v>0</v>
          </cell>
          <cell r="O113">
            <v>0</v>
          </cell>
          <cell r="P113" t="str">
            <v>0</v>
          </cell>
          <cell r="Q113">
            <v>676990.16</v>
          </cell>
          <cell r="R113" t="str">
            <v>0</v>
          </cell>
          <cell r="S113" t="str">
            <v>0</v>
          </cell>
          <cell r="T113" t="str">
            <v>0</v>
          </cell>
          <cell r="U113">
            <v>219574.73</v>
          </cell>
          <cell r="V113" t="str">
            <v>0</v>
          </cell>
          <cell r="W113" t="str">
            <v>0</v>
          </cell>
          <cell r="X113" t="str">
            <v>0</v>
          </cell>
          <cell r="Y113" t="str">
            <v>0</v>
          </cell>
          <cell r="Z113" t="str">
            <v>0</v>
          </cell>
        </row>
        <row r="114">
          <cell r="G114" t="str">
            <v>620010</v>
          </cell>
          <cell r="H114" t="str">
            <v>Lbr Reg-Pension</v>
          </cell>
          <cell r="I114" t="str">
            <v>0</v>
          </cell>
          <cell r="J114">
            <v>171026.05</v>
          </cell>
          <cell r="K114">
            <v>35112720.770000003</v>
          </cell>
          <cell r="L114" t="str">
            <v>0</v>
          </cell>
          <cell r="M114">
            <v>30511112.84</v>
          </cell>
          <cell r="N114" t="str">
            <v>0</v>
          </cell>
          <cell r="O114">
            <v>0</v>
          </cell>
          <cell r="P114" t="str">
            <v>0</v>
          </cell>
          <cell r="Q114">
            <v>1760975.26</v>
          </cell>
          <cell r="R114" t="str">
            <v>0</v>
          </cell>
          <cell r="S114" t="str">
            <v>0</v>
          </cell>
          <cell r="T114" t="str">
            <v>0</v>
          </cell>
          <cell r="U114">
            <v>611759.61</v>
          </cell>
          <cell r="V114" t="str">
            <v>0</v>
          </cell>
          <cell r="W114" t="str">
            <v>0</v>
          </cell>
          <cell r="X114" t="str">
            <v>0</v>
          </cell>
          <cell r="Y114" t="str">
            <v>0</v>
          </cell>
          <cell r="Z114" t="str">
            <v>0</v>
          </cell>
        </row>
        <row r="115">
          <cell r="G115" t="str">
            <v>620011</v>
          </cell>
          <cell r="H115" t="str">
            <v>Lbr Reg-Base Labour</v>
          </cell>
          <cell r="I115" t="str">
            <v>0</v>
          </cell>
          <cell r="J115">
            <v>1064224.95</v>
          </cell>
          <cell r="K115">
            <v>111185814.84999999</v>
          </cell>
          <cell r="L115" t="str">
            <v>0</v>
          </cell>
          <cell r="M115">
            <v>96651615.459999993</v>
          </cell>
          <cell r="N115" t="str">
            <v>0</v>
          </cell>
          <cell r="O115">
            <v>0</v>
          </cell>
          <cell r="P115" t="str">
            <v>0</v>
          </cell>
          <cell r="Q115">
            <v>7287510.46</v>
          </cell>
          <cell r="R115" t="str">
            <v>0</v>
          </cell>
          <cell r="S115" t="str">
            <v>0</v>
          </cell>
          <cell r="T115" t="str">
            <v>0</v>
          </cell>
          <cell r="U115">
            <v>1959134.16</v>
          </cell>
          <cell r="V115">
            <v>1597099.59</v>
          </cell>
          <cell r="W115" t="str">
            <v>0</v>
          </cell>
          <cell r="X115" t="str">
            <v>0</v>
          </cell>
          <cell r="Y115" t="str">
            <v>0</v>
          </cell>
          <cell r="Z115" t="str">
            <v>0</v>
          </cell>
        </row>
        <row r="116">
          <cell r="G116" t="str">
            <v>620012</v>
          </cell>
          <cell r="H116" t="str">
            <v>Lbr OPEB Retired Employee</v>
          </cell>
          <cell r="I116" t="str">
            <v>0</v>
          </cell>
          <cell r="J116">
            <v>109402.35</v>
          </cell>
          <cell r="K116">
            <v>25071349.800000001</v>
          </cell>
          <cell r="L116" t="str">
            <v>0</v>
          </cell>
          <cell r="M116">
            <v>21791601.27</v>
          </cell>
          <cell r="N116" t="str">
            <v>0</v>
          </cell>
          <cell r="O116">
            <v>0</v>
          </cell>
          <cell r="P116" t="str">
            <v>0</v>
          </cell>
          <cell r="Q116">
            <v>990367.75</v>
          </cell>
          <cell r="R116" t="str">
            <v>0</v>
          </cell>
          <cell r="S116" t="str">
            <v>0</v>
          </cell>
          <cell r="T116" t="str">
            <v>0</v>
          </cell>
          <cell r="U116">
            <v>427629.66</v>
          </cell>
          <cell r="V116" t="str">
            <v>0</v>
          </cell>
          <cell r="W116" t="str">
            <v>0</v>
          </cell>
          <cell r="X116" t="str">
            <v>0</v>
          </cell>
          <cell r="Y116" t="str">
            <v>0</v>
          </cell>
          <cell r="Z116" t="str">
            <v>0</v>
          </cell>
        </row>
        <row r="117">
          <cell r="G117" t="str">
            <v>620013</v>
          </cell>
          <cell r="H117" t="str">
            <v>Lbr Reg-OPEB Current Employee</v>
          </cell>
          <cell r="I117" t="str">
            <v>0</v>
          </cell>
          <cell r="J117">
            <v>35970.75</v>
          </cell>
          <cell r="K117">
            <v>9088529.5</v>
          </cell>
          <cell r="L117" t="str">
            <v>0</v>
          </cell>
          <cell r="M117">
            <v>7868925.8200000003</v>
          </cell>
          <cell r="N117" t="str">
            <v>0</v>
          </cell>
          <cell r="O117">
            <v>0</v>
          </cell>
          <cell r="P117" t="str">
            <v>0</v>
          </cell>
          <cell r="Q117">
            <v>453914.74</v>
          </cell>
          <cell r="R117" t="str">
            <v>0</v>
          </cell>
          <cell r="S117" t="str">
            <v>0</v>
          </cell>
          <cell r="T117" t="str">
            <v>0</v>
          </cell>
          <cell r="U117">
            <v>145499</v>
          </cell>
          <cell r="V117" t="str">
            <v>0</v>
          </cell>
          <cell r="W117" t="str">
            <v>0</v>
          </cell>
          <cell r="X117" t="str">
            <v>0</v>
          </cell>
          <cell r="Y117" t="str">
            <v>0</v>
          </cell>
          <cell r="Z117" t="str">
            <v>0</v>
          </cell>
        </row>
        <row r="118">
          <cell r="G118" t="str">
            <v>620014</v>
          </cell>
          <cell r="H118" t="str">
            <v>Lbr Reg-Overtime</v>
          </cell>
          <cell r="I118" t="str">
            <v>0</v>
          </cell>
          <cell r="J118" t="str">
            <v>0</v>
          </cell>
          <cell r="K118">
            <v>14871900.800000001</v>
          </cell>
          <cell r="L118" t="str">
            <v>0</v>
          </cell>
          <cell r="M118">
            <v>13529065.15</v>
          </cell>
          <cell r="N118" t="str">
            <v>0</v>
          </cell>
          <cell r="O118">
            <v>0</v>
          </cell>
          <cell r="P118" t="str">
            <v>0</v>
          </cell>
          <cell r="Q118">
            <v>306365.65000000002</v>
          </cell>
          <cell r="R118" t="str">
            <v>0</v>
          </cell>
          <cell r="S118" t="str">
            <v>0</v>
          </cell>
          <cell r="T118" t="str">
            <v>0</v>
          </cell>
          <cell r="U118">
            <v>385014.48</v>
          </cell>
          <cell r="V118" t="str">
            <v>0</v>
          </cell>
          <cell r="W118" t="str">
            <v>0</v>
          </cell>
          <cell r="X118" t="str">
            <v>0</v>
          </cell>
          <cell r="Y118" t="str">
            <v>0</v>
          </cell>
          <cell r="Z118" t="str">
            <v>0</v>
          </cell>
        </row>
        <row r="119">
          <cell r="G119" t="str">
            <v>620015</v>
          </cell>
          <cell r="H119" t="str">
            <v>Lbr Reg-Oth Pay</v>
          </cell>
          <cell r="I119" t="str">
            <v>0</v>
          </cell>
          <cell r="J119">
            <v>668305.35</v>
          </cell>
          <cell r="K119">
            <v>8254001.3200000003</v>
          </cell>
          <cell r="L119" t="str">
            <v>0</v>
          </cell>
          <cell r="M119">
            <v>7239682.2999999998</v>
          </cell>
          <cell r="N119" t="str">
            <v>0</v>
          </cell>
          <cell r="O119">
            <v>0</v>
          </cell>
          <cell r="P119" t="str">
            <v>0</v>
          </cell>
          <cell r="Q119">
            <v>553325.62</v>
          </cell>
          <cell r="R119" t="str">
            <v>0</v>
          </cell>
          <cell r="S119" t="str">
            <v>0</v>
          </cell>
          <cell r="T119" t="str">
            <v>0</v>
          </cell>
          <cell r="U119">
            <v>131780.82</v>
          </cell>
          <cell r="V119" t="str">
            <v>0</v>
          </cell>
          <cell r="W119" t="str">
            <v>0</v>
          </cell>
          <cell r="X119" t="str">
            <v>0</v>
          </cell>
          <cell r="Y119" t="str">
            <v>0</v>
          </cell>
          <cell r="Z119" t="str">
            <v>0</v>
          </cell>
        </row>
        <row r="120">
          <cell r="G120" t="str">
            <v>620019</v>
          </cell>
          <cell r="H120" t="str">
            <v>Labor Cost Accrual &amp; Adjments</v>
          </cell>
          <cell r="I120" t="str">
            <v>0</v>
          </cell>
          <cell r="J120">
            <v>-478963</v>
          </cell>
          <cell r="K120">
            <v>-3879340.65</v>
          </cell>
          <cell r="L120" t="str">
            <v>0</v>
          </cell>
          <cell r="M120">
            <v>-3517505.95</v>
          </cell>
          <cell r="N120" t="str">
            <v>0</v>
          </cell>
          <cell r="O120">
            <v>0</v>
          </cell>
          <cell r="P120" t="str">
            <v>0</v>
          </cell>
          <cell r="Q120">
            <v>-243486</v>
          </cell>
          <cell r="R120" t="str">
            <v>0</v>
          </cell>
          <cell r="S120" t="str">
            <v>0</v>
          </cell>
          <cell r="T120" t="str">
            <v>0</v>
          </cell>
          <cell r="U120">
            <v>-59394</v>
          </cell>
          <cell r="V120" t="str">
            <v>0</v>
          </cell>
          <cell r="W120" t="str">
            <v>0</v>
          </cell>
          <cell r="X120" t="str">
            <v>0</v>
          </cell>
          <cell r="Y120" t="str">
            <v>0</v>
          </cell>
          <cell r="Z120" t="str">
            <v>0</v>
          </cell>
        </row>
        <row r="121">
          <cell r="G121" t="str">
            <v>620020</v>
          </cell>
          <cell r="H121" t="str">
            <v>Lbr NReg-Base Labour</v>
          </cell>
          <cell r="I121" t="str">
            <v>0</v>
          </cell>
          <cell r="J121" t="str">
            <v>0</v>
          </cell>
          <cell r="K121">
            <v>35746123.079999998</v>
          </cell>
          <cell r="L121" t="str">
            <v>0</v>
          </cell>
          <cell r="M121">
            <v>33110020.190000001</v>
          </cell>
          <cell r="N121" t="str">
            <v>0</v>
          </cell>
          <cell r="O121">
            <v>0</v>
          </cell>
          <cell r="P121" t="str">
            <v>0</v>
          </cell>
          <cell r="Q121">
            <v>280405.90000000002</v>
          </cell>
          <cell r="R121" t="str">
            <v>0</v>
          </cell>
          <cell r="S121" t="str">
            <v>0</v>
          </cell>
          <cell r="T121" t="str">
            <v>0</v>
          </cell>
          <cell r="U121">
            <v>260839.01</v>
          </cell>
          <cell r="V121" t="str">
            <v>0</v>
          </cell>
          <cell r="W121" t="str">
            <v>0</v>
          </cell>
          <cell r="X121" t="str">
            <v>0</v>
          </cell>
          <cell r="Y121" t="str">
            <v>0</v>
          </cell>
          <cell r="Z121" t="str">
            <v>0</v>
          </cell>
        </row>
        <row r="122">
          <cell r="G122" t="str">
            <v>620021</v>
          </cell>
          <cell r="H122" t="str">
            <v>Lbr NReg-Overtime</v>
          </cell>
          <cell r="I122" t="str">
            <v>0</v>
          </cell>
          <cell r="J122" t="str">
            <v>0</v>
          </cell>
          <cell r="K122">
            <v>4903752.3499999996</v>
          </cell>
          <cell r="L122" t="str">
            <v>0</v>
          </cell>
          <cell r="M122">
            <v>4552246.76</v>
          </cell>
          <cell r="N122" t="str">
            <v>0</v>
          </cell>
          <cell r="O122">
            <v>0</v>
          </cell>
          <cell r="P122" t="str">
            <v>0</v>
          </cell>
          <cell r="Q122">
            <v>679.79</v>
          </cell>
          <cell r="R122" t="str">
            <v>0</v>
          </cell>
          <cell r="S122" t="str">
            <v>0</v>
          </cell>
          <cell r="T122" t="str">
            <v>0</v>
          </cell>
          <cell r="U122">
            <v>123461.56</v>
          </cell>
          <cell r="V122" t="str">
            <v>0</v>
          </cell>
          <cell r="W122" t="str">
            <v>0</v>
          </cell>
          <cell r="X122" t="str">
            <v>0</v>
          </cell>
          <cell r="Y122" t="str">
            <v>0</v>
          </cell>
          <cell r="Z122" t="str">
            <v>0</v>
          </cell>
        </row>
        <row r="123">
          <cell r="G123" t="str">
            <v>620022</v>
          </cell>
          <cell r="H123" t="str">
            <v>Lbr NReg-Oth Pay</v>
          </cell>
          <cell r="I123" t="str">
            <v>0</v>
          </cell>
          <cell r="J123" t="str">
            <v>0</v>
          </cell>
          <cell r="K123">
            <v>4933018.16</v>
          </cell>
          <cell r="L123" t="str">
            <v>0</v>
          </cell>
          <cell r="M123">
            <v>4547209.74</v>
          </cell>
          <cell r="N123" t="str">
            <v>0</v>
          </cell>
          <cell r="O123">
            <v>0</v>
          </cell>
          <cell r="P123" t="str">
            <v>0</v>
          </cell>
          <cell r="Q123">
            <v>8841.35</v>
          </cell>
          <cell r="R123" t="str">
            <v>0</v>
          </cell>
          <cell r="S123" t="str">
            <v>0</v>
          </cell>
          <cell r="T123" t="str">
            <v>0</v>
          </cell>
          <cell r="U123">
            <v>28574.51</v>
          </cell>
          <cell r="V123" t="str">
            <v>0</v>
          </cell>
          <cell r="W123" t="str">
            <v>0</v>
          </cell>
          <cell r="X123" t="str">
            <v>0</v>
          </cell>
          <cell r="Y123" t="str">
            <v>0</v>
          </cell>
          <cell r="Z123" t="str">
            <v>0</v>
          </cell>
        </row>
        <row r="124">
          <cell r="G124" t="str">
            <v>620023</v>
          </cell>
          <cell r="H124" t="str">
            <v>Lbr NReg-Benefits</v>
          </cell>
          <cell r="I124" t="str">
            <v>0</v>
          </cell>
          <cell r="J124" t="str">
            <v>0</v>
          </cell>
          <cell r="K124">
            <v>12010594.59</v>
          </cell>
          <cell r="L124" t="str">
            <v>0</v>
          </cell>
          <cell r="M124">
            <v>11072212.189999999</v>
          </cell>
          <cell r="N124" t="str">
            <v>0</v>
          </cell>
          <cell r="O124">
            <v>0</v>
          </cell>
          <cell r="P124" t="str">
            <v>0</v>
          </cell>
          <cell r="Q124" t="str">
            <v>0</v>
          </cell>
          <cell r="R124" t="str">
            <v>0</v>
          </cell>
          <cell r="S124" t="str">
            <v>0</v>
          </cell>
          <cell r="T124" t="str">
            <v>0</v>
          </cell>
          <cell r="U124">
            <v>87581.08</v>
          </cell>
          <cell r="V124" t="str">
            <v>0</v>
          </cell>
          <cell r="W124" t="str">
            <v>0</v>
          </cell>
          <cell r="X124" t="str">
            <v>0</v>
          </cell>
          <cell r="Y124" t="str">
            <v>0</v>
          </cell>
          <cell r="Z124" t="str">
            <v>0</v>
          </cell>
        </row>
        <row r="125">
          <cell r="G125" t="str">
            <v>620024</v>
          </cell>
          <cell r="H125" t="str">
            <v>Lbr NReg-Gov't Obligation(CPP,EI,EHT,WSIB)</v>
          </cell>
          <cell r="I125" t="str">
            <v>0</v>
          </cell>
          <cell r="J125" t="str">
            <v>0</v>
          </cell>
          <cell r="K125">
            <v>4633552.3</v>
          </cell>
          <cell r="L125" t="str">
            <v>0</v>
          </cell>
          <cell r="M125">
            <v>4291199.18</v>
          </cell>
          <cell r="N125" t="str">
            <v>0</v>
          </cell>
          <cell r="O125">
            <v>0</v>
          </cell>
          <cell r="P125" t="str">
            <v>0</v>
          </cell>
          <cell r="Q125">
            <v>27813.39</v>
          </cell>
          <cell r="R125" t="str">
            <v>0</v>
          </cell>
          <cell r="S125" t="str">
            <v>0</v>
          </cell>
          <cell r="T125" t="str">
            <v>0</v>
          </cell>
          <cell r="U125">
            <v>43574.67</v>
          </cell>
          <cell r="V125" t="str">
            <v>0</v>
          </cell>
          <cell r="W125" t="str">
            <v>0</v>
          </cell>
          <cell r="X125" t="str">
            <v>0</v>
          </cell>
          <cell r="Y125" t="str">
            <v>0</v>
          </cell>
          <cell r="Z125" t="str">
            <v>0</v>
          </cell>
        </row>
        <row r="126">
          <cell r="G126" t="str">
            <v>620030</v>
          </cell>
          <cell r="H126" t="str">
            <v>Severance Pay</v>
          </cell>
          <cell r="I126" t="str">
            <v>0</v>
          </cell>
          <cell r="J126" t="str">
            <v>0</v>
          </cell>
          <cell r="K126">
            <v>285443.3</v>
          </cell>
          <cell r="L126" t="str">
            <v>0</v>
          </cell>
          <cell r="M126">
            <v>505255.62</v>
          </cell>
          <cell r="N126" t="str">
            <v>0</v>
          </cell>
          <cell r="O126">
            <v>0</v>
          </cell>
          <cell r="P126" t="str">
            <v>0</v>
          </cell>
          <cell r="Q126" t="str">
            <v>0</v>
          </cell>
          <cell r="R126" t="str">
            <v>0</v>
          </cell>
          <cell r="S126" t="str">
            <v>0</v>
          </cell>
          <cell r="T126" t="str">
            <v>0</v>
          </cell>
          <cell r="U126">
            <v>7328</v>
          </cell>
          <cell r="V126" t="str">
            <v>0</v>
          </cell>
          <cell r="W126" t="str">
            <v>0</v>
          </cell>
          <cell r="X126" t="str">
            <v>0</v>
          </cell>
          <cell r="Y126" t="str">
            <v>0</v>
          </cell>
          <cell r="Z126" t="str">
            <v>0</v>
          </cell>
        </row>
        <row r="127">
          <cell r="G127" t="str">
            <v>690020</v>
          </cell>
          <cell r="H127" t="str">
            <v>LABOR RECOV @STD(BILLABLE WK)</v>
          </cell>
          <cell r="I127" t="str">
            <v>0</v>
          </cell>
          <cell r="J127" t="str">
            <v>0</v>
          </cell>
          <cell r="K127">
            <v>-109394125.62</v>
          </cell>
          <cell r="L127" t="str">
            <v>0</v>
          </cell>
          <cell r="M127">
            <v>-90908810.049999997</v>
          </cell>
          <cell r="N127" t="str">
            <v>0</v>
          </cell>
          <cell r="O127">
            <v>0</v>
          </cell>
          <cell r="P127" t="str">
            <v>0</v>
          </cell>
          <cell r="Q127">
            <v>-150120.79999999999</v>
          </cell>
          <cell r="R127" t="str">
            <v>0</v>
          </cell>
          <cell r="S127" t="str">
            <v>0</v>
          </cell>
          <cell r="T127" t="str">
            <v>0</v>
          </cell>
          <cell r="U127">
            <v>-635113.86</v>
          </cell>
          <cell r="V127" t="str">
            <v>0</v>
          </cell>
          <cell r="W127" t="str">
            <v>0</v>
          </cell>
          <cell r="X127">
            <v>0</v>
          </cell>
          <cell r="Y127" t="str">
            <v>0</v>
          </cell>
          <cell r="Z127" t="str">
            <v>0</v>
          </cell>
        </row>
        <row r="128">
          <cell r="G128" t="str">
            <v>690025</v>
          </cell>
          <cell r="H128" t="str">
            <v>Labour Recovery Disallowed</v>
          </cell>
          <cell r="I128" t="str">
            <v>0</v>
          </cell>
          <cell r="J128" t="str">
            <v>0</v>
          </cell>
          <cell r="K128">
            <v>-20123808.93</v>
          </cell>
          <cell r="L128" t="str">
            <v>0</v>
          </cell>
          <cell r="M128">
            <v>-19324388.98</v>
          </cell>
          <cell r="N128" t="str">
            <v>0</v>
          </cell>
          <cell r="O128">
            <v>0</v>
          </cell>
          <cell r="P128" t="str">
            <v>0</v>
          </cell>
          <cell r="Q128" t="str">
            <v>0</v>
          </cell>
          <cell r="R128" t="str">
            <v>0</v>
          </cell>
          <cell r="S128" t="str">
            <v>0</v>
          </cell>
          <cell r="T128" t="str">
            <v>0</v>
          </cell>
          <cell r="U128">
            <v>-281538.37</v>
          </cell>
          <cell r="V128" t="str">
            <v>0</v>
          </cell>
          <cell r="W128" t="str">
            <v>0</v>
          </cell>
          <cell r="X128">
            <v>0</v>
          </cell>
          <cell r="Y128" t="str">
            <v>0</v>
          </cell>
          <cell r="Z128" t="str">
            <v>0</v>
          </cell>
        </row>
        <row r="129">
          <cell r="G129" t="str">
            <v>690030</v>
          </cell>
          <cell r="H129" t="str">
            <v>LABOR RECOV @STD(NON RECOV)OMA</v>
          </cell>
          <cell r="I129" t="str">
            <v>0</v>
          </cell>
          <cell r="J129" t="str">
            <v>0</v>
          </cell>
          <cell r="K129">
            <v>-75400</v>
          </cell>
          <cell r="L129" t="str">
            <v>0</v>
          </cell>
          <cell r="M129">
            <v>75400</v>
          </cell>
          <cell r="N129" t="str">
            <v>0</v>
          </cell>
          <cell r="O129">
            <v>0</v>
          </cell>
          <cell r="P129" t="str">
            <v>0</v>
          </cell>
          <cell r="Q129" t="str">
            <v>0</v>
          </cell>
          <cell r="R129" t="str">
            <v>0</v>
          </cell>
          <cell r="S129" t="str">
            <v>0</v>
          </cell>
          <cell r="T129" t="str">
            <v>0</v>
          </cell>
          <cell r="U129" t="str">
            <v>0</v>
          </cell>
          <cell r="V129" t="str">
            <v>0</v>
          </cell>
          <cell r="W129" t="str">
            <v>0</v>
          </cell>
          <cell r="X129" t="str">
            <v>0</v>
          </cell>
          <cell r="Y129" t="str">
            <v>0</v>
          </cell>
          <cell r="Z129" t="str">
            <v>0</v>
          </cell>
        </row>
        <row r="130">
          <cell r="G130" t="str">
            <v>690050</v>
          </cell>
          <cell r="H130" t="str">
            <v>Standard Labour Adj Allowable</v>
          </cell>
          <cell r="I130" t="str">
            <v>0</v>
          </cell>
          <cell r="J130" t="str">
            <v>0</v>
          </cell>
          <cell r="K130">
            <v>3216525.17</v>
          </cell>
          <cell r="L130" t="str">
            <v>0</v>
          </cell>
          <cell r="M130">
            <v>1204813.51</v>
          </cell>
          <cell r="N130" t="str">
            <v>0</v>
          </cell>
          <cell r="O130">
            <v>0</v>
          </cell>
          <cell r="P130" t="str">
            <v>0</v>
          </cell>
          <cell r="Q130">
            <v>-5561335.6799999997</v>
          </cell>
          <cell r="R130" t="str">
            <v>0</v>
          </cell>
          <cell r="S130" t="str">
            <v>0</v>
          </cell>
          <cell r="T130" t="str">
            <v>0</v>
          </cell>
          <cell r="U130">
            <v>-16660</v>
          </cell>
          <cell r="V130" t="str">
            <v>0</v>
          </cell>
          <cell r="W130" t="str">
            <v>0</v>
          </cell>
          <cell r="X130" t="str">
            <v>0</v>
          </cell>
          <cell r="Y130" t="str">
            <v>0</v>
          </cell>
          <cell r="Z130" t="str">
            <v>0</v>
          </cell>
        </row>
        <row r="131">
          <cell r="G131" t="str">
            <v>690060</v>
          </cell>
          <cell r="H131" t="str">
            <v>Standard Labour Adjustment Disallowable</v>
          </cell>
          <cell r="I131" t="str">
            <v>0</v>
          </cell>
          <cell r="J131" t="str">
            <v>0</v>
          </cell>
          <cell r="K131">
            <v>-376689.41</v>
          </cell>
          <cell r="L131" t="str">
            <v>0</v>
          </cell>
          <cell r="M131">
            <v>14564.32</v>
          </cell>
          <cell r="N131" t="str">
            <v>0</v>
          </cell>
          <cell r="O131">
            <v>0</v>
          </cell>
          <cell r="P131" t="str">
            <v>0</v>
          </cell>
          <cell r="Q131">
            <v>399406.79</v>
          </cell>
          <cell r="R131" t="str">
            <v>0</v>
          </cell>
          <cell r="S131" t="str">
            <v>0</v>
          </cell>
          <cell r="T131" t="str">
            <v>0</v>
          </cell>
          <cell r="U131">
            <v>-8820</v>
          </cell>
          <cell r="V131" t="str">
            <v>0</v>
          </cell>
          <cell r="W131" t="str">
            <v>0</v>
          </cell>
          <cell r="X131" t="str">
            <v>0</v>
          </cell>
          <cell r="Y131" t="str">
            <v>0</v>
          </cell>
          <cell r="Z131" t="str">
            <v>0</v>
          </cell>
        </row>
        <row r="132">
          <cell r="G132" t="str">
            <v>690080</v>
          </cell>
          <cell r="H132" t="str">
            <v>Labour O/U Adjustment Disallowable</v>
          </cell>
          <cell r="I132" t="str">
            <v>0</v>
          </cell>
          <cell r="J132" t="str">
            <v>0</v>
          </cell>
          <cell r="K132">
            <v>-89601.600000000006</v>
          </cell>
          <cell r="L132" t="str">
            <v>0</v>
          </cell>
          <cell r="M132">
            <v>89601.600000000006</v>
          </cell>
          <cell r="N132" t="str">
            <v>0</v>
          </cell>
          <cell r="O132">
            <v>0</v>
          </cell>
          <cell r="P132" t="str">
            <v>0</v>
          </cell>
          <cell r="Q132" t="str">
            <v>0</v>
          </cell>
          <cell r="R132" t="str">
            <v>0</v>
          </cell>
          <cell r="S132" t="str">
            <v>0</v>
          </cell>
          <cell r="T132" t="str">
            <v>0</v>
          </cell>
          <cell r="U132" t="str">
            <v>0</v>
          </cell>
          <cell r="V132" t="str">
            <v>0</v>
          </cell>
          <cell r="W132" t="str">
            <v>0</v>
          </cell>
          <cell r="X132" t="str">
            <v>0</v>
          </cell>
          <cell r="Y132" t="str">
            <v>0</v>
          </cell>
          <cell r="Z132" t="str">
            <v>0</v>
          </cell>
        </row>
        <row r="133">
          <cell r="G133" t="str">
            <v>690090</v>
          </cell>
          <cell r="H133" t="str">
            <v>Labour O/U Adj</v>
          </cell>
          <cell r="I133" t="str">
            <v>0</v>
          </cell>
          <cell r="J133" t="str">
            <v>0</v>
          </cell>
          <cell r="K133">
            <v>-382207.6</v>
          </cell>
          <cell r="L133" t="str">
            <v>0</v>
          </cell>
          <cell r="M133">
            <v>382207.6</v>
          </cell>
          <cell r="N133" t="str">
            <v>0</v>
          </cell>
          <cell r="O133">
            <v>0</v>
          </cell>
          <cell r="P133" t="str">
            <v>0</v>
          </cell>
          <cell r="Q133" t="str">
            <v>0</v>
          </cell>
          <cell r="R133" t="str">
            <v>0</v>
          </cell>
          <cell r="S133" t="str">
            <v>0</v>
          </cell>
          <cell r="T133" t="str">
            <v>0</v>
          </cell>
          <cell r="U133" t="str">
            <v>0</v>
          </cell>
          <cell r="V133" t="str">
            <v>0</v>
          </cell>
          <cell r="W133" t="str">
            <v>0</v>
          </cell>
          <cell r="X133" t="str">
            <v>0</v>
          </cell>
          <cell r="Y133" t="str">
            <v>0</v>
          </cell>
          <cell r="Z133" t="str">
            <v>0</v>
          </cell>
        </row>
        <row r="134">
          <cell r="I134" t="str">
            <v>0</v>
          </cell>
          <cell r="J134">
            <v>1653833.31</v>
          </cell>
          <cell r="K134">
            <v>147478391.25</v>
          </cell>
          <cell r="L134" t="str">
            <v>0</v>
          </cell>
          <cell r="M134">
            <v>134634888.97999999</v>
          </cell>
          <cell r="N134" t="str">
            <v>0</v>
          </cell>
          <cell r="O134">
            <v>0</v>
          </cell>
          <cell r="P134" t="str">
            <v>0</v>
          </cell>
          <cell r="Q134">
            <v>6791654.3799999999</v>
          </cell>
          <cell r="R134" t="str">
            <v>0</v>
          </cell>
          <cell r="S134" t="str">
            <v>0</v>
          </cell>
          <cell r="T134" t="str">
            <v>0</v>
          </cell>
          <cell r="U134">
            <v>3430225.06</v>
          </cell>
          <cell r="V134">
            <v>1597099.59</v>
          </cell>
          <cell r="W134" t="str">
            <v>0</v>
          </cell>
          <cell r="X134">
            <v>0</v>
          </cell>
          <cell r="Y134" t="str">
            <v>0</v>
          </cell>
          <cell r="Z134" t="str">
            <v>0</v>
          </cell>
        </row>
        <row r="135">
          <cell r="G135" t="str">
            <v>690051</v>
          </cell>
          <cell r="H135" t="str">
            <v>Material Consumption</v>
          </cell>
          <cell r="I135" t="str">
            <v>0</v>
          </cell>
          <cell r="J135" t="str">
            <v>0</v>
          </cell>
          <cell r="K135">
            <v>97343830.299999997</v>
          </cell>
          <cell r="L135" t="str">
            <v>0</v>
          </cell>
          <cell r="M135">
            <v>50774291.07</v>
          </cell>
          <cell r="N135" t="str">
            <v>0</v>
          </cell>
          <cell r="O135">
            <v>0</v>
          </cell>
          <cell r="P135" t="str">
            <v>0</v>
          </cell>
          <cell r="Q135">
            <v>1034313.4</v>
          </cell>
          <cell r="R135" t="str">
            <v>0</v>
          </cell>
          <cell r="S135" t="str">
            <v>0</v>
          </cell>
          <cell r="T135" t="str">
            <v>0</v>
          </cell>
          <cell r="U135">
            <v>889412.57</v>
          </cell>
          <cell r="V135" t="str">
            <v>0</v>
          </cell>
          <cell r="W135" t="str">
            <v>0</v>
          </cell>
          <cell r="X135" t="str">
            <v>0</v>
          </cell>
          <cell r="Y135" t="str">
            <v>0</v>
          </cell>
          <cell r="Z135" t="str">
            <v>0</v>
          </cell>
        </row>
        <row r="136">
          <cell r="G136" t="str">
            <v>690180</v>
          </cell>
          <cell r="H136" t="str">
            <v>AUC offset - Materials</v>
          </cell>
          <cell r="I136" t="str">
            <v>0</v>
          </cell>
          <cell r="J136" t="str">
            <v>0</v>
          </cell>
          <cell r="K136">
            <v>-82382917.730000004</v>
          </cell>
          <cell r="L136" t="str">
            <v>0</v>
          </cell>
          <cell r="M136">
            <v>-45335863.359999999</v>
          </cell>
          <cell r="N136" t="str">
            <v>0</v>
          </cell>
          <cell r="O136">
            <v>0</v>
          </cell>
          <cell r="P136" t="str">
            <v>0</v>
          </cell>
          <cell r="Q136">
            <v>-1006976.87</v>
          </cell>
          <cell r="R136" t="str">
            <v>0</v>
          </cell>
          <cell r="S136" t="str">
            <v>0</v>
          </cell>
          <cell r="T136" t="str">
            <v>0</v>
          </cell>
          <cell r="U136">
            <v>-199274.62</v>
          </cell>
          <cell r="V136" t="str">
            <v>0</v>
          </cell>
          <cell r="W136" t="str">
            <v>0</v>
          </cell>
          <cell r="X136" t="str">
            <v>0</v>
          </cell>
          <cell r="Y136" t="str">
            <v>0</v>
          </cell>
          <cell r="Z136" t="str">
            <v>0</v>
          </cell>
        </row>
        <row r="137">
          <cell r="I137" t="str">
            <v>0</v>
          </cell>
          <cell r="J137" t="str">
            <v>0</v>
          </cell>
          <cell r="K137">
            <v>14960912.57</v>
          </cell>
          <cell r="L137" t="str">
            <v>0</v>
          </cell>
          <cell r="M137">
            <v>5438427.71</v>
          </cell>
          <cell r="N137" t="str">
            <v>0</v>
          </cell>
          <cell r="O137">
            <v>0</v>
          </cell>
          <cell r="P137" t="str">
            <v>0</v>
          </cell>
          <cell r="Q137">
            <v>27336.53</v>
          </cell>
          <cell r="R137" t="str">
            <v>0</v>
          </cell>
          <cell r="S137" t="str">
            <v>0</v>
          </cell>
          <cell r="T137" t="str">
            <v>0</v>
          </cell>
          <cell r="U137">
            <v>690137.95</v>
          </cell>
          <cell r="V137" t="str">
            <v>0</v>
          </cell>
          <cell r="W137" t="str">
            <v>0</v>
          </cell>
          <cell r="X137" t="str">
            <v>0</v>
          </cell>
          <cell r="Y137" t="str">
            <v>0</v>
          </cell>
          <cell r="Z137" t="str">
            <v>0</v>
          </cell>
        </row>
        <row r="138">
          <cell r="G138" t="str">
            <v>620100</v>
          </cell>
          <cell r="H138" t="str">
            <v>Consultants</v>
          </cell>
          <cell r="I138" t="str">
            <v>0</v>
          </cell>
          <cell r="J138">
            <v>702559.03</v>
          </cell>
          <cell r="K138">
            <v>8753051.4499999993</v>
          </cell>
          <cell r="L138" t="str">
            <v>0</v>
          </cell>
          <cell r="M138">
            <v>12660760.25</v>
          </cell>
          <cell r="N138" t="str">
            <v>0</v>
          </cell>
          <cell r="O138">
            <v>0</v>
          </cell>
          <cell r="P138">
            <v>523836.25</v>
          </cell>
          <cell r="Q138">
            <v>1069329.8999999999</v>
          </cell>
          <cell r="R138" t="str">
            <v>0</v>
          </cell>
          <cell r="S138" t="str">
            <v>0</v>
          </cell>
          <cell r="T138" t="str">
            <v>0</v>
          </cell>
          <cell r="U138">
            <v>0</v>
          </cell>
          <cell r="V138">
            <v>94040.71</v>
          </cell>
          <cell r="W138" t="str">
            <v>0</v>
          </cell>
          <cell r="X138" t="str">
            <v>0</v>
          </cell>
          <cell r="Y138" t="str">
            <v>0</v>
          </cell>
          <cell r="Z138" t="str">
            <v>0</v>
          </cell>
        </row>
        <row r="139">
          <cell r="G139" t="str">
            <v>620101</v>
          </cell>
          <cell r="H139" t="str">
            <v>Consultants - Redistribution</v>
          </cell>
          <cell r="I139" t="str">
            <v>0</v>
          </cell>
          <cell r="J139" t="str">
            <v>0</v>
          </cell>
          <cell r="K139">
            <v>201852.62</v>
          </cell>
          <cell r="L139" t="str">
            <v>0</v>
          </cell>
          <cell r="M139">
            <v>244084.59</v>
          </cell>
          <cell r="N139" t="str">
            <v>0</v>
          </cell>
          <cell r="O139">
            <v>0</v>
          </cell>
          <cell r="P139" t="str">
            <v>0</v>
          </cell>
          <cell r="Q139" t="str">
            <v>0</v>
          </cell>
          <cell r="R139" t="str">
            <v>0</v>
          </cell>
          <cell r="S139" t="str">
            <v>0</v>
          </cell>
          <cell r="T139" t="str">
            <v>0</v>
          </cell>
          <cell r="U139" t="str">
            <v>0</v>
          </cell>
          <cell r="V139" t="str">
            <v>0</v>
          </cell>
          <cell r="W139" t="str">
            <v>0</v>
          </cell>
          <cell r="X139" t="str">
            <v>0</v>
          </cell>
          <cell r="Y139" t="str">
            <v>0</v>
          </cell>
          <cell r="Z139" t="str">
            <v>0</v>
          </cell>
        </row>
        <row r="140">
          <cell r="G140" t="str">
            <v>620120</v>
          </cell>
          <cell r="H140" t="str">
            <v>Rental Staff</v>
          </cell>
          <cell r="I140" t="str">
            <v>0</v>
          </cell>
          <cell r="J140" t="str">
            <v>0</v>
          </cell>
          <cell r="K140">
            <v>183905.9</v>
          </cell>
          <cell r="L140" t="str">
            <v>0</v>
          </cell>
          <cell r="M140">
            <v>330359.40000000002</v>
          </cell>
          <cell r="N140" t="str">
            <v>0</v>
          </cell>
          <cell r="O140">
            <v>0</v>
          </cell>
          <cell r="P140" t="str">
            <v>0</v>
          </cell>
          <cell r="Q140" t="str">
            <v>0</v>
          </cell>
          <cell r="R140" t="str">
            <v>0</v>
          </cell>
          <cell r="S140" t="str">
            <v>0</v>
          </cell>
          <cell r="T140" t="str">
            <v>0</v>
          </cell>
          <cell r="U140" t="str">
            <v>0</v>
          </cell>
          <cell r="V140" t="str">
            <v>0</v>
          </cell>
          <cell r="W140" t="str">
            <v>0</v>
          </cell>
          <cell r="X140" t="str">
            <v>0</v>
          </cell>
          <cell r="Y140" t="str">
            <v>0</v>
          </cell>
          <cell r="Z140" t="str">
            <v>0</v>
          </cell>
        </row>
        <row r="141">
          <cell r="G141" t="str">
            <v>620240</v>
          </cell>
          <cell r="H141" t="str">
            <v>Other Contract Services</v>
          </cell>
          <cell r="I141" t="str">
            <v>0</v>
          </cell>
          <cell r="J141">
            <v>9732423.0999999996</v>
          </cell>
          <cell r="K141">
            <v>63550679.950000003</v>
          </cell>
          <cell r="L141" t="str">
            <v>0</v>
          </cell>
          <cell r="M141">
            <v>98674856.950000003</v>
          </cell>
          <cell r="N141" t="str">
            <v>0</v>
          </cell>
          <cell r="O141">
            <v>0</v>
          </cell>
          <cell r="P141" t="str">
            <v>0</v>
          </cell>
          <cell r="Q141">
            <v>4769.66</v>
          </cell>
          <cell r="R141" t="str">
            <v>0</v>
          </cell>
          <cell r="S141">
            <v>2500</v>
          </cell>
          <cell r="T141" t="str">
            <v>0</v>
          </cell>
          <cell r="U141">
            <v>1053912.5900000001</v>
          </cell>
          <cell r="V141" t="str">
            <v>0</v>
          </cell>
          <cell r="W141" t="str">
            <v>0</v>
          </cell>
          <cell r="X141">
            <v>0</v>
          </cell>
          <cell r="Y141" t="str">
            <v>0</v>
          </cell>
          <cell r="Z141" t="str">
            <v>0</v>
          </cell>
        </row>
        <row r="142">
          <cell r="G142" t="str">
            <v>690052</v>
          </cell>
          <cell r="H142" t="str">
            <v>Contract Costs and Services</v>
          </cell>
          <cell r="I142" t="str">
            <v>0</v>
          </cell>
          <cell r="J142" t="str">
            <v>0</v>
          </cell>
          <cell r="K142">
            <v>2801875.92</v>
          </cell>
          <cell r="L142" t="str">
            <v>0</v>
          </cell>
          <cell r="M142">
            <v>16397.689999999999</v>
          </cell>
          <cell r="N142" t="str">
            <v>0</v>
          </cell>
          <cell r="O142">
            <v>0</v>
          </cell>
          <cell r="P142" t="str">
            <v>0</v>
          </cell>
          <cell r="Q142" t="str">
            <v>0</v>
          </cell>
          <cell r="R142" t="str">
            <v>0</v>
          </cell>
          <cell r="S142" t="str">
            <v>0</v>
          </cell>
          <cell r="T142" t="str">
            <v>0</v>
          </cell>
          <cell r="U142" t="str">
            <v>0</v>
          </cell>
          <cell r="V142" t="str">
            <v>0</v>
          </cell>
          <cell r="W142" t="str">
            <v>0</v>
          </cell>
          <cell r="X142" t="str">
            <v>0</v>
          </cell>
          <cell r="Y142" t="str">
            <v>0</v>
          </cell>
          <cell r="Z142" t="str">
            <v>0</v>
          </cell>
        </row>
        <row r="143">
          <cell r="G143" t="str">
            <v>690181</v>
          </cell>
          <cell r="H143" t="str">
            <v>AuC offset - Contracts</v>
          </cell>
          <cell r="I143" t="str">
            <v>0</v>
          </cell>
          <cell r="J143" t="str">
            <v>0</v>
          </cell>
          <cell r="K143">
            <v>-45741651.539999999</v>
          </cell>
          <cell r="L143" t="str">
            <v>0</v>
          </cell>
          <cell r="M143">
            <v>-22325147.850000001</v>
          </cell>
          <cell r="N143" t="str">
            <v>0</v>
          </cell>
          <cell r="O143">
            <v>0</v>
          </cell>
          <cell r="P143" t="str">
            <v>0</v>
          </cell>
          <cell r="Q143" t="str">
            <v>0</v>
          </cell>
          <cell r="R143" t="str">
            <v>0</v>
          </cell>
          <cell r="S143" t="str">
            <v>0</v>
          </cell>
          <cell r="T143" t="str">
            <v>0</v>
          </cell>
          <cell r="U143">
            <v>-17596.599999999999</v>
          </cell>
          <cell r="V143" t="str">
            <v>0</v>
          </cell>
          <cell r="W143" t="str">
            <v>0</v>
          </cell>
          <cell r="X143" t="str">
            <v>0</v>
          </cell>
          <cell r="Y143" t="str">
            <v>0</v>
          </cell>
          <cell r="Z143" t="str">
            <v>0</v>
          </cell>
        </row>
        <row r="144">
          <cell r="I144" t="str">
            <v>0</v>
          </cell>
          <cell r="J144">
            <v>10434982.130000001</v>
          </cell>
          <cell r="K144">
            <v>29749714.300000001</v>
          </cell>
          <cell r="L144" t="str">
            <v>0</v>
          </cell>
          <cell r="M144">
            <v>89601311.030000001</v>
          </cell>
          <cell r="N144" t="str">
            <v>0</v>
          </cell>
          <cell r="O144">
            <v>0</v>
          </cell>
          <cell r="P144">
            <v>523836.25</v>
          </cell>
          <cell r="Q144">
            <v>1074099.56</v>
          </cell>
          <cell r="R144" t="str">
            <v>0</v>
          </cell>
          <cell r="S144">
            <v>2500</v>
          </cell>
          <cell r="T144" t="str">
            <v>0</v>
          </cell>
          <cell r="U144">
            <v>1036315.99</v>
          </cell>
          <cell r="V144">
            <v>94040.71</v>
          </cell>
          <cell r="W144" t="str">
            <v>0</v>
          </cell>
          <cell r="X144">
            <v>0</v>
          </cell>
          <cell r="Y144" t="str">
            <v>0</v>
          </cell>
          <cell r="Z144" t="str">
            <v>0</v>
          </cell>
        </row>
        <row r="145">
          <cell r="G145" t="str">
            <v>620060</v>
          </cell>
          <cell r="H145" t="str">
            <v>Fuel &amp;Lubric -Not For Elec Gen</v>
          </cell>
          <cell r="I145" t="str">
            <v>0</v>
          </cell>
          <cell r="J145" t="str">
            <v>0</v>
          </cell>
          <cell r="K145">
            <v>6951931.3300000001</v>
          </cell>
          <cell r="L145" t="str">
            <v>0</v>
          </cell>
          <cell r="M145">
            <v>6417167.3799999999</v>
          </cell>
          <cell r="N145" t="str">
            <v>0</v>
          </cell>
          <cell r="O145">
            <v>0</v>
          </cell>
          <cell r="P145" t="str">
            <v>0</v>
          </cell>
          <cell r="Q145" t="str">
            <v>0</v>
          </cell>
          <cell r="R145" t="str">
            <v>0</v>
          </cell>
          <cell r="S145" t="str">
            <v>0</v>
          </cell>
          <cell r="T145" t="str">
            <v>0</v>
          </cell>
          <cell r="U145">
            <v>17911.13</v>
          </cell>
          <cell r="V145" t="str">
            <v>0</v>
          </cell>
          <cell r="W145" t="str">
            <v>0</v>
          </cell>
          <cell r="X145" t="str">
            <v>0</v>
          </cell>
          <cell r="Y145" t="str">
            <v>0</v>
          </cell>
          <cell r="Z145" t="str">
            <v>0</v>
          </cell>
        </row>
        <row r="146">
          <cell r="G146" t="str">
            <v>620380</v>
          </cell>
          <cell r="H146" t="str">
            <v>License Fees</v>
          </cell>
          <cell r="I146" t="str">
            <v>0</v>
          </cell>
          <cell r="J146" t="str">
            <v>0</v>
          </cell>
          <cell r="K146">
            <v>13513.71</v>
          </cell>
          <cell r="L146" t="str">
            <v>0</v>
          </cell>
          <cell r="M146">
            <v>11651.49</v>
          </cell>
          <cell r="N146" t="str">
            <v>0</v>
          </cell>
          <cell r="O146">
            <v>0</v>
          </cell>
          <cell r="P146" t="str">
            <v>0</v>
          </cell>
          <cell r="Q146" t="str">
            <v>0</v>
          </cell>
          <cell r="R146" t="str">
            <v>0</v>
          </cell>
          <cell r="S146" t="str">
            <v>0</v>
          </cell>
          <cell r="T146" t="str">
            <v>0</v>
          </cell>
          <cell r="U146" t="str">
            <v>0</v>
          </cell>
          <cell r="V146" t="str">
            <v>0</v>
          </cell>
          <cell r="W146" t="str">
            <v>0</v>
          </cell>
          <cell r="X146" t="str">
            <v>0</v>
          </cell>
          <cell r="Y146" t="str">
            <v>0</v>
          </cell>
          <cell r="Z146" t="str">
            <v>0</v>
          </cell>
        </row>
        <row r="147">
          <cell r="G147" t="str">
            <v>620520</v>
          </cell>
          <cell r="H147" t="str">
            <v>T&amp;We Costs</v>
          </cell>
          <cell r="I147" t="str">
            <v>0</v>
          </cell>
          <cell r="J147" t="str">
            <v>0</v>
          </cell>
          <cell r="K147">
            <v>1164839.3899999999</v>
          </cell>
          <cell r="L147" t="str">
            <v>0</v>
          </cell>
          <cell r="M147">
            <v>1021962.63</v>
          </cell>
          <cell r="N147" t="str">
            <v>0</v>
          </cell>
          <cell r="O147">
            <v>0</v>
          </cell>
          <cell r="P147" t="str">
            <v>0</v>
          </cell>
          <cell r="Q147" t="str">
            <v>0</v>
          </cell>
          <cell r="R147" t="str">
            <v>0</v>
          </cell>
          <cell r="S147" t="str">
            <v>0</v>
          </cell>
          <cell r="T147" t="str">
            <v>0</v>
          </cell>
          <cell r="U147">
            <v>7543</v>
          </cell>
          <cell r="V147" t="str">
            <v>0</v>
          </cell>
          <cell r="W147" t="str">
            <v>0</v>
          </cell>
          <cell r="X147" t="str">
            <v>0</v>
          </cell>
          <cell r="Y147" t="str">
            <v>0</v>
          </cell>
          <cell r="Z147" t="str">
            <v>0</v>
          </cell>
        </row>
        <row r="148">
          <cell r="G148" t="str">
            <v>620524</v>
          </cell>
          <cell r="H148" t="str">
            <v>Tool Rental</v>
          </cell>
          <cell r="I148" t="str">
            <v>0</v>
          </cell>
          <cell r="J148" t="str">
            <v>0</v>
          </cell>
          <cell r="K148">
            <v>422.49</v>
          </cell>
          <cell r="L148" t="str">
            <v>0</v>
          </cell>
          <cell r="M148">
            <v>389.99</v>
          </cell>
          <cell r="N148" t="str">
            <v>0</v>
          </cell>
          <cell r="O148">
            <v>0</v>
          </cell>
          <cell r="P148" t="str">
            <v>0</v>
          </cell>
          <cell r="Q148" t="str">
            <v>0</v>
          </cell>
          <cell r="R148" t="str">
            <v>0</v>
          </cell>
          <cell r="S148" t="str">
            <v>0</v>
          </cell>
          <cell r="T148" t="str">
            <v>0</v>
          </cell>
          <cell r="U148">
            <v>10640</v>
          </cell>
          <cell r="V148" t="str">
            <v>0</v>
          </cell>
          <cell r="W148" t="str">
            <v>0</v>
          </cell>
          <cell r="X148" t="str">
            <v>0</v>
          </cell>
          <cell r="Y148" t="str">
            <v>0</v>
          </cell>
          <cell r="Z148" t="str">
            <v>0</v>
          </cell>
        </row>
        <row r="149">
          <cell r="G149" t="str">
            <v>620526</v>
          </cell>
          <cell r="H149" t="str">
            <v>TWE External Repairs &amp; Parts</v>
          </cell>
          <cell r="I149" t="str">
            <v>0</v>
          </cell>
          <cell r="J149" t="str">
            <v>0</v>
          </cell>
          <cell r="K149">
            <v>6902896.4199999999</v>
          </cell>
          <cell r="L149" t="str">
            <v>0</v>
          </cell>
          <cell r="M149">
            <v>6371904.3600000003</v>
          </cell>
          <cell r="N149" t="str">
            <v>0</v>
          </cell>
          <cell r="O149">
            <v>0</v>
          </cell>
          <cell r="P149" t="str">
            <v>0</v>
          </cell>
          <cell r="Q149" t="str">
            <v>0</v>
          </cell>
          <cell r="R149" t="str">
            <v>0</v>
          </cell>
          <cell r="S149" t="str">
            <v>0</v>
          </cell>
          <cell r="T149" t="str">
            <v>0</v>
          </cell>
          <cell r="U149" t="str">
            <v>0</v>
          </cell>
          <cell r="V149" t="str">
            <v>0</v>
          </cell>
          <cell r="W149" t="str">
            <v>0</v>
          </cell>
          <cell r="X149" t="str">
            <v>0</v>
          </cell>
          <cell r="Y149" t="str">
            <v>0</v>
          </cell>
          <cell r="Z149" t="str">
            <v>0</v>
          </cell>
        </row>
        <row r="150">
          <cell r="G150" t="str">
            <v>620529</v>
          </cell>
          <cell r="H150" t="str">
            <v>TWE Insurance Fees</v>
          </cell>
          <cell r="I150" t="str">
            <v>0</v>
          </cell>
          <cell r="J150" t="str">
            <v>0</v>
          </cell>
          <cell r="K150">
            <v>323721.34000000003</v>
          </cell>
          <cell r="L150" t="str">
            <v>0</v>
          </cell>
          <cell r="M150">
            <v>298819.69</v>
          </cell>
          <cell r="N150" t="str">
            <v>0</v>
          </cell>
          <cell r="O150">
            <v>0</v>
          </cell>
          <cell r="P150" t="str">
            <v>0</v>
          </cell>
          <cell r="Q150" t="str">
            <v>0</v>
          </cell>
          <cell r="R150" t="str">
            <v>0</v>
          </cell>
          <cell r="S150" t="str">
            <v>0</v>
          </cell>
          <cell r="T150" t="str">
            <v>0</v>
          </cell>
          <cell r="U150" t="str">
            <v>0</v>
          </cell>
          <cell r="V150" t="str">
            <v>0</v>
          </cell>
          <cell r="W150" t="str">
            <v>0</v>
          </cell>
          <cell r="X150" t="str">
            <v>0</v>
          </cell>
          <cell r="Y150" t="str">
            <v>0</v>
          </cell>
          <cell r="Z150" t="str">
            <v>0</v>
          </cell>
        </row>
        <row r="151">
          <cell r="G151" t="str">
            <v>620530</v>
          </cell>
          <cell r="H151" t="str">
            <v>TWE License Fees</v>
          </cell>
          <cell r="I151" t="str">
            <v>0</v>
          </cell>
          <cell r="J151" t="str">
            <v>0</v>
          </cell>
          <cell r="K151">
            <v>648770.12</v>
          </cell>
          <cell r="L151" t="str">
            <v>0</v>
          </cell>
          <cell r="M151">
            <v>598864.73</v>
          </cell>
          <cell r="N151" t="str">
            <v>0</v>
          </cell>
          <cell r="O151">
            <v>0</v>
          </cell>
          <cell r="P151" t="str">
            <v>0</v>
          </cell>
          <cell r="Q151" t="str">
            <v>0</v>
          </cell>
          <cell r="R151" t="str">
            <v>0</v>
          </cell>
          <cell r="S151" t="str">
            <v>0</v>
          </cell>
          <cell r="T151" t="str">
            <v>0</v>
          </cell>
          <cell r="U151" t="str">
            <v>0</v>
          </cell>
          <cell r="V151" t="str">
            <v>0</v>
          </cell>
          <cell r="W151" t="str">
            <v>0</v>
          </cell>
          <cell r="X151" t="str">
            <v>0</v>
          </cell>
          <cell r="Y151" t="str">
            <v>0</v>
          </cell>
          <cell r="Z151" t="str">
            <v>0</v>
          </cell>
        </row>
        <row r="152">
          <cell r="G152" t="str">
            <v>620532</v>
          </cell>
          <cell r="H152" t="str">
            <v>TWE Inspections &amp; Testing</v>
          </cell>
          <cell r="I152" t="str">
            <v>0</v>
          </cell>
          <cell r="J152" t="str">
            <v>0</v>
          </cell>
          <cell r="K152">
            <v>106052.34</v>
          </cell>
          <cell r="L152" t="str">
            <v>0</v>
          </cell>
          <cell r="M152">
            <v>97894.47</v>
          </cell>
          <cell r="N152" t="str">
            <v>0</v>
          </cell>
          <cell r="O152">
            <v>0</v>
          </cell>
          <cell r="P152" t="str">
            <v>0</v>
          </cell>
          <cell r="Q152" t="str">
            <v>0</v>
          </cell>
          <cell r="R152" t="str">
            <v>0</v>
          </cell>
          <cell r="S152" t="str">
            <v>0</v>
          </cell>
          <cell r="T152" t="str">
            <v>0</v>
          </cell>
          <cell r="U152" t="str">
            <v>0</v>
          </cell>
          <cell r="V152" t="str">
            <v>0</v>
          </cell>
          <cell r="W152" t="str">
            <v>0</v>
          </cell>
          <cell r="X152" t="str">
            <v>0</v>
          </cell>
          <cell r="Y152" t="str">
            <v>0</v>
          </cell>
          <cell r="Z152" t="str">
            <v>0</v>
          </cell>
        </row>
        <row r="153">
          <cell r="G153" t="str">
            <v>620590</v>
          </cell>
          <cell r="H153" t="str">
            <v>Other Equipment Costs</v>
          </cell>
          <cell r="I153" t="str">
            <v>0</v>
          </cell>
          <cell r="J153" t="str">
            <v>0</v>
          </cell>
          <cell r="K153">
            <v>59559.7</v>
          </cell>
          <cell r="L153" t="str">
            <v>0</v>
          </cell>
          <cell r="M153">
            <v>67650.94</v>
          </cell>
          <cell r="N153" t="str">
            <v>0</v>
          </cell>
          <cell r="O153">
            <v>0</v>
          </cell>
          <cell r="P153" t="str">
            <v>0</v>
          </cell>
          <cell r="Q153" t="str">
            <v>0</v>
          </cell>
          <cell r="R153" t="str">
            <v>0</v>
          </cell>
          <cell r="S153" t="str">
            <v>0</v>
          </cell>
          <cell r="T153" t="str">
            <v>0</v>
          </cell>
          <cell r="U153">
            <v>118</v>
          </cell>
          <cell r="V153" t="str">
            <v>0</v>
          </cell>
          <cell r="W153" t="str">
            <v>0</v>
          </cell>
          <cell r="X153" t="str">
            <v>0</v>
          </cell>
          <cell r="Y153" t="str">
            <v>0</v>
          </cell>
          <cell r="Z153" t="str">
            <v>0</v>
          </cell>
        </row>
        <row r="154">
          <cell r="G154" t="str">
            <v>690040</v>
          </cell>
          <cell r="H154" t="str">
            <v>TWE&amp; TOOL RECOVERY</v>
          </cell>
          <cell r="I154" t="str">
            <v>0</v>
          </cell>
          <cell r="J154" t="str">
            <v>0</v>
          </cell>
          <cell r="K154">
            <v>-12159943.880000001</v>
          </cell>
          <cell r="L154" t="str">
            <v>0</v>
          </cell>
          <cell r="M154">
            <v>-21671970.390000001</v>
          </cell>
          <cell r="N154" t="str">
            <v>0</v>
          </cell>
          <cell r="O154">
            <v>0</v>
          </cell>
          <cell r="P154" t="str">
            <v>0</v>
          </cell>
          <cell r="Q154" t="str">
            <v>0</v>
          </cell>
          <cell r="R154" t="str">
            <v>0</v>
          </cell>
          <cell r="S154" t="str">
            <v>0</v>
          </cell>
          <cell r="T154" t="str">
            <v>0</v>
          </cell>
          <cell r="U154">
            <v>-52009.02</v>
          </cell>
          <cell r="V154" t="str">
            <v>0</v>
          </cell>
          <cell r="W154" t="str">
            <v>0</v>
          </cell>
          <cell r="X154">
            <v>0</v>
          </cell>
          <cell r="Y154" t="str">
            <v>0</v>
          </cell>
          <cell r="Z154" t="str">
            <v>0</v>
          </cell>
        </row>
        <row r="155">
          <cell r="G155" t="str">
            <v>690045</v>
          </cell>
          <cell r="H155" t="str">
            <v>Equipment Recovery Disallowed</v>
          </cell>
          <cell r="I155" t="str">
            <v>0</v>
          </cell>
          <cell r="J155" t="str">
            <v>0</v>
          </cell>
          <cell r="K155">
            <v>-722277.55</v>
          </cell>
          <cell r="L155" t="str">
            <v>0</v>
          </cell>
          <cell r="M155">
            <v>1973518.17</v>
          </cell>
          <cell r="N155" t="str">
            <v>0</v>
          </cell>
          <cell r="O155">
            <v>0</v>
          </cell>
          <cell r="P155" t="str">
            <v>0</v>
          </cell>
          <cell r="Q155" t="str">
            <v>0</v>
          </cell>
          <cell r="R155" t="str">
            <v>0</v>
          </cell>
          <cell r="S155" t="str">
            <v>0</v>
          </cell>
          <cell r="T155" t="str">
            <v>0</v>
          </cell>
          <cell r="U155">
            <v>-44207.66</v>
          </cell>
          <cell r="V155" t="str">
            <v>0</v>
          </cell>
          <cell r="W155" t="str">
            <v>0</v>
          </cell>
          <cell r="X155">
            <v>0</v>
          </cell>
          <cell r="Y155" t="str">
            <v>0</v>
          </cell>
          <cell r="Z155" t="str">
            <v>0</v>
          </cell>
        </row>
        <row r="156">
          <cell r="G156" t="str">
            <v>690054</v>
          </cell>
          <cell r="H156" t="str">
            <v>Fleet Adj Allowable</v>
          </cell>
          <cell r="I156" t="str">
            <v>0</v>
          </cell>
          <cell r="J156" t="str">
            <v>0</v>
          </cell>
          <cell r="K156">
            <v>-1045251.04</v>
          </cell>
          <cell r="L156" t="str">
            <v>0</v>
          </cell>
          <cell r="M156">
            <v>-524835.24</v>
          </cell>
          <cell r="N156" t="str">
            <v>0</v>
          </cell>
          <cell r="O156">
            <v>0</v>
          </cell>
          <cell r="P156" t="str">
            <v>0</v>
          </cell>
          <cell r="Q156" t="str">
            <v>0</v>
          </cell>
          <cell r="R156" t="str">
            <v>0</v>
          </cell>
          <cell r="S156" t="str">
            <v>0</v>
          </cell>
          <cell r="T156" t="str">
            <v>0</v>
          </cell>
          <cell r="U156">
            <v>0</v>
          </cell>
          <cell r="V156" t="str">
            <v>0</v>
          </cell>
          <cell r="W156" t="str">
            <v>0</v>
          </cell>
          <cell r="X156" t="str">
            <v>0</v>
          </cell>
          <cell r="Y156" t="str">
            <v>0</v>
          </cell>
          <cell r="Z156" t="str">
            <v>0</v>
          </cell>
        </row>
        <row r="157">
          <cell r="G157" t="str">
            <v>690055</v>
          </cell>
          <cell r="H157" t="str">
            <v>External Equipment Rentals</v>
          </cell>
          <cell r="I157" t="str">
            <v>0</v>
          </cell>
          <cell r="J157" t="str">
            <v>0</v>
          </cell>
          <cell r="K157">
            <v>9132730.1199999992</v>
          </cell>
          <cell r="L157" t="str">
            <v>0</v>
          </cell>
          <cell r="M157">
            <v>1597022.16</v>
          </cell>
          <cell r="N157" t="str">
            <v>0</v>
          </cell>
          <cell r="O157" t="str">
            <v>0</v>
          </cell>
          <cell r="P157" t="str">
            <v>0</v>
          </cell>
          <cell r="Q157" t="str">
            <v>0</v>
          </cell>
          <cell r="R157" t="str">
            <v>0</v>
          </cell>
          <cell r="S157" t="str">
            <v>0</v>
          </cell>
          <cell r="T157" t="str">
            <v>0</v>
          </cell>
          <cell r="U157" t="str">
            <v>0</v>
          </cell>
          <cell r="V157" t="str">
            <v>0</v>
          </cell>
          <cell r="W157" t="str">
            <v>0</v>
          </cell>
          <cell r="X157" t="str">
            <v>0</v>
          </cell>
          <cell r="Y157" t="str">
            <v>0</v>
          </cell>
          <cell r="Z157" t="str">
            <v>0</v>
          </cell>
        </row>
        <row r="158">
          <cell r="G158" t="str">
            <v>690064</v>
          </cell>
          <cell r="H158" t="str">
            <v>Fleeet Adjustment Disallowable</v>
          </cell>
          <cell r="I158" t="str">
            <v>0</v>
          </cell>
          <cell r="J158" t="str">
            <v>0</v>
          </cell>
          <cell r="K158">
            <v>-61648.95</v>
          </cell>
          <cell r="L158" t="str">
            <v>0</v>
          </cell>
          <cell r="M158">
            <v>-39090.339999999997</v>
          </cell>
          <cell r="N158" t="str">
            <v>0</v>
          </cell>
          <cell r="O158">
            <v>0</v>
          </cell>
          <cell r="P158" t="str">
            <v>0</v>
          </cell>
          <cell r="Q158" t="str">
            <v>0</v>
          </cell>
          <cell r="R158" t="str">
            <v>0</v>
          </cell>
          <cell r="S158" t="str">
            <v>0</v>
          </cell>
          <cell r="T158" t="str">
            <v>0</v>
          </cell>
          <cell r="U158" t="str">
            <v>0</v>
          </cell>
          <cell r="V158" t="str">
            <v>0</v>
          </cell>
          <cell r="W158" t="str">
            <v>0</v>
          </cell>
          <cell r="X158" t="str">
            <v>0</v>
          </cell>
          <cell r="Y158" t="str">
            <v>0</v>
          </cell>
          <cell r="Z158" t="str">
            <v>0</v>
          </cell>
        </row>
        <row r="159">
          <cell r="I159" t="str">
            <v>0</v>
          </cell>
          <cell r="J159" t="str">
            <v>0</v>
          </cell>
          <cell r="K159">
            <v>11315315.539999999</v>
          </cell>
          <cell r="L159" t="str">
            <v>0</v>
          </cell>
          <cell r="M159">
            <v>-3779049.96</v>
          </cell>
          <cell r="N159" t="str">
            <v>0</v>
          </cell>
          <cell r="O159">
            <v>0</v>
          </cell>
          <cell r="P159" t="str">
            <v>0</v>
          </cell>
          <cell r="Q159" t="str">
            <v>0</v>
          </cell>
          <cell r="R159" t="str">
            <v>0</v>
          </cell>
          <cell r="S159" t="str">
            <v>0</v>
          </cell>
          <cell r="T159" t="str">
            <v>0</v>
          </cell>
          <cell r="U159">
            <v>-60004.55</v>
          </cell>
          <cell r="V159" t="str">
            <v>0</v>
          </cell>
          <cell r="W159" t="str">
            <v>0</v>
          </cell>
          <cell r="X159">
            <v>0</v>
          </cell>
          <cell r="Y159" t="str">
            <v>0</v>
          </cell>
          <cell r="Z159" t="str">
            <v>0</v>
          </cell>
        </row>
        <row r="160">
          <cell r="G160" t="str">
            <v>690017</v>
          </cell>
          <cell r="H160" t="str">
            <v>Interest -Allowable</v>
          </cell>
          <cell r="I160" t="str">
            <v>0</v>
          </cell>
          <cell r="J160" t="str">
            <v>0</v>
          </cell>
          <cell r="K160">
            <v>10721039.699999999</v>
          </cell>
          <cell r="L160" t="str">
            <v>0</v>
          </cell>
          <cell r="M160">
            <v>4534506.5999999996</v>
          </cell>
          <cell r="N160" t="str">
            <v>0</v>
          </cell>
          <cell r="O160">
            <v>0</v>
          </cell>
          <cell r="P160" t="str">
            <v>0</v>
          </cell>
          <cell r="Q160">
            <v>38288.32</v>
          </cell>
          <cell r="R160" t="str">
            <v>0</v>
          </cell>
          <cell r="S160" t="str">
            <v>0</v>
          </cell>
          <cell r="T160" t="str">
            <v>0</v>
          </cell>
          <cell r="U160">
            <v>55032.05</v>
          </cell>
          <cell r="V160" t="str">
            <v>0</v>
          </cell>
          <cell r="W160" t="str">
            <v>0</v>
          </cell>
          <cell r="X160" t="str">
            <v>0</v>
          </cell>
          <cell r="Y160" t="str">
            <v>0</v>
          </cell>
          <cell r="Z160" t="str">
            <v>0</v>
          </cell>
        </row>
        <row r="161">
          <cell r="G161" t="str">
            <v>690018</v>
          </cell>
          <cell r="H161" t="str">
            <v>Interest- DisallowableV_T056A2V_T056A2</v>
          </cell>
          <cell r="I161" t="str">
            <v>0</v>
          </cell>
          <cell r="J161" t="str">
            <v>0</v>
          </cell>
          <cell r="K161">
            <v>3523438.61</v>
          </cell>
          <cell r="L161" t="str">
            <v>0</v>
          </cell>
          <cell r="M161">
            <v>1428304.24</v>
          </cell>
          <cell r="N161" t="str">
            <v>0</v>
          </cell>
          <cell r="O161">
            <v>0</v>
          </cell>
          <cell r="P161" t="str">
            <v>0</v>
          </cell>
          <cell r="Q161">
            <v>1.2</v>
          </cell>
          <cell r="R161" t="str">
            <v>0</v>
          </cell>
          <cell r="S161" t="str">
            <v>0</v>
          </cell>
          <cell r="T161" t="str">
            <v>0</v>
          </cell>
          <cell r="U161">
            <v>12770.26</v>
          </cell>
          <cell r="V161" t="str">
            <v>0</v>
          </cell>
          <cell r="W161" t="str">
            <v>0</v>
          </cell>
          <cell r="X161" t="str">
            <v>0</v>
          </cell>
          <cell r="Y161" t="str">
            <v>0</v>
          </cell>
          <cell r="Z161" t="str">
            <v>0</v>
          </cell>
        </row>
        <row r="162">
          <cell r="G162" t="str">
            <v>690117</v>
          </cell>
          <cell r="H162" t="str">
            <v>Interest Adjustment -Allowable</v>
          </cell>
          <cell r="I162" t="str">
            <v>0</v>
          </cell>
          <cell r="J162" t="str">
            <v>0</v>
          </cell>
          <cell r="K162">
            <v>-758438.74</v>
          </cell>
          <cell r="L162" t="str">
            <v>0</v>
          </cell>
          <cell r="M162">
            <v>-5007.1499999999996</v>
          </cell>
          <cell r="N162" t="str">
            <v>0</v>
          </cell>
          <cell r="O162" t="str">
            <v>0</v>
          </cell>
          <cell r="P162" t="str">
            <v>0</v>
          </cell>
          <cell r="Q162" t="str">
            <v>0</v>
          </cell>
          <cell r="R162" t="str">
            <v>0</v>
          </cell>
          <cell r="S162" t="str">
            <v>0</v>
          </cell>
          <cell r="T162" t="str">
            <v>0</v>
          </cell>
          <cell r="U162" t="str">
            <v>0</v>
          </cell>
          <cell r="V162" t="str">
            <v>0</v>
          </cell>
          <cell r="W162" t="str">
            <v>0</v>
          </cell>
          <cell r="X162" t="str">
            <v>0</v>
          </cell>
          <cell r="Y162" t="str">
            <v>0</v>
          </cell>
          <cell r="Z162" t="str">
            <v>0</v>
          </cell>
        </row>
        <row r="163">
          <cell r="G163" t="str">
            <v>690118</v>
          </cell>
          <cell r="H163" t="str">
            <v>Interest Adjustment -Disallowable</v>
          </cell>
          <cell r="I163" t="str">
            <v>0</v>
          </cell>
          <cell r="J163" t="str">
            <v>0</v>
          </cell>
          <cell r="K163">
            <v>29721.95</v>
          </cell>
          <cell r="L163" t="str">
            <v>0</v>
          </cell>
          <cell r="M163">
            <v>-11761.84</v>
          </cell>
          <cell r="N163" t="str">
            <v>0</v>
          </cell>
          <cell r="O163" t="str">
            <v>0</v>
          </cell>
          <cell r="P163" t="str">
            <v>0</v>
          </cell>
          <cell r="Q163" t="str">
            <v>0</v>
          </cell>
          <cell r="R163" t="str">
            <v>0</v>
          </cell>
          <cell r="S163" t="str">
            <v>0</v>
          </cell>
          <cell r="T163" t="str">
            <v>0</v>
          </cell>
          <cell r="U163" t="str">
            <v>0</v>
          </cell>
          <cell r="V163" t="str">
            <v>0</v>
          </cell>
          <cell r="W163" t="str">
            <v>0</v>
          </cell>
          <cell r="X163" t="str">
            <v>0</v>
          </cell>
          <cell r="Y163" t="str">
            <v>0</v>
          </cell>
          <cell r="Z163" t="str">
            <v>0</v>
          </cell>
        </row>
        <row r="164">
          <cell r="G164" t="str">
            <v>690174</v>
          </cell>
          <cell r="H164" t="str">
            <v>AUC Interest Offset Recovery</v>
          </cell>
          <cell r="I164" t="str">
            <v>0</v>
          </cell>
          <cell r="J164" t="str">
            <v>0</v>
          </cell>
          <cell r="K164">
            <v>-10032526.609999999</v>
          </cell>
          <cell r="L164" t="str">
            <v>0</v>
          </cell>
          <cell r="M164">
            <v>-4403386.32</v>
          </cell>
          <cell r="N164" t="str">
            <v>0</v>
          </cell>
          <cell r="O164">
            <v>0</v>
          </cell>
          <cell r="P164" t="str">
            <v>0</v>
          </cell>
          <cell r="Q164">
            <v>-38288.32</v>
          </cell>
          <cell r="R164" t="str">
            <v>0</v>
          </cell>
          <cell r="S164" t="str">
            <v>0</v>
          </cell>
          <cell r="T164" t="str">
            <v>0</v>
          </cell>
          <cell r="U164">
            <v>-55032.05</v>
          </cell>
          <cell r="V164" t="str">
            <v>0</v>
          </cell>
          <cell r="W164" t="str">
            <v>0</v>
          </cell>
          <cell r="X164" t="str">
            <v>0</v>
          </cell>
          <cell r="Y164" t="str">
            <v>0</v>
          </cell>
          <cell r="Z164" t="str">
            <v>0</v>
          </cell>
        </row>
        <row r="165">
          <cell r="G165" t="str">
            <v>690187</v>
          </cell>
          <cell r="H165" t="str">
            <v>Settled Interest Disallowed</v>
          </cell>
          <cell r="I165" t="str">
            <v>0</v>
          </cell>
          <cell r="J165" t="str">
            <v>0</v>
          </cell>
          <cell r="K165">
            <v>-3426360.96</v>
          </cell>
          <cell r="L165" t="str">
            <v>0</v>
          </cell>
          <cell r="M165">
            <v>-1398208.07</v>
          </cell>
          <cell r="N165" t="str">
            <v>0</v>
          </cell>
          <cell r="O165">
            <v>0</v>
          </cell>
          <cell r="P165" t="str">
            <v>0</v>
          </cell>
          <cell r="Q165">
            <v>-1.2</v>
          </cell>
          <cell r="R165" t="str">
            <v>0</v>
          </cell>
          <cell r="S165" t="str">
            <v>0</v>
          </cell>
          <cell r="T165" t="str">
            <v>0</v>
          </cell>
          <cell r="U165">
            <v>-12770.26</v>
          </cell>
          <cell r="V165" t="str">
            <v>0</v>
          </cell>
          <cell r="W165" t="str">
            <v>0</v>
          </cell>
          <cell r="X165" t="str">
            <v>0</v>
          </cell>
          <cell r="Y165" t="str">
            <v>0</v>
          </cell>
          <cell r="Z165" t="str">
            <v>0</v>
          </cell>
        </row>
        <row r="166">
          <cell r="I166" t="str">
            <v>0</v>
          </cell>
          <cell r="J166" t="str">
            <v>0</v>
          </cell>
          <cell r="K166">
            <v>56873.949999998302</v>
          </cell>
          <cell r="L166" t="str">
            <v>0</v>
          </cell>
          <cell r="M166">
            <v>144447.459999999</v>
          </cell>
          <cell r="N166" t="str">
            <v>0</v>
          </cell>
          <cell r="O166">
            <v>0</v>
          </cell>
          <cell r="P166" t="str">
            <v>0</v>
          </cell>
          <cell r="Q166">
            <v>-2.9103386367523902E-12</v>
          </cell>
          <cell r="R166" t="str">
            <v>0</v>
          </cell>
          <cell r="S166" t="str">
            <v>0</v>
          </cell>
          <cell r="T166" t="str">
            <v>0</v>
          </cell>
          <cell r="U166">
            <v>-5.4569682106375702E-12</v>
          </cell>
          <cell r="V166" t="str">
            <v>0</v>
          </cell>
          <cell r="W166" t="str">
            <v>0</v>
          </cell>
          <cell r="X166" t="str">
            <v>0</v>
          </cell>
          <cell r="Y166" t="str">
            <v>0</v>
          </cell>
          <cell r="Z166" t="str">
            <v>0</v>
          </cell>
        </row>
        <row r="167">
          <cell r="G167" t="str">
            <v>690010</v>
          </cell>
          <cell r="H167" t="str">
            <v>Ovhead recoverd-(nonCAPTL,RT7)</v>
          </cell>
          <cell r="I167" t="str">
            <v>0</v>
          </cell>
          <cell r="J167" t="str">
            <v>0</v>
          </cell>
          <cell r="K167">
            <v>0</v>
          </cell>
          <cell r="L167" t="str">
            <v>0</v>
          </cell>
          <cell r="M167" t="str">
            <v>0</v>
          </cell>
          <cell r="N167" t="str">
            <v>0</v>
          </cell>
          <cell r="O167" t="str">
            <v>0</v>
          </cell>
          <cell r="P167" t="str">
            <v>0</v>
          </cell>
          <cell r="Q167" t="str">
            <v>0</v>
          </cell>
          <cell r="R167" t="str">
            <v>0</v>
          </cell>
          <cell r="S167" t="str">
            <v>0</v>
          </cell>
          <cell r="T167" t="str">
            <v>0</v>
          </cell>
          <cell r="U167" t="str">
            <v>0</v>
          </cell>
          <cell r="V167" t="str">
            <v>0</v>
          </cell>
          <cell r="W167" t="str">
            <v>0</v>
          </cell>
          <cell r="X167" t="str">
            <v>0</v>
          </cell>
          <cell r="Y167" t="str">
            <v>0</v>
          </cell>
          <cell r="Z167" t="str">
            <v>0</v>
          </cell>
        </row>
        <row r="168">
          <cell r="G168" t="str">
            <v>690047</v>
          </cell>
          <cell r="H168" t="str">
            <v>Corp Ovhd Recovery Disallowed</v>
          </cell>
          <cell r="I168" t="str">
            <v>0</v>
          </cell>
          <cell r="J168" t="str">
            <v>0</v>
          </cell>
          <cell r="K168">
            <v>-41022586.969999999</v>
          </cell>
          <cell r="L168" t="str">
            <v>0</v>
          </cell>
          <cell r="M168">
            <v>-30355780.91</v>
          </cell>
          <cell r="N168" t="str">
            <v>0</v>
          </cell>
          <cell r="O168">
            <v>0</v>
          </cell>
          <cell r="P168" t="str">
            <v>0</v>
          </cell>
          <cell r="Q168" t="str">
            <v>0</v>
          </cell>
          <cell r="R168" t="str">
            <v>0</v>
          </cell>
          <cell r="S168" t="str">
            <v>0</v>
          </cell>
          <cell r="T168" t="str">
            <v>0</v>
          </cell>
          <cell r="U168">
            <v>-90207.5</v>
          </cell>
          <cell r="V168" t="str">
            <v>0</v>
          </cell>
          <cell r="W168" t="str">
            <v>0</v>
          </cell>
          <cell r="X168" t="str">
            <v>0</v>
          </cell>
          <cell r="Y168" t="str">
            <v>0</v>
          </cell>
          <cell r="Z168" t="str">
            <v>0</v>
          </cell>
        </row>
        <row r="169">
          <cell r="G169" t="str">
            <v>690070</v>
          </cell>
          <cell r="H169" t="str">
            <v>OHSC Overhead Mngt Fee</v>
          </cell>
          <cell r="I169" t="str">
            <v>0</v>
          </cell>
          <cell r="J169">
            <v>-2055504.61</v>
          </cell>
          <cell r="K169">
            <v>446294.46</v>
          </cell>
          <cell r="L169" t="str">
            <v>0</v>
          </cell>
          <cell r="M169">
            <v>332888.28999999998</v>
          </cell>
          <cell r="N169" t="str">
            <v>0</v>
          </cell>
          <cell r="O169">
            <v>0</v>
          </cell>
          <cell r="P169" t="str">
            <v>0</v>
          </cell>
          <cell r="Q169">
            <v>1174093.7</v>
          </cell>
          <cell r="R169" t="str">
            <v>0</v>
          </cell>
          <cell r="S169" t="str">
            <v>0</v>
          </cell>
          <cell r="T169" t="str">
            <v>0</v>
          </cell>
          <cell r="U169">
            <v>714962.7</v>
          </cell>
          <cell r="V169" t="str">
            <v>0</v>
          </cell>
          <cell r="W169" t="str">
            <v>0</v>
          </cell>
          <cell r="X169" t="str">
            <v>0</v>
          </cell>
          <cell r="Y169" t="str">
            <v>0</v>
          </cell>
          <cell r="Z169" t="str">
            <v>0</v>
          </cell>
        </row>
        <row r="170">
          <cell r="G170" t="str">
            <v>690084</v>
          </cell>
          <cell r="H170" t="str">
            <v>Corporate Overhead Adj DA</v>
          </cell>
          <cell r="I170" t="str">
            <v>0</v>
          </cell>
          <cell r="J170" t="str">
            <v>0</v>
          </cell>
          <cell r="K170">
            <v>2175.25</v>
          </cell>
          <cell r="L170" t="str">
            <v>0</v>
          </cell>
          <cell r="M170">
            <v>-247591.63</v>
          </cell>
          <cell r="N170" t="str">
            <v>0</v>
          </cell>
          <cell r="O170" t="str">
            <v>0</v>
          </cell>
          <cell r="P170" t="str">
            <v>0</v>
          </cell>
          <cell r="Q170" t="str">
            <v>0</v>
          </cell>
          <cell r="R170" t="str">
            <v>0</v>
          </cell>
          <cell r="S170" t="str">
            <v>0</v>
          </cell>
          <cell r="T170" t="str">
            <v>0</v>
          </cell>
          <cell r="U170" t="str">
            <v>0</v>
          </cell>
          <cell r="V170" t="str">
            <v>0</v>
          </cell>
          <cell r="W170" t="str">
            <v>0</v>
          </cell>
          <cell r="X170" t="str">
            <v>0</v>
          </cell>
          <cell r="Y170" t="str">
            <v>0</v>
          </cell>
          <cell r="Z170" t="str">
            <v>0</v>
          </cell>
        </row>
        <row r="171">
          <cell r="I171" t="str">
            <v>0</v>
          </cell>
          <cell r="J171">
            <v>-2055504.61</v>
          </cell>
          <cell r="K171">
            <v>-40574117.259999998</v>
          </cell>
          <cell r="L171" t="str">
            <v>0</v>
          </cell>
          <cell r="M171">
            <v>-30270484.25</v>
          </cell>
          <cell r="N171" t="str">
            <v>0</v>
          </cell>
          <cell r="O171">
            <v>0</v>
          </cell>
          <cell r="P171" t="str">
            <v>0</v>
          </cell>
          <cell r="Q171">
            <v>1174093.7</v>
          </cell>
          <cell r="R171" t="str">
            <v>0</v>
          </cell>
          <cell r="S171" t="str">
            <v>0</v>
          </cell>
          <cell r="T171" t="str">
            <v>0</v>
          </cell>
          <cell r="U171">
            <v>624755.19999999995</v>
          </cell>
          <cell r="V171" t="str">
            <v>0</v>
          </cell>
          <cell r="W171" t="str">
            <v>0</v>
          </cell>
          <cell r="X171" t="str">
            <v>0</v>
          </cell>
          <cell r="Y171" t="str">
            <v>0</v>
          </cell>
          <cell r="Z171" t="str">
            <v>0</v>
          </cell>
        </row>
        <row r="172">
          <cell r="G172" t="str">
            <v>690012</v>
          </cell>
          <cell r="H172" t="str">
            <v>Material Surcharge</v>
          </cell>
          <cell r="I172" t="str">
            <v>0</v>
          </cell>
          <cell r="J172" t="str">
            <v>0</v>
          </cell>
          <cell r="K172">
            <v>-8645130.25</v>
          </cell>
          <cell r="L172" t="str">
            <v>0</v>
          </cell>
          <cell r="M172">
            <v>-7896116.4699999997</v>
          </cell>
          <cell r="N172" t="str">
            <v>0</v>
          </cell>
          <cell r="O172" t="str">
            <v>0</v>
          </cell>
          <cell r="P172" t="str">
            <v>0</v>
          </cell>
          <cell r="Q172" t="str">
            <v>0</v>
          </cell>
          <cell r="R172" t="str">
            <v>0</v>
          </cell>
          <cell r="S172" t="str">
            <v>0</v>
          </cell>
          <cell r="T172" t="str">
            <v>0</v>
          </cell>
          <cell r="U172">
            <v>-13738.04</v>
          </cell>
          <cell r="V172" t="str">
            <v>0</v>
          </cell>
          <cell r="W172" t="str">
            <v>0</v>
          </cell>
          <cell r="X172" t="str">
            <v>0</v>
          </cell>
          <cell r="Y172" t="str">
            <v>0</v>
          </cell>
          <cell r="Z172" t="str">
            <v>0</v>
          </cell>
        </row>
        <row r="173">
          <cell r="G173" t="str">
            <v>690013</v>
          </cell>
          <cell r="H173" t="str">
            <v>Mat SC Adjustment Allowable</v>
          </cell>
          <cell r="I173" t="str">
            <v>0</v>
          </cell>
          <cell r="J173" t="str">
            <v>0</v>
          </cell>
          <cell r="K173">
            <v>0</v>
          </cell>
          <cell r="L173" t="str">
            <v>0</v>
          </cell>
          <cell r="M173">
            <v>0</v>
          </cell>
          <cell r="N173" t="str">
            <v>0</v>
          </cell>
          <cell r="O173" t="str">
            <v>0</v>
          </cell>
          <cell r="P173" t="str">
            <v>0</v>
          </cell>
          <cell r="Q173" t="str">
            <v>0</v>
          </cell>
          <cell r="R173" t="str">
            <v>0</v>
          </cell>
          <cell r="S173" t="str">
            <v>0</v>
          </cell>
          <cell r="T173" t="str">
            <v>0</v>
          </cell>
          <cell r="U173" t="str">
            <v>0</v>
          </cell>
          <cell r="V173" t="str">
            <v>0</v>
          </cell>
          <cell r="W173" t="str">
            <v>0</v>
          </cell>
          <cell r="X173" t="str">
            <v>0</v>
          </cell>
          <cell r="Y173" t="str">
            <v>0</v>
          </cell>
          <cell r="Z173" t="str">
            <v>0</v>
          </cell>
        </row>
        <row r="174">
          <cell r="G174" t="str">
            <v>690046</v>
          </cell>
          <cell r="H174" t="str">
            <v>Material Surcharge Recovered Disallowable</v>
          </cell>
          <cell r="I174" t="str">
            <v>0</v>
          </cell>
          <cell r="J174" t="str">
            <v>0</v>
          </cell>
          <cell r="K174">
            <v>-1104931.58</v>
          </cell>
          <cell r="L174" t="str">
            <v>0</v>
          </cell>
          <cell r="M174">
            <v>-685060.67</v>
          </cell>
          <cell r="N174" t="str">
            <v>0</v>
          </cell>
          <cell r="O174" t="str">
            <v>0</v>
          </cell>
          <cell r="P174" t="str">
            <v>0</v>
          </cell>
          <cell r="Q174" t="str">
            <v>0</v>
          </cell>
          <cell r="R174" t="str">
            <v>0</v>
          </cell>
          <cell r="S174" t="str">
            <v>0</v>
          </cell>
          <cell r="T174" t="str">
            <v>0</v>
          </cell>
          <cell r="U174">
            <v>-1520.53</v>
          </cell>
          <cell r="V174" t="str">
            <v>0</v>
          </cell>
          <cell r="W174" t="str">
            <v>0</v>
          </cell>
          <cell r="X174" t="str">
            <v>0</v>
          </cell>
          <cell r="Y174" t="str">
            <v>0</v>
          </cell>
          <cell r="Z174" t="str">
            <v>0</v>
          </cell>
        </row>
        <row r="175">
          <cell r="G175" t="str">
            <v>690063</v>
          </cell>
          <cell r="H175" t="str">
            <v>Material Surcharge Adjustment Disallowable</v>
          </cell>
          <cell r="I175" t="str">
            <v>0</v>
          </cell>
          <cell r="J175" t="str">
            <v>0</v>
          </cell>
          <cell r="K175">
            <v>0</v>
          </cell>
          <cell r="L175" t="str">
            <v>0</v>
          </cell>
          <cell r="M175">
            <v>0</v>
          </cell>
          <cell r="N175" t="str">
            <v>0</v>
          </cell>
          <cell r="O175" t="str">
            <v>0</v>
          </cell>
          <cell r="P175" t="str">
            <v>0</v>
          </cell>
          <cell r="Q175" t="str">
            <v>0</v>
          </cell>
          <cell r="R175" t="str">
            <v>0</v>
          </cell>
          <cell r="S175" t="str">
            <v>0</v>
          </cell>
          <cell r="T175" t="str">
            <v>0</v>
          </cell>
          <cell r="U175" t="str">
            <v>0</v>
          </cell>
          <cell r="V175" t="str">
            <v>0</v>
          </cell>
          <cell r="W175" t="str">
            <v>0</v>
          </cell>
          <cell r="X175" t="str">
            <v>0</v>
          </cell>
          <cell r="Y175" t="str">
            <v>0</v>
          </cell>
          <cell r="Z175" t="str">
            <v>0</v>
          </cell>
        </row>
        <row r="176">
          <cell r="G176" t="str">
            <v>690093</v>
          </cell>
          <cell r="H176" t="str">
            <v>Material Surcharge Fixed Amount</v>
          </cell>
          <cell r="I176" t="str">
            <v>0</v>
          </cell>
          <cell r="J176" t="str">
            <v>0</v>
          </cell>
          <cell r="K176">
            <v>-134040.20000000001</v>
          </cell>
          <cell r="L176" t="str">
            <v>0</v>
          </cell>
          <cell r="M176">
            <v>-64294.8</v>
          </cell>
          <cell r="N176" t="str">
            <v>0</v>
          </cell>
          <cell r="O176">
            <v>0</v>
          </cell>
          <cell r="P176" t="str">
            <v>0</v>
          </cell>
          <cell r="Q176" t="str">
            <v>0</v>
          </cell>
          <cell r="R176" t="str">
            <v>0</v>
          </cell>
          <cell r="S176" t="str">
            <v>0</v>
          </cell>
          <cell r="T176" t="str">
            <v>0</v>
          </cell>
          <cell r="U176">
            <v>31666.65</v>
          </cell>
          <cell r="V176" t="str">
            <v>0</v>
          </cell>
          <cell r="W176" t="str">
            <v>0</v>
          </cell>
          <cell r="X176" t="str">
            <v>0</v>
          </cell>
          <cell r="Y176" t="str">
            <v>0</v>
          </cell>
          <cell r="Z176" t="str">
            <v>0</v>
          </cell>
        </row>
        <row r="177">
          <cell r="I177" t="str">
            <v>0</v>
          </cell>
          <cell r="J177" t="str">
            <v>0</v>
          </cell>
          <cell r="K177">
            <v>-9884102.0299999993</v>
          </cell>
          <cell r="L177" t="str">
            <v>0</v>
          </cell>
          <cell r="M177">
            <v>-8645471.9399999995</v>
          </cell>
          <cell r="N177" t="str">
            <v>0</v>
          </cell>
          <cell r="O177">
            <v>0</v>
          </cell>
          <cell r="P177" t="str">
            <v>0</v>
          </cell>
          <cell r="Q177" t="str">
            <v>0</v>
          </cell>
          <cell r="R177" t="str">
            <v>0</v>
          </cell>
          <cell r="S177" t="str">
            <v>0</v>
          </cell>
          <cell r="T177" t="str">
            <v>0</v>
          </cell>
          <cell r="U177">
            <v>16408.080000000002</v>
          </cell>
          <cell r="V177" t="str">
            <v>0</v>
          </cell>
          <cell r="W177" t="str">
            <v>0</v>
          </cell>
          <cell r="X177" t="str">
            <v>0</v>
          </cell>
          <cell r="Y177" t="str">
            <v>0</v>
          </cell>
          <cell r="Z177" t="str">
            <v>0</v>
          </cell>
        </row>
        <row r="178">
          <cell r="G178" t="str">
            <v>690056</v>
          </cell>
          <cell r="H178" t="str">
            <v>Fuel Consumption</v>
          </cell>
          <cell r="I178" t="str">
            <v>0</v>
          </cell>
          <cell r="J178" t="str">
            <v>0</v>
          </cell>
          <cell r="K178">
            <v>47.28</v>
          </cell>
          <cell r="L178" t="str">
            <v>0</v>
          </cell>
          <cell r="M178" t="str">
            <v>0</v>
          </cell>
          <cell r="N178" t="str">
            <v>0</v>
          </cell>
          <cell r="O178" t="str">
            <v>0</v>
          </cell>
          <cell r="P178" t="str">
            <v>0</v>
          </cell>
          <cell r="Q178" t="str">
            <v>0</v>
          </cell>
          <cell r="R178" t="str">
            <v>0</v>
          </cell>
          <cell r="S178" t="str">
            <v>0</v>
          </cell>
          <cell r="T178" t="str">
            <v>0</v>
          </cell>
          <cell r="U178" t="str">
            <v>0</v>
          </cell>
          <cell r="V178" t="str">
            <v>0</v>
          </cell>
          <cell r="W178" t="str">
            <v>0</v>
          </cell>
          <cell r="X178" t="str">
            <v>0</v>
          </cell>
          <cell r="Y178" t="str">
            <v>0</v>
          </cell>
          <cell r="Z178" t="str">
            <v>0</v>
          </cell>
        </row>
        <row r="179">
          <cell r="I179" t="str">
            <v>0</v>
          </cell>
          <cell r="J179" t="str">
            <v>0</v>
          </cell>
          <cell r="K179">
            <v>47.28</v>
          </cell>
          <cell r="L179" t="str">
            <v>0</v>
          </cell>
          <cell r="M179" t="str">
            <v>0</v>
          </cell>
          <cell r="N179" t="str">
            <v>0</v>
          </cell>
          <cell r="O179" t="str">
            <v>0</v>
          </cell>
          <cell r="P179" t="str">
            <v>0</v>
          </cell>
          <cell r="Q179" t="str">
            <v>0</v>
          </cell>
          <cell r="R179" t="str">
            <v>0</v>
          </cell>
          <cell r="S179" t="str">
            <v>0</v>
          </cell>
          <cell r="T179" t="str">
            <v>0</v>
          </cell>
          <cell r="U179" t="str">
            <v>0</v>
          </cell>
          <cell r="V179" t="str">
            <v>0</v>
          </cell>
          <cell r="W179" t="str">
            <v>0</v>
          </cell>
          <cell r="X179" t="str">
            <v>0</v>
          </cell>
          <cell r="Y179" t="str">
            <v>0</v>
          </cell>
          <cell r="Z179" t="str">
            <v>0</v>
          </cell>
        </row>
        <row r="180">
          <cell r="G180" t="str">
            <v>620263</v>
          </cell>
          <cell r="H180" t="str">
            <v>Procurement Card Expense Redistribution</v>
          </cell>
          <cell r="I180" t="str">
            <v>0</v>
          </cell>
          <cell r="J180" t="str">
            <v>0</v>
          </cell>
          <cell r="K180">
            <v>126642.27</v>
          </cell>
          <cell r="L180" t="str">
            <v>0</v>
          </cell>
          <cell r="M180">
            <v>-130552.79</v>
          </cell>
          <cell r="N180" t="str">
            <v>0</v>
          </cell>
          <cell r="O180">
            <v>0</v>
          </cell>
          <cell r="P180" t="str">
            <v>0</v>
          </cell>
          <cell r="Q180">
            <v>7485.61</v>
          </cell>
          <cell r="R180" t="str">
            <v>0</v>
          </cell>
          <cell r="S180" t="str">
            <v>0</v>
          </cell>
          <cell r="T180" t="str">
            <v>0</v>
          </cell>
          <cell r="U180" t="str">
            <v>0</v>
          </cell>
          <cell r="V180" t="str">
            <v>0</v>
          </cell>
          <cell r="W180" t="str">
            <v>0</v>
          </cell>
          <cell r="X180">
            <v>0</v>
          </cell>
          <cell r="Y180" t="str">
            <v>0</v>
          </cell>
          <cell r="Z180" t="str">
            <v>0</v>
          </cell>
        </row>
        <row r="181">
          <cell r="G181" t="str">
            <v>620270</v>
          </cell>
          <cell r="H181" t="str">
            <v>Procurement card cheques and cash advances</v>
          </cell>
          <cell r="I181" t="str">
            <v>0</v>
          </cell>
          <cell r="J181">
            <v>676.75</v>
          </cell>
          <cell r="K181">
            <v>1381955.79</v>
          </cell>
          <cell r="L181" t="str">
            <v>0</v>
          </cell>
          <cell r="M181">
            <v>965910.14</v>
          </cell>
          <cell r="N181" t="str">
            <v>0</v>
          </cell>
          <cell r="O181">
            <v>0</v>
          </cell>
          <cell r="P181" t="str">
            <v>0</v>
          </cell>
          <cell r="Q181">
            <v>21303.67</v>
          </cell>
          <cell r="R181" t="str">
            <v>0</v>
          </cell>
          <cell r="S181" t="str">
            <v>0</v>
          </cell>
          <cell r="T181" t="str">
            <v>0</v>
          </cell>
          <cell r="U181">
            <v>26495.98</v>
          </cell>
          <cell r="V181" t="str">
            <v>0</v>
          </cell>
          <cell r="W181" t="str">
            <v>0</v>
          </cell>
          <cell r="X181" t="str">
            <v>0</v>
          </cell>
          <cell r="Y181" t="str">
            <v>0</v>
          </cell>
          <cell r="Z181" t="str">
            <v>0</v>
          </cell>
        </row>
        <row r="182">
          <cell r="G182" t="str">
            <v>620271</v>
          </cell>
          <cell r="H182" t="str">
            <v>Procurement Card Facility Expenses</v>
          </cell>
          <cell r="I182" t="str">
            <v>0</v>
          </cell>
          <cell r="J182" t="str">
            <v>0</v>
          </cell>
          <cell r="K182">
            <v>268928.40999999997</v>
          </cell>
          <cell r="L182" t="str">
            <v>0</v>
          </cell>
          <cell r="M182">
            <v>150730.79</v>
          </cell>
          <cell r="N182" t="str">
            <v>0</v>
          </cell>
          <cell r="O182">
            <v>0</v>
          </cell>
          <cell r="P182" t="str">
            <v>0</v>
          </cell>
          <cell r="Q182">
            <v>4319.88</v>
          </cell>
          <cell r="R182" t="str">
            <v>0</v>
          </cell>
          <cell r="S182" t="str">
            <v>0</v>
          </cell>
          <cell r="T182" t="str">
            <v>0</v>
          </cell>
          <cell r="U182">
            <v>8896.2999999999993</v>
          </cell>
          <cell r="V182" t="str">
            <v>0</v>
          </cell>
          <cell r="W182" t="str">
            <v>0</v>
          </cell>
          <cell r="X182" t="str">
            <v>0</v>
          </cell>
          <cell r="Y182" t="str">
            <v>0</v>
          </cell>
          <cell r="Z182" t="str">
            <v>0</v>
          </cell>
        </row>
        <row r="183">
          <cell r="G183" t="str">
            <v>620272</v>
          </cell>
          <cell r="H183" t="str">
            <v>Procurement Card Fleet and Rental Expense</v>
          </cell>
          <cell r="I183" t="str">
            <v>0</v>
          </cell>
          <cell r="J183">
            <v>364.82</v>
          </cell>
          <cell r="K183">
            <v>866581.14</v>
          </cell>
          <cell r="L183" t="str">
            <v>0</v>
          </cell>
          <cell r="M183">
            <v>673776.41</v>
          </cell>
          <cell r="N183" t="str">
            <v>0</v>
          </cell>
          <cell r="O183">
            <v>0</v>
          </cell>
          <cell r="P183" t="str">
            <v>0</v>
          </cell>
          <cell r="Q183">
            <v>18415.810000000001</v>
          </cell>
          <cell r="R183" t="str">
            <v>0</v>
          </cell>
          <cell r="S183" t="str">
            <v>0</v>
          </cell>
          <cell r="T183" t="str">
            <v>0</v>
          </cell>
          <cell r="U183">
            <v>21280.93</v>
          </cell>
          <cell r="V183" t="str">
            <v>0</v>
          </cell>
          <cell r="W183" t="str">
            <v>0</v>
          </cell>
          <cell r="X183" t="str">
            <v>0</v>
          </cell>
          <cell r="Y183" t="str">
            <v>0</v>
          </cell>
          <cell r="Z183" t="str">
            <v>0</v>
          </cell>
        </row>
        <row r="184">
          <cell r="G184" t="str">
            <v>620273</v>
          </cell>
          <cell r="H184" t="str">
            <v>Procurement Card Materials and Supplies Expense</v>
          </cell>
          <cell r="I184" t="str">
            <v>0</v>
          </cell>
          <cell r="J184" t="str">
            <v>0</v>
          </cell>
          <cell r="K184">
            <v>3010192.53</v>
          </cell>
          <cell r="L184" t="str">
            <v>0</v>
          </cell>
          <cell r="M184">
            <v>1676829.68</v>
          </cell>
          <cell r="N184" t="str">
            <v>0</v>
          </cell>
          <cell r="O184">
            <v>0</v>
          </cell>
          <cell r="P184" t="str">
            <v>0</v>
          </cell>
          <cell r="Q184">
            <v>16962.23</v>
          </cell>
          <cell r="R184" t="str">
            <v>0</v>
          </cell>
          <cell r="S184" t="str">
            <v>0</v>
          </cell>
          <cell r="T184" t="str">
            <v>0</v>
          </cell>
          <cell r="U184">
            <v>175737.55</v>
          </cell>
          <cell r="V184" t="str">
            <v>0</v>
          </cell>
          <cell r="W184" t="str">
            <v>0</v>
          </cell>
          <cell r="X184" t="str">
            <v>0</v>
          </cell>
          <cell r="Y184" t="str">
            <v>0</v>
          </cell>
          <cell r="Z184" t="str">
            <v>0</v>
          </cell>
        </row>
        <row r="185">
          <cell r="G185" t="str">
            <v>620274</v>
          </cell>
          <cell r="H185" t="str">
            <v>Procurement Card Operating Expense</v>
          </cell>
          <cell r="I185" t="str">
            <v>0</v>
          </cell>
          <cell r="J185">
            <v>5845.17</v>
          </cell>
          <cell r="K185">
            <v>8278797.21</v>
          </cell>
          <cell r="L185" t="str">
            <v>0</v>
          </cell>
          <cell r="M185">
            <v>3612434.71</v>
          </cell>
          <cell r="N185" t="str">
            <v>0</v>
          </cell>
          <cell r="O185">
            <v>0</v>
          </cell>
          <cell r="P185" t="str">
            <v>0</v>
          </cell>
          <cell r="Q185">
            <v>49382.84</v>
          </cell>
          <cell r="R185" t="str">
            <v>0</v>
          </cell>
          <cell r="S185" t="str">
            <v>0</v>
          </cell>
          <cell r="T185" t="str">
            <v>0</v>
          </cell>
          <cell r="U185">
            <v>231945.65</v>
          </cell>
          <cell r="V185" t="str">
            <v>0</v>
          </cell>
          <cell r="W185" t="str">
            <v>0</v>
          </cell>
          <cell r="X185" t="str">
            <v>0</v>
          </cell>
          <cell r="Y185" t="str">
            <v>0</v>
          </cell>
          <cell r="Z185" t="str">
            <v>0</v>
          </cell>
        </row>
        <row r="186">
          <cell r="G186" t="str">
            <v>620275</v>
          </cell>
          <cell r="H186" t="str">
            <v>Procurement Card Other Expenses</v>
          </cell>
          <cell r="I186" t="str">
            <v>0</v>
          </cell>
          <cell r="J186">
            <v>2210.9</v>
          </cell>
          <cell r="K186">
            <v>272948.88</v>
          </cell>
          <cell r="L186" t="str">
            <v>0</v>
          </cell>
          <cell r="M186">
            <v>212487.92</v>
          </cell>
          <cell r="N186" t="str">
            <v>0</v>
          </cell>
          <cell r="O186">
            <v>0</v>
          </cell>
          <cell r="P186" t="str">
            <v>0</v>
          </cell>
          <cell r="Q186">
            <v>26567.21</v>
          </cell>
          <cell r="R186" t="str">
            <v>0</v>
          </cell>
          <cell r="S186" t="str">
            <v>0</v>
          </cell>
          <cell r="T186" t="str">
            <v>0</v>
          </cell>
          <cell r="U186">
            <v>4331.57</v>
          </cell>
          <cell r="V186" t="str">
            <v>0</v>
          </cell>
          <cell r="W186" t="str">
            <v>0</v>
          </cell>
          <cell r="X186" t="str">
            <v>0</v>
          </cell>
          <cell r="Y186" t="str">
            <v>0</v>
          </cell>
          <cell r="Z186" t="str">
            <v>0</v>
          </cell>
        </row>
        <row r="187">
          <cell r="G187" t="str">
            <v>620276</v>
          </cell>
          <cell r="H187" t="str">
            <v>Procurement Card Professional Services</v>
          </cell>
          <cell r="I187" t="str">
            <v>0</v>
          </cell>
          <cell r="J187">
            <v>6899.16</v>
          </cell>
          <cell r="K187">
            <v>1441556.8</v>
          </cell>
          <cell r="L187" t="str">
            <v>0</v>
          </cell>
          <cell r="M187">
            <v>620553.49</v>
          </cell>
          <cell r="N187" t="str">
            <v>0</v>
          </cell>
          <cell r="O187">
            <v>0</v>
          </cell>
          <cell r="P187" t="str">
            <v>0</v>
          </cell>
          <cell r="Q187">
            <v>39477.15</v>
          </cell>
          <cell r="R187" t="str">
            <v>0</v>
          </cell>
          <cell r="S187" t="str">
            <v>0</v>
          </cell>
          <cell r="T187" t="str">
            <v>0</v>
          </cell>
          <cell r="U187">
            <v>55798.05</v>
          </cell>
          <cell r="V187" t="str">
            <v>0</v>
          </cell>
          <cell r="W187" t="str">
            <v>0</v>
          </cell>
          <cell r="X187" t="str">
            <v>0</v>
          </cell>
          <cell r="Y187" t="str">
            <v>0</v>
          </cell>
          <cell r="Z187" t="str">
            <v>0</v>
          </cell>
        </row>
        <row r="188">
          <cell r="G188" t="str">
            <v>620277</v>
          </cell>
          <cell r="H188" t="str">
            <v>Procurement Card Travel and Expenses</v>
          </cell>
          <cell r="I188" t="str">
            <v>0</v>
          </cell>
          <cell r="J188">
            <v>3390.67</v>
          </cell>
          <cell r="K188">
            <v>4223266.8099999996</v>
          </cell>
          <cell r="L188" t="str">
            <v>0</v>
          </cell>
          <cell r="M188">
            <v>3347507.55</v>
          </cell>
          <cell r="N188" t="str">
            <v>0</v>
          </cell>
          <cell r="O188">
            <v>0</v>
          </cell>
          <cell r="P188" t="str">
            <v>0</v>
          </cell>
          <cell r="Q188">
            <v>47069.01</v>
          </cell>
          <cell r="R188" t="str">
            <v>0</v>
          </cell>
          <cell r="S188" t="str">
            <v>0</v>
          </cell>
          <cell r="T188" t="str">
            <v>0</v>
          </cell>
          <cell r="U188">
            <v>76340.94</v>
          </cell>
          <cell r="V188" t="str">
            <v>0</v>
          </cell>
          <cell r="W188" t="str">
            <v>0</v>
          </cell>
          <cell r="X188" t="str">
            <v>0</v>
          </cell>
          <cell r="Y188" t="str">
            <v>0</v>
          </cell>
          <cell r="Z188" t="str">
            <v>0</v>
          </cell>
        </row>
        <row r="189">
          <cell r="G189" t="str">
            <v>620279</v>
          </cell>
          <cell r="H189" t="str">
            <v>Procurement Card Default Suspense</v>
          </cell>
          <cell r="I189" t="str">
            <v>0</v>
          </cell>
          <cell r="J189">
            <v>-25.11</v>
          </cell>
          <cell r="K189">
            <v>-19889.86</v>
          </cell>
          <cell r="L189" t="str">
            <v>0</v>
          </cell>
          <cell r="M189">
            <v>-8262.9599999999991</v>
          </cell>
          <cell r="N189" t="str">
            <v>0</v>
          </cell>
          <cell r="O189">
            <v>0</v>
          </cell>
          <cell r="P189" t="str">
            <v>0</v>
          </cell>
          <cell r="Q189">
            <v>-3255.92</v>
          </cell>
          <cell r="R189" t="str">
            <v>0</v>
          </cell>
          <cell r="S189" t="str">
            <v>0</v>
          </cell>
          <cell r="T189" t="str">
            <v>0</v>
          </cell>
          <cell r="U189">
            <v>-145.78</v>
          </cell>
          <cell r="V189" t="str">
            <v>0</v>
          </cell>
          <cell r="W189" t="str">
            <v>0</v>
          </cell>
          <cell r="X189" t="str">
            <v>0</v>
          </cell>
          <cell r="Y189" t="str">
            <v>0</v>
          </cell>
          <cell r="Z189" t="str">
            <v>0</v>
          </cell>
        </row>
        <row r="190">
          <cell r="G190" t="str">
            <v>620280</v>
          </cell>
          <cell r="H190" t="str">
            <v>Business Exp Procurement Card</v>
          </cell>
          <cell r="I190" t="str">
            <v>0</v>
          </cell>
          <cell r="J190">
            <v>2768.15</v>
          </cell>
          <cell r="K190">
            <v>2054.96</v>
          </cell>
          <cell r="L190" t="str">
            <v>0</v>
          </cell>
          <cell r="M190">
            <v>4872.66</v>
          </cell>
          <cell r="N190" t="str">
            <v>0</v>
          </cell>
          <cell r="O190">
            <v>0</v>
          </cell>
          <cell r="P190" t="str">
            <v>0</v>
          </cell>
          <cell r="Q190">
            <v>1347.97</v>
          </cell>
          <cell r="R190" t="str">
            <v>0</v>
          </cell>
          <cell r="S190" t="str">
            <v>0</v>
          </cell>
          <cell r="T190" t="str">
            <v>0</v>
          </cell>
          <cell r="U190">
            <v>4080.14</v>
          </cell>
          <cell r="V190" t="str">
            <v>0</v>
          </cell>
          <cell r="W190" t="str">
            <v>0</v>
          </cell>
          <cell r="X190" t="str">
            <v>0</v>
          </cell>
          <cell r="Y190" t="str">
            <v>0</v>
          </cell>
          <cell r="Z190" t="str">
            <v>0</v>
          </cell>
        </row>
        <row r="191">
          <cell r="G191" t="str">
            <v>690057</v>
          </cell>
          <cell r="H191" t="str">
            <v>Procurement Card</v>
          </cell>
          <cell r="I191" t="str">
            <v>0</v>
          </cell>
          <cell r="J191" t="str">
            <v>0</v>
          </cell>
          <cell r="K191">
            <v>445790.42</v>
          </cell>
          <cell r="L191" t="str">
            <v>0</v>
          </cell>
          <cell r="M191" t="str">
            <v>0</v>
          </cell>
          <cell r="N191" t="str">
            <v>0</v>
          </cell>
          <cell r="O191" t="str">
            <v>0</v>
          </cell>
          <cell r="P191" t="str">
            <v>0</v>
          </cell>
          <cell r="Q191" t="str">
            <v>0</v>
          </cell>
          <cell r="R191" t="str">
            <v>0</v>
          </cell>
          <cell r="S191" t="str">
            <v>0</v>
          </cell>
          <cell r="T191" t="str">
            <v>0</v>
          </cell>
          <cell r="U191" t="str">
            <v>0</v>
          </cell>
          <cell r="V191" t="str">
            <v>0</v>
          </cell>
          <cell r="W191" t="str">
            <v>0</v>
          </cell>
          <cell r="X191" t="str">
            <v>0</v>
          </cell>
          <cell r="Y191" t="str">
            <v>0</v>
          </cell>
          <cell r="Z191" t="str">
            <v>0</v>
          </cell>
        </row>
        <row r="192">
          <cell r="G192" t="str">
            <v>690185</v>
          </cell>
          <cell r="H192" t="str">
            <v>AuC Offset - Proc Card</v>
          </cell>
          <cell r="I192" t="str">
            <v>0</v>
          </cell>
          <cell r="J192" t="str">
            <v>0</v>
          </cell>
          <cell r="K192">
            <v>-4826352.97</v>
          </cell>
          <cell r="L192" t="str">
            <v>0</v>
          </cell>
          <cell r="M192">
            <v>-3827348.81</v>
          </cell>
          <cell r="N192" t="str">
            <v>0</v>
          </cell>
          <cell r="O192">
            <v>0</v>
          </cell>
          <cell r="P192" t="str">
            <v>0</v>
          </cell>
          <cell r="Q192">
            <v>-7485.61</v>
          </cell>
          <cell r="R192" t="str">
            <v>0</v>
          </cell>
          <cell r="S192" t="str">
            <v>0</v>
          </cell>
          <cell r="T192" t="str">
            <v>0</v>
          </cell>
          <cell r="U192">
            <v>-26998.74</v>
          </cell>
          <cell r="V192" t="str">
            <v>0</v>
          </cell>
          <cell r="W192" t="str">
            <v>0</v>
          </cell>
          <cell r="X192" t="str">
            <v>0</v>
          </cell>
          <cell r="Y192" t="str">
            <v>0</v>
          </cell>
          <cell r="Z192" t="str">
            <v>0</v>
          </cell>
        </row>
        <row r="193">
          <cell r="I193" t="str">
            <v>0</v>
          </cell>
          <cell r="J193">
            <v>22130.51</v>
          </cell>
          <cell r="K193">
            <v>15472472.390000001</v>
          </cell>
          <cell r="L193" t="str">
            <v>0</v>
          </cell>
          <cell r="M193">
            <v>7298938.79</v>
          </cell>
          <cell r="N193" t="str">
            <v>0</v>
          </cell>
          <cell r="O193">
            <v>0</v>
          </cell>
          <cell r="P193" t="str">
            <v>0</v>
          </cell>
          <cell r="Q193">
            <v>221589.85</v>
          </cell>
          <cell r="R193" t="str">
            <v>0</v>
          </cell>
          <cell r="S193" t="str">
            <v>0</v>
          </cell>
          <cell r="T193" t="str">
            <v>0</v>
          </cell>
          <cell r="U193">
            <v>577762.59</v>
          </cell>
          <cell r="V193" t="str">
            <v>0</v>
          </cell>
          <cell r="W193" t="str">
            <v>0</v>
          </cell>
          <cell r="X193">
            <v>0</v>
          </cell>
          <cell r="Y193" t="str">
            <v>0</v>
          </cell>
          <cell r="Z193" t="str">
            <v>0</v>
          </cell>
        </row>
        <row r="194">
          <cell r="G194" t="str">
            <v>620525</v>
          </cell>
          <cell r="H194" t="str">
            <v>Helicopter Rental</v>
          </cell>
          <cell r="I194" t="str">
            <v>0</v>
          </cell>
          <cell r="J194" t="str">
            <v>0</v>
          </cell>
          <cell r="K194">
            <v>159267.82</v>
          </cell>
          <cell r="L194" t="str">
            <v>0</v>
          </cell>
          <cell r="M194">
            <v>48611.5</v>
          </cell>
          <cell r="N194" t="str">
            <v>0</v>
          </cell>
          <cell r="O194" t="str">
            <v>0</v>
          </cell>
          <cell r="P194" t="str">
            <v>0</v>
          </cell>
          <cell r="Q194" t="str">
            <v>0</v>
          </cell>
          <cell r="R194" t="str">
            <v>0</v>
          </cell>
          <cell r="S194" t="str">
            <v>0</v>
          </cell>
          <cell r="T194" t="str">
            <v>0</v>
          </cell>
          <cell r="U194" t="str">
            <v>0</v>
          </cell>
          <cell r="V194" t="str">
            <v>0</v>
          </cell>
          <cell r="W194" t="str">
            <v>0</v>
          </cell>
          <cell r="X194" t="str">
            <v>0</v>
          </cell>
          <cell r="Y194" t="str">
            <v>0</v>
          </cell>
          <cell r="Z194" t="str">
            <v>0</v>
          </cell>
        </row>
        <row r="195">
          <cell r="G195" t="str">
            <v>620528</v>
          </cell>
          <cell r="H195" t="str">
            <v>TWE Forced Rental Costs</v>
          </cell>
          <cell r="I195" t="str">
            <v>0</v>
          </cell>
          <cell r="J195" t="str">
            <v>0</v>
          </cell>
          <cell r="K195">
            <v>263157.14</v>
          </cell>
          <cell r="L195" t="str">
            <v>0</v>
          </cell>
          <cell r="M195">
            <v>242914.26</v>
          </cell>
          <cell r="N195" t="str">
            <v>0</v>
          </cell>
          <cell r="O195">
            <v>0</v>
          </cell>
          <cell r="P195" t="str">
            <v>0</v>
          </cell>
          <cell r="Q195" t="str">
            <v>0</v>
          </cell>
          <cell r="R195" t="str">
            <v>0</v>
          </cell>
          <cell r="S195" t="str">
            <v>0</v>
          </cell>
          <cell r="T195" t="str">
            <v>0</v>
          </cell>
          <cell r="U195" t="str">
            <v>0</v>
          </cell>
          <cell r="V195" t="str">
            <v>0</v>
          </cell>
          <cell r="W195" t="str">
            <v>0</v>
          </cell>
          <cell r="X195" t="str">
            <v>0</v>
          </cell>
          <cell r="Y195" t="str">
            <v>0</v>
          </cell>
          <cell r="Z195" t="str">
            <v>0</v>
          </cell>
        </row>
        <row r="196">
          <cell r="G196" t="str">
            <v>690183</v>
          </cell>
          <cell r="H196" t="str">
            <v>AuC Offset - Equip Rental</v>
          </cell>
          <cell r="I196" t="str">
            <v>0</v>
          </cell>
          <cell r="J196" t="str">
            <v>0</v>
          </cell>
          <cell r="K196">
            <v>-9055820.0099999998</v>
          </cell>
          <cell r="L196" t="str">
            <v>0</v>
          </cell>
          <cell r="M196">
            <v>-1447079.65</v>
          </cell>
          <cell r="N196" t="str">
            <v>0</v>
          </cell>
          <cell r="O196" t="str">
            <v>0</v>
          </cell>
          <cell r="P196" t="str">
            <v>0</v>
          </cell>
          <cell r="Q196" t="str">
            <v>0</v>
          </cell>
          <cell r="R196" t="str">
            <v>0</v>
          </cell>
          <cell r="S196" t="str">
            <v>0</v>
          </cell>
          <cell r="T196" t="str">
            <v>0</v>
          </cell>
          <cell r="U196" t="str">
            <v>0</v>
          </cell>
          <cell r="V196" t="str">
            <v>0</v>
          </cell>
          <cell r="W196" t="str">
            <v>0</v>
          </cell>
          <cell r="X196" t="str">
            <v>0</v>
          </cell>
          <cell r="Y196" t="str">
            <v>0</v>
          </cell>
          <cell r="Z196" t="str">
            <v>0</v>
          </cell>
        </row>
        <row r="197">
          <cell r="I197" t="str">
            <v>0</v>
          </cell>
          <cell r="J197" t="str">
            <v>0</v>
          </cell>
          <cell r="K197">
            <v>-8633395.0500000007</v>
          </cell>
          <cell r="L197" t="str">
            <v>0</v>
          </cell>
          <cell r="M197">
            <v>-1155553.8899999999</v>
          </cell>
          <cell r="N197" t="str">
            <v>0</v>
          </cell>
          <cell r="O197">
            <v>0</v>
          </cell>
          <cell r="P197" t="str">
            <v>0</v>
          </cell>
          <cell r="Q197" t="str">
            <v>0</v>
          </cell>
          <cell r="R197" t="str">
            <v>0</v>
          </cell>
          <cell r="S197" t="str">
            <v>0</v>
          </cell>
          <cell r="T197" t="str">
            <v>0</v>
          </cell>
          <cell r="U197" t="str">
            <v>0</v>
          </cell>
          <cell r="V197" t="str">
            <v>0</v>
          </cell>
          <cell r="W197" t="str">
            <v>0</v>
          </cell>
          <cell r="X197" t="str">
            <v>0</v>
          </cell>
          <cell r="Y197" t="str">
            <v>0</v>
          </cell>
          <cell r="Z197" t="str">
            <v>0</v>
          </cell>
        </row>
        <row r="198">
          <cell r="G198" t="str">
            <v>620000</v>
          </cell>
          <cell r="H198" t="str">
            <v>Om&amp;A General</v>
          </cell>
          <cell r="I198" t="str">
            <v>0</v>
          </cell>
          <cell r="J198">
            <v>-12.86</v>
          </cell>
          <cell r="K198">
            <v>-931779.3</v>
          </cell>
          <cell r="L198">
            <v>1129648.8999999999</v>
          </cell>
          <cell r="M198">
            <v>-1721379.9</v>
          </cell>
          <cell r="N198" t="str">
            <v>0</v>
          </cell>
          <cell r="O198">
            <v>0</v>
          </cell>
          <cell r="P198" t="str">
            <v>0</v>
          </cell>
          <cell r="Q198">
            <v>0</v>
          </cell>
          <cell r="R198" t="str">
            <v>0</v>
          </cell>
          <cell r="S198" t="str">
            <v>0</v>
          </cell>
          <cell r="T198" t="str">
            <v>0</v>
          </cell>
          <cell r="U198" t="str">
            <v>0</v>
          </cell>
          <cell r="V198">
            <v>9085662.0199999996</v>
          </cell>
          <cell r="W198" t="str">
            <v>0</v>
          </cell>
          <cell r="X198" t="str">
            <v>0</v>
          </cell>
          <cell r="Y198" t="str">
            <v>0</v>
          </cell>
          <cell r="Z198" t="str">
            <v>0</v>
          </cell>
        </row>
        <row r="199">
          <cell r="G199" t="str">
            <v>620046</v>
          </cell>
          <cell r="H199" t="str">
            <v>Computer Application S/W &amp; Lic</v>
          </cell>
          <cell r="I199" t="str">
            <v>0</v>
          </cell>
          <cell r="J199" t="str">
            <v>0</v>
          </cell>
          <cell r="K199">
            <v>703965.81</v>
          </cell>
          <cell r="L199" t="str">
            <v>0</v>
          </cell>
          <cell r="M199">
            <v>962498.28</v>
          </cell>
          <cell r="N199" t="str">
            <v>0</v>
          </cell>
          <cell r="O199">
            <v>0</v>
          </cell>
          <cell r="P199" t="str">
            <v>0</v>
          </cell>
          <cell r="Q199">
            <v>2464.83</v>
          </cell>
          <cell r="R199" t="str">
            <v>0</v>
          </cell>
          <cell r="S199" t="str">
            <v>0</v>
          </cell>
          <cell r="T199" t="str">
            <v>0</v>
          </cell>
          <cell r="U199">
            <v>23.66</v>
          </cell>
          <cell r="V199" t="str">
            <v>0</v>
          </cell>
          <cell r="W199" t="str">
            <v>0</v>
          </cell>
          <cell r="X199" t="str">
            <v>0</v>
          </cell>
          <cell r="Y199" t="str">
            <v>0</v>
          </cell>
          <cell r="Z199" t="str">
            <v>0</v>
          </cell>
        </row>
        <row r="200">
          <cell r="G200" t="str">
            <v>620052</v>
          </cell>
          <cell r="H200" t="str">
            <v>Average Unit Price Variance</v>
          </cell>
          <cell r="I200" t="str">
            <v>0</v>
          </cell>
          <cell r="J200" t="str">
            <v>0</v>
          </cell>
          <cell r="K200">
            <v>38980.75</v>
          </cell>
          <cell r="L200" t="str">
            <v>0</v>
          </cell>
          <cell r="M200">
            <v>35982.21</v>
          </cell>
          <cell r="N200" t="str">
            <v>0</v>
          </cell>
          <cell r="O200">
            <v>0</v>
          </cell>
          <cell r="P200" t="str">
            <v>0</v>
          </cell>
          <cell r="Q200">
            <v>-0.06</v>
          </cell>
          <cell r="R200" t="str">
            <v>0</v>
          </cell>
          <cell r="S200" t="str">
            <v>0</v>
          </cell>
          <cell r="T200" t="str">
            <v>0</v>
          </cell>
          <cell r="U200">
            <v>-30.41</v>
          </cell>
          <cell r="V200" t="str">
            <v>0</v>
          </cell>
          <cell r="W200" t="str">
            <v>0</v>
          </cell>
          <cell r="X200" t="str">
            <v>0</v>
          </cell>
          <cell r="Y200" t="str">
            <v>0</v>
          </cell>
          <cell r="Z200" t="str">
            <v>0</v>
          </cell>
        </row>
        <row r="201">
          <cell r="G201" t="str">
            <v>620053</v>
          </cell>
          <cell r="H201" t="str">
            <v>Inventory Scrap</v>
          </cell>
          <cell r="I201" t="str">
            <v>0</v>
          </cell>
          <cell r="J201" t="str">
            <v>0</v>
          </cell>
          <cell r="K201">
            <v>164694.14000000001</v>
          </cell>
          <cell r="L201" t="str">
            <v>0</v>
          </cell>
          <cell r="M201">
            <v>152025.35999999999</v>
          </cell>
          <cell r="N201" t="str">
            <v>0</v>
          </cell>
          <cell r="O201">
            <v>0</v>
          </cell>
          <cell r="P201" t="str">
            <v>0</v>
          </cell>
          <cell r="Q201" t="str">
            <v>0</v>
          </cell>
          <cell r="R201" t="str">
            <v>0</v>
          </cell>
          <cell r="S201" t="str">
            <v>0</v>
          </cell>
          <cell r="T201" t="str">
            <v>0</v>
          </cell>
          <cell r="U201" t="str">
            <v>0</v>
          </cell>
          <cell r="V201" t="str">
            <v>0</v>
          </cell>
          <cell r="W201" t="str">
            <v>0</v>
          </cell>
          <cell r="X201" t="str">
            <v>0</v>
          </cell>
          <cell r="Y201" t="str">
            <v>0</v>
          </cell>
          <cell r="Z201" t="str">
            <v>0</v>
          </cell>
        </row>
        <row r="202">
          <cell r="G202" t="str">
            <v>620054</v>
          </cell>
          <cell r="H202" t="str">
            <v>Inv cycle count var</v>
          </cell>
          <cell r="I202" t="str">
            <v>0</v>
          </cell>
          <cell r="J202" t="str">
            <v>0</v>
          </cell>
          <cell r="K202">
            <v>-296173.95</v>
          </cell>
          <cell r="L202" t="str">
            <v>0</v>
          </cell>
          <cell r="M202">
            <v>-271469.21000000002</v>
          </cell>
          <cell r="N202" t="str">
            <v>0</v>
          </cell>
          <cell r="O202">
            <v>0</v>
          </cell>
          <cell r="P202" t="str">
            <v>0</v>
          </cell>
          <cell r="Q202" t="str">
            <v>0</v>
          </cell>
          <cell r="R202" t="str">
            <v>0</v>
          </cell>
          <cell r="S202" t="str">
            <v>0</v>
          </cell>
          <cell r="T202" t="str">
            <v>0</v>
          </cell>
          <cell r="U202" t="str">
            <v>0</v>
          </cell>
          <cell r="V202" t="str">
            <v>0</v>
          </cell>
          <cell r="W202" t="str">
            <v>0</v>
          </cell>
          <cell r="X202" t="str">
            <v>0</v>
          </cell>
          <cell r="Y202" t="str">
            <v>0</v>
          </cell>
          <cell r="Z202" t="str">
            <v>0</v>
          </cell>
        </row>
        <row r="203">
          <cell r="G203" t="str">
            <v>620056</v>
          </cell>
          <cell r="H203" t="str">
            <v>Inventory Recovery</v>
          </cell>
          <cell r="I203" t="str">
            <v>0</v>
          </cell>
          <cell r="J203" t="str">
            <v>0</v>
          </cell>
          <cell r="K203">
            <v>-9991.81</v>
          </cell>
          <cell r="L203" t="str">
            <v>0</v>
          </cell>
          <cell r="M203">
            <v>-9223.19</v>
          </cell>
          <cell r="N203" t="str">
            <v>0</v>
          </cell>
          <cell r="O203">
            <v>0</v>
          </cell>
          <cell r="P203" t="str">
            <v>0</v>
          </cell>
          <cell r="Q203" t="str">
            <v>0</v>
          </cell>
          <cell r="R203" t="str">
            <v>0</v>
          </cell>
          <cell r="S203" t="str">
            <v>0</v>
          </cell>
          <cell r="T203" t="str">
            <v>0</v>
          </cell>
          <cell r="U203" t="str">
            <v>0</v>
          </cell>
          <cell r="V203" t="str">
            <v>0</v>
          </cell>
          <cell r="W203" t="str">
            <v>0</v>
          </cell>
          <cell r="X203" t="str">
            <v>0</v>
          </cell>
          <cell r="Y203" t="str">
            <v>0</v>
          </cell>
          <cell r="Z203" t="str">
            <v>0</v>
          </cell>
        </row>
        <row r="204">
          <cell r="G204" t="str">
            <v>620058</v>
          </cell>
          <cell r="H204" t="str">
            <v>Invt Recovery Surplus Material</v>
          </cell>
          <cell r="I204" t="str">
            <v>0</v>
          </cell>
          <cell r="J204" t="str">
            <v>0</v>
          </cell>
          <cell r="K204">
            <v>-45961.61</v>
          </cell>
          <cell r="L204" t="str">
            <v>0</v>
          </cell>
          <cell r="M204">
            <v>-42426.09</v>
          </cell>
          <cell r="N204" t="str">
            <v>0</v>
          </cell>
          <cell r="O204">
            <v>0</v>
          </cell>
          <cell r="P204" t="str">
            <v>0</v>
          </cell>
          <cell r="Q204" t="str">
            <v>0</v>
          </cell>
          <cell r="R204" t="str">
            <v>0</v>
          </cell>
          <cell r="S204" t="str">
            <v>0</v>
          </cell>
          <cell r="T204" t="str">
            <v>0</v>
          </cell>
          <cell r="U204" t="str">
            <v>0</v>
          </cell>
          <cell r="V204" t="str">
            <v>0</v>
          </cell>
          <cell r="W204" t="str">
            <v>0</v>
          </cell>
          <cell r="X204" t="str">
            <v>0</v>
          </cell>
          <cell r="Y204" t="str">
            <v>0</v>
          </cell>
          <cell r="Z204" t="str">
            <v>0</v>
          </cell>
        </row>
        <row r="205">
          <cell r="G205" t="str">
            <v>620062</v>
          </cell>
          <cell r="H205" t="str">
            <v>Cash discount earned</v>
          </cell>
          <cell r="I205" t="str">
            <v>0</v>
          </cell>
          <cell r="J205" t="str">
            <v>0</v>
          </cell>
          <cell r="K205">
            <v>-250570.18</v>
          </cell>
          <cell r="L205" t="str">
            <v>0</v>
          </cell>
          <cell r="M205">
            <v>-188974.7</v>
          </cell>
          <cell r="N205" t="str">
            <v>0</v>
          </cell>
          <cell r="O205">
            <v>0</v>
          </cell>
          <cell r="P205" t="str">
            <v>0</v>
          </cell>
          <cell r="Q205" t="str">
            <v>0</v>
          </cell>
          <cell r="R205" t="str">
            <v>0</v>
          </cell>
          <cell r="S205" t="str">
            <v>0</v>
          </cell>
          <cell r="T205" t="str">
            <v>0</v>
          </cell>
          <cell r="U205">
            <v>-59031.24</v>
          </cell>
          <cell r="V205" t="str">
            <v>0</v>
          </cell>
          <cell r="W205" t="str">
            <v>0</v>
          </cell>
          <cell r="X205" t="str">
            <v>0</v>
          </cell>
          <cell r="Y205" t="str">
            <v>0</v>
          </cell>
          <cell r="Z205" t="str">
            <v>0</v>
          </cell>
        </row>
        <row r="206">
          <cell r="G206" t="str">
            <v>620070</v>
          </cell>
          <cell r="H206" t="str">
            <v>Misc. Materials &amp; Supplies</v>
          </cell>
          <cell r="I206" t="str">
            <v>0</v>
          </cell>
          <cell r="J206">
            <v>-3500</v>
          </cell>
          <cell r="K206">
            <v>236197.57</v>
          </cell>
          <cell r="L206" t="str">
            <v>0</v>
          </cell>
          <cell r="M206">
            <v>204103.69</v>
          </cell>
          <cell r="N206" t="str">
            <v>0</v>
          </cell>
          <cell r="O206">
            <v>0</v>
          </cell>
          <cell r="P206" t="str">
            <v>0</v>
          </cell>
          <cell r="Q206">
            <v>36965.94</v>
          </cell>
          <cell r="R206" t="str">
            <v>0</v>
          </cell>
          <cell r="S206" t="str">
            <v>0</v>
          </cell>
          <cell r="T206" t="str">
            <v>0</v>
          </cell>
          <cell r="U206">
            <v>13293.87</v>
          </cell>
          <cell r="V206" t="str">
            <v>0</v>
          </cell>
          <cell r="W206" t="str">
            <v>0</v>
          </cell>
          <cell r="X206" t="str">
            <v>0</v>
          </cell>
          <cell r="Y206" t="str">
            <v>0</v>
          </cell>
          <cell r="Z206" t="str">
            <v>0</v>
          </cell>
        </row>
        <row r="207">
          <cell r="G207" t="str">
            <v>620071</v>
          </cell>
          <cell r="H207" t="str">
            <v>Office Supplies</v>
          </cell>
          <cell r="I207" t="str">
            <v>0</v>
          </cell>
          <cell r="J207" t="str">
            <v>0</v>
          </cell>
          <cell r="K207">
            <v>1957.49</v>
          </cell>
          <cell r="L207" t="str">
            <v>0</v>
          </cell>
          <cell r="M207">
            <v>1943.53</v>
          </cell>
          <cell r="N207" t="str">
            <v>0</v>
          </cell>
          <cell r="O207">
            <v>0</v>
          </cell>
          <cell r="P207" t="str">
            <v>0</v>
          </cell>
          <cell r="Q207">
            <v>3881.39</v>
          </cell>
          <cell r="R207" t="str">
            <v>0</v>
          </cell>
          <cell r="S207" t="str">
            <v>0</v>
          </cell>
          <cell r="T207" t="str">
            <v>0</v>
          </cell>
          <cell r="U207" t="str">
            <v>0</v>
          </cell>
          <cell r="V207" t="str">
            <v>0</v>
          </cell>
          <cell r="W207" t="str">
            <v>0</v>
          </cell>
          <cell r="X207" t="str">
            <v>0</v>
          </cell>
          <cell r="Y207" t="str">
            <v>0</v>
          </cell>
          <cell r="Z207" t="str">
            <v>0</v>
          </cell>
        </row>
        <row r="208">
          <cell r="G208" t="str">
            <v>620072</v>
          </cell>
          <cell r="H208" t="str">
            <v>Publications &amp; Subscriptions</v>
          </cell>
          <cell r="I208" t="str">
            <v>0</v>
          </cell>
          <cell r="J208" t="str">
            <v>0</v>
          </cell>
          <cell r="K208">
            <v>32229.33</v>
          </cell>
          <cell r="L208" t="str">
            <v>0</v>
          </cell>
          <cell r="M208">
            <v>54528.88</v>
          </cell>
          <cell r="N208" t="str">
            <v>0</v>
          </cell>
          <cell r="O208">
            <v>0</v>
          </cell>
          <cell r="P208" t="str">
            <v>0</v>
          </cell>
          <cell r="Q208" t="str">
            <v>0</v>
          </cell>
          <cell r="R208" t="str">
            <v>0</v>
          </cell>
          <cell r="S208" t="str">
            <v>0</v>
          </cell>
          <cell r="T208" t="str">
            <v>0</v>
          </cell>
          <cell r="U208" t="str">
            <v>0</v>
          </cell>
          <cell r="V208" t="str">
            <v>0</v>
          </cell>
          <cell r="W208" t="str">
            <v>0</v>
          </cell>
          <cell r="X208" t="str">
            <v>0</v>
          </cell>
          <cell r="Y208" t="str">
            <v>0</v>
          </cell>
          <cell r="Z208" t="str">
            <v>0</v>
          </cell>
        </row>
        <row r="209">
          <cell r="G209" t="str">
            <v>620074</v>
          </cell>
          <cell r="H209" t="str">
            <v>Free Issue Materials</v>
          </cell>
          <cell r="I209" t="str">
            <v>0</v>
          </cell>
          <cell r="J209" t="str">
            <v>0</v>
          </cell>
          <cell r="K209">
            <v>283023.90000000002</v>
          </cell>
          <cell r="L209" t="str">
            <v>0</v>
          </cell>
          <cell r="M209">
            <v>261883.49</v>
          </cell>
          <cell r="N209" t="str">
            <v>0</v>
          </cell>
          <cell r="O209">
            <v>0</v>
          </cell>
          <cell r="P209" t="str">
            <v>0</v>
          </cell>
          <cell r="Q209" t="str">
            <v>0</v>
          </cell>
          <cell r="R209" t="str">
            <v>0</v>
          </cell>
          <cell r="S209" t="str">
            <v>0</v>
          </cell>
          <cell r="T209" t="str">
            <v>0</v>
          </cell>
          <cell r="U209" t="str">
            <v>0</v>
          </cell>
          <cell r="V209" t="str">
            <v>0</v>
          </cell>
          <cell r="W209" t="str">
            <v>0</v>
          </cell>
          <cell r="X209" t="str">
            <v>0</v>
          </cell>
          <cell r="Y209" t="str">
            <v>0</v>
          </cell>
          <cell r="Z209" t="str">
            <v>0</v>
          </cell>
        </row>
        <row r="210">
          <cell r="G210" t="str">
            <v>620121</v>
          </cell>
          <cell r="H210" t="str">
            <v>Agents' Commission</v>
          </cell>
          <cell r="I210" t="str">
            <v>0</v>
          </cell>
          <cell r="J210" t="str">
            <v>0</v>
          </cell>
          <cell r="K210" t="str">
            <v>0</v>
          </cell>
          <cell r="L210" t="str">
            <v>0</v>
          </cell>
          <cell r="M210" t="str">
            <v>0</v>
          </cell>
          <cell r="N210" t="str">
            <v>0</v>
          </cell>
          <cell r="O210" t="str">
            <v>0</v>
          </cell>
          <cell r="P210" t="str">
            <v>0</v>
          </cell>
          <cell r="Q210">
            <v>194249.1</v>
          </cell>
          <cell r="R210" t="str">
            <v>0</v>
          </cell>
          <cell r="S210" t="str">
            <v>0</v>
          </cell>
          <cell r="T210" t="str">
            <v>0</v>
          </cell>
          <cell r="U210" t="str">
            <v>0</v>
          </cell>
          <cell r="V210" t="str">
            <v>0</v>
          </cell>
          <cell r="W210" t="str">
            <v>0</v>
          </cell>
          <cell r="X210" t="str">
            <v>0</v>
          </cell>
          <cell r="Y210" t="str">
            <v>0</v>
          </cell>
          <cell r="Z210" t="str">
            <v>0</v>
          </cell>
        </row>
        <row r="211">
          <cell r="G211" t="str">
            <v>620160</v>
          </cell>
          <cell r="H211" t="str">
            <v>Printing &amp; Related Services</v>
          </cell>
          <cell r="I211" t="str">
            <v>0</v>
          </cell>
          <cell r="J211" t="str">
            <v>0</v>
          </cell>
          <cell r="K211">
            <v>100966.43</v>
          </cell>
          <cell r="L211" t="str">
            <v>0</v>
          </cell>
          <cell r="M211">
            <v>203590.47</v>
          </cell>
          <cell r="N211" t="str">
            <v>0</v>
          </cell>
          <cell r="O211">
            <v>0</v>
          </cell>
          <cell r="P211" t="str">
            <v>0</v>
          </cell>
          <cell r="Q211" t="str">
            <v>0</v>
          </cell>
          <cell r="R211" t="str">
            <v>0</v>
          </cell>
          <cell r="S211" t="str">
            <v>0</v>
          </cell>
          <cell r="T211" t="str">
            <v>0</v>
          </cell>
          <cell r="U211">
            <v>4722.58</v>
          </cell>
          <cell r="V211" t="str">
            <v>0</v>
          </cell>
          <cell r="W211" t="str">
            <v>0</v>
          </cell>
          <cell r="X211" t="str">
            <v>0</v>
          </cell>
          <cell r="Y211" t="str">
            <v>0</v>
          </cell>
          <cell r="Z211" t="str">
            <v>0</v>
          </cell>
        </row>
        <row r="212">
          <cell r="G212" t="str">
            <v>620180</v>
          </cell>
          <cell r="H212" t="str">
            <v>Computer Services</v>
          </cell>
          <cell r="I212" t="str">
            <v>0</v>
          </cell>
          <cell r="J212" t="str">
            <v>0</v>
          </cell>
          <cell r="K212">
            <v>2382.73</v>
          </cell>
          <cell r="L212" t="str">
            <v>0</v>
          </cell>
          <cell r="M212">
            <v>5665.15</v>
          </cell>
          <cell r="N212" t="str">
            <v>0</v>
          </cell>
          <cell r="O212">
            <v>0</v>
          </cell>
          <cell r="P212" t="str">
            <v>0</v>
          </cell>
          <cell r="Q212" t="str">
            <v>0</v>
          </cell>
          <cell r="R212" t="str">
            <v>0</v>
          </cell>
          <cell r="S212" t="str">
            <v>0</v>
          </cell>
          <cell r="T212" t="str">
            <v>0</v>
          </cell>
          <cell r="U212" t="str">
            <v>0</v>
          </cell>
          <cell r="V212" t="str">
            <v>0</v>
          </cell>
          <cell r="W212" t="str">
            <v>0</v>
          </cell>
          <cell r="X212" t="str">
            <v>0</v>
          </cell>
          <cell r="Y212" t="str">
            <v>0</v>
          </cell>
          <cell r="Z212" t="str">
            <v>0</v>
          </cell>
        </row>
        <row r="213">
          <cell r="G213" t="str">
            <v>620186</v>
          </cell>
          <cell r="H213" t="str">
            <v>Comp Services - Maintenance</v>
          </cell>
          <cell r="I213" t="str">
            <v>0</v>
          </cell>
          <cell r="J213" t="str">
            <v>0</v>
          </cell>
          <cell r="K213">
            <v>2728460.59</v>
          </cell>
          <cell r="L213" t="str">
            <v>0</v>
          </cell>
          <cell r="M213">
            <v>4422281.1399999997</v>
          </cell>
          <cell r="N213" t="str">
            <v>0</v>
          </cell>
          <cell r="O213">
            <v>0</v>
          </cell>
          <cell r="P213" t="str">
            <v>0</v>
          </cell>
          <cell r="Q213">
            <v>364130.7</v>
          </cell>
          <cell r="R213" t="str">
            <v>0</v>
          </cell>
          <cell r="S213" t="str">
            <v>0</v>
          </cell>
          <cell r="T213" t="str">
            <v>0</v>
          </cell>
          <cell r="U213" t="str">
            <v>0</v>
          </cell>
          <cell r="V213" t="str">
            <v>0</v>
          </cell>
          <cell r="W213" t="str">
            <v>0</v>
          </cell>
          <cell r="X213" t="str">
            <v>0</v>
          </cell>
          <cell r="Y213" t="str">
            <v>0</v>
          </cell>
          <cell r="Z213" t="str">
            <v>0</v>
          </cell>
        </row>
        <row r="214">
          <cell r="G214" t="str">
            <v>620200</v>
          </cell>
          <cell r="H214" t="str">
            <v>Advertising/Communications</v>
          </cell>
          <cell r="I214" t="str">
            <v>0</v>
          </cell>
          <cell r="J214" t="str">
            <v>0</v>
          </cell>
          <cell r="K214">
            <v>145181.96</v>
          </cell>
          <cell r="L214" t="str">
            <v>0</v>
          </cell>
          <cell r="M214">
            <v>138115.67000000001</v>
          </cell>
          <cell r="N214" t="str">
            <v>0</v>
          </cell>
          <cell r="O214">
            <v>0</v>
          </cell>
          <cell r="P214" t="str">
            <v>0</v>
          </cell>
          <cell r="Q214" t="str">
            <v>0</v>
          </cell>
          <cell r="R214" t="str">
            <v>0</v>
          </cell>
          <cell r="S214" t="str">
            <v>0</v>
          </cell>
          <cell r="T214" t="str">
            <v>0</v>
          </cell>
          <cell r="U214">
            <v>1691.9</v>
          </cell>
          <cell r="V214">
            <v>898.37</v>
          </cell>
          <cell r="W214" t="str">
            <v>0</v>
          </cell>
          <cell r="X214" t="str">
            <v>0</v>
          </cell>
          <cell r="Y214" t="str">
            <v>0</v>
          </cell>
          <cell r="Z214" t="str">
            <v>0</v>
          </cell>
        </row>
        <row r="215">
          <cell r="G215" t="str">
            <v>620201</v>
          </cell>
          <cell r="H215" t="str">
            <v>Advertising-Promo Mat,Sup,Prod</v>
          </cell>
          <cell r="I215" t="str">
            <v>0</v>
          </cell>
          <cell r="J215" t="str">
            <v>0</v>
          </cell>
          <cell r="K215">
            <v>469.48</v>
          </cell>
          <cell r="L215" t="str">
            <v>0</v>
          </cell>
          <cell r="M215">
            <v>833.9</v>
          </cell>
          <cell r="N215" t="str">
            <v>0</v>
          </cell>
          <cell r="O215">
            <v>0</v>
          </cell>
          <cell r="P215" t="str">
            <v>0</v>
          </cell>
          <cell r="Q215" t="str">
            <v>0</v>
          </cell>
          <cell r="R215" t="str">
            <v>0</v>
          </cell>
          <cell r="S215" t="str">
            <v>0</v>
          </cell>
          <cell r="T215" t="str">
            <v>0</v>
          </cell>
          <cell r="U215">
            <v>1592.64</v>
          </cell>
          <cell r="V215" t="str">
            <v>0</v>
          </cell>
          <cell r="W215" t="str">
            <v>0</v>
          </cell>
          <cell r="X215" t="str">
            <v>0</v>
          </cell>
          <cell r="Y215" t="str">
            <v>0</v>
          </cell>
          <cell r="Z215" t="str">
            <v>0</v>
          </cell>
        </row>
        <row r="216">
          <cell r="G216" t="str">
            <v>620206</v>
          </cell>
          <cell r="H216" t="str">
            <v>Communications-External</v>
          </cell>
          <cell r="I216" t="str">
            <v>0</v>
          </cell>
          <cell r="J216" t="str">
            <v>0</v>
          </cell>
          <cell r="K216">
            <v>5939.29</v>
          </cell>
          <cell r="L216" t="str">
            <v>0</v>
          </cell>
          <cell r="M216">
            <v>48344.58</v>
          </cell>
          <cell r="N216" t="str">
            <v>0</v>
          </cell>
          <cell r="O216">
            <v>0</v>
          </cell>
          <cell r="P216" t="str">
            <v>0</v>
          </cell>
          <cell r="Q216" t="str">
            <v>0</v>
          </cell>
          <cell r="R216" t="str">
            <v>0</v>
          </cell>
          <cell r="S216" t="str">
            <v>0</v>
          </cell>
          <cell r="T216" t="str">
            <v>0</v>
          </cell>
          <cell r="U216" t="str">
            <v>0</v>
          </cell>
          <cell r="V216" t="str">
            <v>0</v>
          </cell>
          <cell r="W216" t="str">
            <v>0</v>
          </cell>
          <cell r="X216" t="str">
            <v>0</v>
          </cell>
          <cell r="Y216" t="str">
            <v>0</v>
          </cell>
          <cell r="Z216" t="str">
            <v>0</v>
          </cell>
        </row>
        <row r="217">
          <cell r="G217" t="str">
            <v>620220</v>
          </cell>
          <cell r="H217" t="str">
            <v>Freight Costs</v>
          </cell>
          <cell r="I217" t="str">
            <v>0</v>
          </cell>
          <cell r="J217" t="str">
            <v>0</v>
          </cell>
          <cell r="K217">
            <v>924533.62</v>
          </cell>
          <cell r="L217" t="str">
            <v>0</v>
          </cell>
          <cell r="M217">
            <v>824492.85</v>
          </cell>
          <cell r="N217" t="str">
            <v>0</v>
          </cell>
          <cell r="O217">
            <v>0</v>
          </cell>
          <cell r="P217" t="str">
            <v>0</v>
          </cell>
          <cell r="Q217" t="str">
            <v>0</v>
          </cell>
          <cell r="R217" t="str">
            <v>0</v>
          </cell>
          <cell r="S217" t="str">
            <v>0</v>
          </cell>
          <cell r="T217" t="str">
            <v>0</v>
          </cell>
          <cell r="U217">
            <v>620743.68000000005</v>
          </cell>
          <cell r="V217" t="str">
            <v>0</v>
          </cell>
          <cell r="W217" t="str">
            <v>0</v>
          </cell>
          <cell r="X217" t="str">
            <v>0</v>
          </cell>
          <cell r="Y217" t="str">
            <v>0</v>
          </cell>
          <cell r="Z217" t="str">
            <v>0</v>
          </cell>
        </row>
        <row r="218">
          <cell r="G218" t="str">
            <v>620221</v>
          </cell>
          <cell r="H218" t="str">
            <v>Postage &amp; Courier</v>
          </cell>
          <cell r="I218" t="str">
            <v>0</v>
          </cell>
          <cell r="J218" t="str">
            <v>0</v>
          </cell>
          <cell r="K218">
            <v>1011.46</v>
          </cell>
          <cell r="L218" t="str">
            <v>0</v>
          </cell>
          <cell r="M218">
            <v>4235896</v>
          </cell>
          <cell r="N218" t="str">
            <v>0</v>
          </cell>
          <cell r="O218">
            <v>0</v>
          </cell>
          <cell r="P218" t="str">
            <v>0</v>
          </cell>
          <cell r="Q218" t="str">
            <v>0</v>
          </cell>
          <cell r="R218" t="str">
            <v>0</v>
          </cell>
          <cell r="S218" t="str">
            <v>0</v>
          </cell>
          <cell r="T218">
            <v>0</v>
          </cell>
          <cell r="U218">
            <v>674.5</v>
          </cell>
          <cell r="V218" t="str">
            <v>0</v>
          </cell>
          <cell r="W218" t="str">
            <v>0</v>
          </cell>
          <cell r="X218" t="str">
            <v>0</v>
          </cell>
          <cell r="Y218" t="str">
            <v>0</v>
          </cell>
          <cell r="Z218" t="str">
            <v>0</v>
          </cell>
        </row>
        <row r="219">
          <cell r="G219" t="str">
            <v>620260</v>
          </cell>
          <cell r="H219" t="str">
            <v>Travel Costs</v>
          </cell>
          <cell r="I219" t="str">
            <v>0</v>
          </cell>
          <cell r="J219" t="str">
            <v>0</v>
          </cell>
          <cell r="K219">
            <v>86619.21</v>
          </cell>
          <cell r="L219" t="str">
            <v>0</v>
          </cell>
          <cell r="M219">
            <v>-12524.72</v>
          </cell>
          <cell r="N219" t="str">
            <v>0</v>
          </cell>
          <cell r="O219">
            <v>0</v>
          </cell>
          <cell r="P219" t="str">
            <v>0</v>
          </cell>
          <cell r="Q219" t="str">
            <v>0</v>
          </cell>
          <cell r="R219" t="str">
            <v>0</v>
          </cell>
          <cell r="S219" t="str">
            <v>0</v>
          </cell>
          <cell r="T219" t="str">
            <v>0</v>
          </cell>
          <cell r="U219">
            <v>1409738.99</v>
          </cell>
          <cell r="V219" t="str">
            <v>0</v>
          </cell>
          <cell r="W219" t="str">
            <v>0</v>
          </cell>
          <cell r="X219" t="str">
            <v>0</v>
          </cell>
          <cell r="Y219" t="str">
            <v>0</v>
          </cell>
          <cell r="Z219" t="str">
            <v>0</v>
          </cell>
        </row>
        <row r="220">
          <cell r="G220" t="str">
            <v>620261</v>
          </cell>
          <cell r="H220" t="str">
            <v>Meals &amp; Entertainment Expenses</v>
          </cell>
          <cell r="I220" t="str">
            <v>0</v>
          </cell>
          <cell r="J220" t="str">
            <v>0</v>
          </cell>
          <cell r="K220">
            <v>111.12</v>
          </cell>
          <cell r="L220" t="str">
            <v>0</v>
          </cell>
          <cell r="M220">
            <v>197.38</v>
          </cell>
          <cell r="N220" t="str">
            <v>0</v>
          </cell>
          <cell r="O220">
            <v>0</v>
          </cell>
          <cell r="P220" t="str">
            <v>0</v>
          </cell>
          <cell r="Q220" t="str">
            <v>0</v>
          </cell>
          <cell r="R220" t="str">
            <v>0</v>
          </cell>
          <cell r="S220" t="str">
            <v>0</v>
          </cell>
          <cell r="T220" t="str">
            <v>0</v>
          </cell>
          <cell r="U220">
            <v>8703.8700000000008</v>
          </cell>
          <cell r="V220" t="str">
            <v>0</v>
          </cell>
          <cell r="W220" t="str">
            <v>0</v>
          </cell>
          <cell r="X220" t="str">
            <v>0</v>
          </cell>
          <cell r="Y220" t="str">
            <v>0</v>
          </cell>
          <cell r="Z220" t="str">
            <v>0</v>
          </cell>
        </row>
        <row r="221">
          <cell r="G221" t="str">
            <v>620262</v>
          </cell>
          <cell r="H221" t="str">
            <v>Meals Fully Deductible</v>
          </cell>
          <cell r="I221" t="str">
            <v>0</v>
          </cell>
          <cell r="J221" t="str">
            <v>0</v>
          </cell>
          <cell r="K221" t="str">
            <v>0</v>
          </cell>
          <cell r="L221" t="str">
            <v>0</v>
          </cell>
          <cell r="M221" t="str">
            <v>0</v>
          </cell>
          <cell r="N221" t="str">
            <v>0</v>
          </cell>
          <cell r="O221" t="str">
            <v>0</v>
          </cell>
          <cell r="P221" t="str">
            <v>0</v>
          </cell>
          <cell r="Q221" t="str">
            <v>0</v>
          </cell>
          <cell r="R221" t="str">
            <v>0</v>
          </cell>
          <cell r="S221" t="str">
            <v>0</v>
          </cell>
          <cell r="T221" t="str">
            <v>0</v>
          </cell>
          <cell r="U221">
            <v>35384.81</v>
          </cell>
          <cell r="V221" t="str">
            <v>0</v>
          </cell>
          <cell r="W221" t="str">
            <v>0</v>
          </cell>
          <cell r="X221" t="str">
            <v>0</v>
          </cell>
          <cell r="Y221" t="str">
            <v>0</v>
          </cell>
          <cell r="Z221" t="str">
            <v>0</v>
          </cell>
        </row>
        <row r="222">
          <cell r="G222" t="str">
            <v>620264</v>
          </cell>
          <cell r="H222" t="str">
            <v>Mileage (Timesheets)</v>
          </cell>
          <cell r="I222" t="str">
            <v>0</v>
          </cell>
          <cell r="J222" t="str">
            <v>0</v>
          </cell>
          <cell r="K222">
            <v>585269.4</v>
          </cell>
          <cell r="L222" t="str">
            <v>0</v>
          </cell>
          <cell r="M222">
            <v>540461.31000000006</v>
          </cell>
          <cell r="N222" t="str">
            <v>0</v>
          </cell>
          <cell r="O222">
            <v>0</v>
          </cell>
          <cell r="P222" t="str">
            <v>0</v>
          </cell>
          <cell r="Q222" t="str">
            <v>0</v>
          </cell>
          <cell r="R222" t="str">
            <v>0</v>
          </cell>
          <cell r="S222" t="str">
            <v>0</v>
          </cell>
          <cell r="T222" t="str">
            <v>0</v>
          </cell>
          <cell r="U222" t="str">
            <v>0</v>
          </cell>
          <cell r="V222" t="str">
            <v>0</v>
          </cell>
          <cell r="W222" t="str">
            <v>0</v>
          </cell>
          <cell r="X222" t="str">
            <v>0</v>
          </cell>
          <cell r="Y222" t="str">
            <v>0</v>
          </cell>
          <cell r="Z222" t="str">
            <v>0</v>
          </cell>
        </row>
        <row r="223">
          <cell r="G223" t="str">
            <v>620300</v>
          </cell>
          <cell r="H223" t="str">
            <v>Relocation Costs</v>
          </cell>
          <cell r="I223" t="str">
            <v>0</v>
          </cell>
          <cell r="J223" t="str">
            <v>0</v>
          </cell>
          <cell r="K223">
            <v>145313.56</v>
          </cell>
          <cell r="L223" t="str">
            <v>0</v>
          </cell>
          <cell r="M223">
            <v>177319.39</v>
          </cell>
          <cell r="N223" t="str">
            <v>0</v>
          </cell>
          <cell r="O223">
            <v>0</v>
          </cell>
          <cell r="P223" t="str">
            <v>0</v>
          </cell>
          <cell r="Q223" t="str">
            <v>0</v>
          </cell>
          <cell r="R223" t="str">
            <v>0</v>
          </cell>
          <cell r="S223" t="str">
            <v>0</v>
          </cell>
          <cell r="T223" t="str">
            <v>0</v>
          </cell>
          <cell r="U223" t="str">
            <v>0</v>
          </cell>
          <cell r="V223" t="str">
            <v>0</v>
          </cell>
          <cell r="W223" t="str">
            <v>0</v>
          </cell>
          <cell r="X223" t="str">
            <v>0</v>
          </cell>
          <cell r="Y223" t="str">
            <v>0</v>
          </cell>
          <cell r="Z223" t="str">
            <v>0</v>
          </cell>
        </row>
        <row r="224">
          <cell r="G224" t="str">
            <v>620320</v>
          </cell>
          <cell r="H224" t="str">
            <v>Course &amp; Conference Fees</v>
          </cell>
          <cell r="I224" t="str">
            <v>0</v>
          </cell>
          <cell r="J224" t="str">
            <v>0</v>
          </cell>
          <cell r="K224">
            <v>106684.27</v>
          </cell>
          <cell r="L224" t="str">
            <v>0</v>
          </cell>
          <cell r="M224">
            <v>68647.81</v>
          </cell>
          <cell r="N224" t="str">
            <v>0</v>
          </cell>
          <cell r="O224">
            <v>0</v>
          </cell>
          <cell r="P224" t="str">
            <v>0</v>
          </cell>
          <cell r="Q224" t="str">
            <v>0</v>
          </cell>
          <cell r="R224" t="str">
            <v>0</v>
          </cell>
          <cell r="S224" t="str">
            <v>0</v>
          </cell>
          <cell r="T224" t="str">
            <v>0</v>
          </cell>
          <cell r="U224">
            <v>1954</v>
          </cell>
          <cell r="V224" t="str">
            <v>0</v>
          </cell>
          <cell r="W224" t="str">
            <v>0</v>
          </cell>
          <cell r="X224" t="str">
            <v>0</v>
          </cell>
          <cell r="Y224" t="str">
            <v>0</v>
          </cell>
          <cell r="Z224" t="str">
            <v>0</v>
          </cell>
        </row>
        <row r="225">
          <cell r="G225" t="str">
            <v>620321</v>
          </cell>
          <cell r="H225" t="str">
            <v>TRAINING Expenses</v>
          </cell>
          <cell r="I225" t="str">
            <v>0</v>
          </cell>
          <cell r="J225" t="str">
            <v>0</v>
          </cell>
          <cell r="K225">
            <v>44473.48</v>
          </cell>
          <cell r="L225" t="str">
            <v>0</v>
          </cell>
          <cell r="M225">
            <v>26396.81</v>
          </cell>
          <cell r="N225" t="str">
            <v>0</v>
          </cell>
          <cell r="O225">
            <v>0</v>
          </cell>
          <cell r="P225" t="str">
            <v>0</v>
          </cell>
          <cell r="Q225">
            <v>45140</v>
          </cell>
          <cell r="R225" t="str">
            <v>0</v>
          </cell>
          <cell r="S225" t="str">
            <v>0</v>
          </cell>
          <cell r="T225" t="str">
            <v>0</v>
          </cell>
          <cell r="U225">
            <v>4140</v>
          </cell>
          <cell r="V225" t="str">
            <v>0</v>
          </cell>
          <cell r="W225" t="str">
            <v>0</v>
          </cell>
          <cell r="X225" t="str">
            <v>0</v>
          </cell>
          <cell r="Y225" t="str">
            <v>0</v>
          </cell>
          <cell r="Z225" t="str">
            <v>0</v>
          </cell>
        </row>
        <row r="226">
          <cell r="G226" t="str">
            <v>620330</v>
          </cell>
          <cell r="H226" t="str">
            <v>Insurance Expense</v>
          </cell>
          <cell r="I226" t="str">
            <v>0</v>
          </cell>
          <cell r="J226" t="str">
            <v>0</v>
          </cell>
          <cell r="K226">
            <v>1896171.92</v>
          </cell>
          <cell r="L226" t="str">
            <v>0</v>
          </cell>
          <cell r="M226">
            <v>1213193.44</v>
          </cell>
          <cell r="N226" t="str">
            <v>0</v>
          </cell>
          <cell r="O226">
            <v>0</v>
          </cell>
          <cell r="P226" t="str">
            <v>0</v>
          </cell>
          <cell r="Q226" t="str">
            <v>0</v>
          </cell>
          <cell r="R226" t="str">
            <v>0</v>
          </cell>
          <cell r="S226" t="str">
            <v>0</v>
          </cell>
          <cell r="T226" t="str">
            <v>0</v>
          </cell>
          <cell r="U226" t="str">
            <v>0</v>
          </cell>
          <cell r="V226" t="str">
            <v>0</v>
          </cell>
          <cell r="W226" t="str">
            <v>0</v>
          </cell>
          <cell r="X226" t="str">
            <v>0</v>
          </cell>
          <cell r="Y226" t="str">
            <v>0</v>
          </cell>
          <cell r="Z226" t="str">
            <v>0</v>
          </cell>
        </row>
        <row r="227">
          <cell r="G227" t="str">
            <v>620331</v>
          </cell>
          <cell r="H227" t="str">
            <v>New Royalty Costs</v>
          </cell>
          <cell r="I227" t="str">
            <v>0</v>
          </cell>
          <cell r="J227" t="str">
            <v>0</v>
          </cell>
          <cell r="K227" t="str">
            <v>0</v>
          </cell>
          <cell r="L227" t="str">
            <v>0</v>
          </cell>
          <cell r="M227" t="str">
            <v>0</v>
          </cell>
          <cell r="N227" t="str">
            <v>0</v>
          </cell>
          <cell r="O227" t="str">
            <v>0</v>
          </cell>
          <cell r="P227" t="str">
            <v>0</v>
          </cell>
          <cell r="Q227">
            <v>23387.09</v>
          </cell>
          <cell r="R227" t="str">
            <v>0</v>
          </cell>
          <cell r="S227" t="str">
            <v>0</v>
          </cell>
          <cell r="T227" t="str">
            <v>0</v>
          </cell>
          <cell r="U227" t="str">
            <v>0</v>
          </cell>
          <cell r="V227" t="str">
            <v>0</v>
          </cell>
          <cell r="W227" t="str">
            <v>0</v>
          </cell>
          <cell r="X227" t="str">
            <v>0</v>
          </cell>
          <cell r="Y227" t="str">
            <v>0</v>
          </cell>
          <cell r="Z227" t="str">
            <v>0</v>
          </cell>
        </row>
        <row r="228">
          <cell r="G228" t="str">
            <v>620340</v>
          </cell>
          <cell r="H228" t="str">
            <v>Corporate Donations</v>
          </cell>
          <cell r="I228" t="str">
            <v>0</v>
          </cell>
          <cell r="J228">
            <v>0</v>
          </cell>
          <cell r="K228">
            <v>102506.25</v>
          </cell>
          <cell r="L228" t="str">
            <v>0</v>
          </cell>
          <cell r="M228">
            <v>84993.75</v>
          </cell>
          <cell r="N228" t="str">
            <v>0</v>
          </cell>
          <cell r="O228">
            <v>0</v>
          </cell>
          <cell r="P228">
            <v>243350</v>
          </cell>
          <cell r="Q228" t="str">
            <v>0</v>
          </cell>
          <cell r="R228" t="str">
            <v>0</v>
          </cell>
          <cell r="S228" t="str">
            <v>0</v>
          </cell>
          <cell r="T228" t="str">
            <v>0</v>
          </cell>
          <cell r="U228" t="str">
            <v>0</v>
          </cell>
          <cell r="V228">
            <v>279906.11</v>
          </cell>
          <cell r="W228" t="str">
            <v>0</v>
          </cell>
          <cell r="X228" t="str">
            <v>0</v>
          </cell>
          <cell r="Y228" t="str">
            <v>0</v>
          </cell>
          <cell r="Z228" t="str">
            <v>0</v>
          </cell>
        </row>
        <row r="229">
          <cell r="G229" t="str">
            <v>620350</v>
          </cell>
          <cell r="H229" t="str">
            <v>Corporate Sponsorships</v>
          </cell>
          <cell r="I229" t="str">
            <v>0</v>
          </cell>
          <cell r="J229" t="str">
            <v>0</v>
          </cell>
          <cell r="K229">
            <v>54966.52</v>
          </cell>
          <cell r="L229" t="str">
            <v>0</v>
          </cell>
          <cell r="M229">
            <v>97633.48</v>
          </cell>
          <cell r="N229" t="str">
            <v>0</v>
          </cell>
          <cell r="O229">
            <v>0</v>
          </cell>
          <cell r="P229" t="str">
            <v>0</v>
          </cell>
          <cell r="Q229" t="str">
            <v>0</v>
          </cell>
          <cell r="R229" t="str">
            <v>0</v>
          </cell>
          <cell r="S229" t="str">
            <v>0</v>
          </cell>
          <cell r="T229" t="str">
            <v>0</v>
          </cell>
          <cell r="U229">
            <v>2250</v>
          </cell>
          <cell r="V229" t="str">
            <v>0</v>
          </cell>
          <cell r="W229" t="str">
            <v>0</v>
          </cell>
          <cell r="X229" t="str">
            <v>0</v>
          </cell>
          <cell r="Y229" t="str">
            <v>0</v>
          </cell>
          <cell r="Z229" t="str">
            <v>0</v>
          </cell>
        </row>
        <row r="230">
          <cell r="G230" t="str">
            <v>620360</v>
          </cell>
          <cell r="H230" t="str">
            <v>Membership Fees</v>
          </cell>
          <cell r="I230" t="str">
            <v>0</v>
          </cell>
          <cell r="J230">
            <v>395</v>
          </cell>
          <cell r="K230">
            <v>389901.82</v>
          </cell>
          <cell r="L230" t="str">
            <v>0</v>
          </cell>
          <cell r="M230">
            <v>268493.03999999998</v>
          </cell>
          <cell r="N230" t="str">
            <v>0</v>
          </cell>
          <cell r="O230">
            <v>0</v>
          </cell>
          <cell r="P230" t="str">
            <v>0</v>
          </cell>
          <cell r="Q230" t="str">
            <v>0</v>
          </cell>
          <cell r="R230" t="str">
            <v>0</v>
          </cell>
          <cell r="S230" t="str">
            <v>0</v>
          </cell>
          <cell r="T230" t="str">
            <v>0</v>
          </cell>
          <cell r="U230" t="str">
            <v>0</v>
          </cell>
          <cell r="V230" t="str">
            <v>0</v>
          </cell>
          <cell r="W230" t="str">
            <v>0</v>
          </cell>
          <cell r="X230" t="str">
            <v>0</v>
          </cell>
          <cell r="Y230" t="str">
            <v>0</v>
          </cell>
          <cell r="Z230" t="str">
            <v>0</v>
          </cell>
        </row>
        <row r="231">
          <cell r="G231" t="str">
            <v>620490</v>
          </cell>
          <cell r="H231" t="str">
            <v>Other Costs/General Misc</v>
          </cell>
          <cell r="I231" t="str">
            <v>0</v>
          </cell>
          <cell r="J231">
            <v>22463.14</v>
          </cell>
          <cell r="K231">
            <v>14180404.27</v>
          </cell>
          <cell r="L231" t="str">
            <v>0</v>
          </cell>
          <cell r="M231">
            <v>15706627.68</v>
          </cell>
          <cell r="N231" t="str">
            <v>0</v>
          </cell>
          <cell r="O231">
            <v>0</v>
          </cell>
          <cell r="P231" t="str">
            <v>0</v>
          </cell>
          <cell r="Q231">
            <v>76614.44</v>
          </cell>
          <cell r="R231" t="str">
            <v>0</v>
          </cell>
          <cell r="S231" t="str">
            <v>0</v>
          </cell>
          <cell r="T231" t="str">
            <v>0</v>
          </cell>
          <cell r="U231">
            <v>119375.34</v>
          </cell>
          <cell r="V231" t="str">
            <v>0</v>
          </cell>
          <cell r="W231" t="str">
            <v>0</v>
          </cell>
          <cell r="X231">
            <v>-499298.55</v>
          </cell>
          <cell r="Y231" t="str">
            <v>0</v>
          </cell>
          <cell r="Z231" t="str">
            <v>0</v>
          </cell>
        </row>
        <row r="232">
          <cell r="G232" t="str">
            <v>620491</v>
          </cell>
          <cell r="H232" t="str">
            <v>US Witholding Int-Link Co</v>
          </cell>
          <cell r="I232" t="str">
            <v>0</v>
          </cell>
          <cell r="J232" t="str">
            <v>0</v>
          </cell>
          <cell r="K232" t="str">
            <v>0</v>
          </cell>
          <cell r="L232" t="str">
            <v>0</v>
          </cell>
          <cell r="M232">
            <v>-59341.94</v>
          </cell>
          <cell r="N232" t="str">
            <v>0</v>
          </cell>
          <cell r="O232" t="str">
            <v>0</v>
          </cell>
          <cell r="P232" t="str">
            <v>0</v>
          </cell>
          <cell r="Q232" t="str">
            <v>0</v>
          </cell>
          <cell r="R232" t="str">
            <v>0</v>
          </cell>
          <cell r="S232" t="str">
            <v>0</v>
          </cell>
          <cell r="T232" t="str">
            <v>0</v>
          </cell>
          <cell r="U232" t="str">
            <v>0</v>
          </cell>
          <cell r="V232" t="str">
            <v>0</v>
          </cell>
          <cell r="W232" t="str">
            <v>0</v>
          </cell>
          <cell r="X232" t="str">
            <v>0</v>
          </cell>
          <cell r="Y232" t="str">
            <v>0</v>
          </cell>
          <cell r="Z232" t="str">
            <v>0</v>
          </cell>
        </row>
        <row r="233">
          <cell r="G233" t="str">
            <v>620494</v>
          </cell>
          <cell r="H233" t="str">
            <v>Bad Debt Expense</v>
          </cell>
          <cell r="I233" t="str">
            <v>0</v>
          </cell>
          <cell r="J233" t="str">
            <v>0</v>
          </cell>
          <cell r="K233">
            <v>175722.1</v>
          </cell>
          <cell r="L233" t="str">
            <v>0</v>
          </cell>
          <cell r="M233">
            <v>25430445.82</v>
          </cell>
          <cell r="N233" t="str">
            <v>0</v>
          </cell>
          <cell r="O233">
            <v>0</v>
          </cell>
          <cell r="P233" t="str">
            <v>0</v>
          </cell>
          <cell r="Q233">
            <v>-151.52000000000001</v>
          </cell>
          <cell r="R233" t="str">
            <v>0</v>
          </cell>
          <cell r="S233" t="str">
            <v>0</v>
          </cell>
          <cell r="T233" t="str">
            <v>0</v>
          </cell>
          <cell r="U233">
            <v>90657.17</v>
          </cell>
          <cell r="V233">
            <v>357858.5</v>
          </cell>
          <cell r="W233" t="str">
            <v>0</v>
          </cell>
          <cell r="X233">
            <v>0</v>
          </cell>
          <cell r="Y233" t="str">
            <v>0</v>
          </cell>
          <cell r="Z233" t="str">
            <v>0</v>
          </cell>
        </row>
        <row r="234">
          <cell r="G234" t="str">
            <v>620495</v>
          </cell>
          <cell r="H234" t="str">
            <v>Collection Agency Fees</v>
          </cell>
          <cell r="I234" t="str">
            <v>0</v>
          </cell>
          <cell r="J234" t="str">
            <v>0</v>
          </cell>
          <cell r="K234" t="str">
            <v>0</v>
          </cell>
          <cell r="L234" t="str">
            <v>0</v>
          </cell>
          <cell r="M234" t="str">
            <v>0</v>
          </cell>
          <cell r="N234" t="str">
            <v>0</v>
          </cell>
          <cell r="O234" t="str">
            <v>0</v>
          </cell>
          <cell r="P234" t="str">
            <v>0</v>
          </cell>
          <cell r="Q234" t="str">
            <v>0</v>
          </cell>
          <cell r="R234" t="str">
            <v>0</v>
          </cell>
          <cell r="S234" t="str">
            <v>0</v>
          </cell>
          <cell r="T234" t="str">
            <v>0</v>
          </cell>
          <cell r="U234">
            <v>30.89</v>
          </cell>
          <cell r="V234">
            <v>448514.37</v>
          </cell>
          <cell r="W234" t="str">
            <v>0</v>
          </cell>
          <cell r="X234" t="str">
            <v>0</v>
          </cell>
          <cell r="Y234" t="str">
            <v>0</v>
          </cell>
          <cell r="Z234" t="str">
            <v>0</v>
          </cell>
        </row>
        <row r="235">
          <cell r="G235" t="str">
            <v>620496</v>
          </cell>
          <cell r="H235" t="str">
            <v>Misc Cost Det in Prj Cost OMA</v>
          </cell>
          <cell r="I235" t="str">
            <v>0</v>
          </cell>
          <cell r="J235">
            <v>-145579</v>
          </cell>
          <cell r="K235">
            <v>44066.71</v>
          </cell>
          <cell r="L235" t="str">
            <v>0</v>
          </cell>
          <cell r="M235">
            <v>57319.17</v>
          </cell>
          <cell r="N235" t="str">
            <v>0</v>
          </cell>
          <cell r="O235">
            <v>0</v>
          </cell>
          <cell r="P235" t="str">
            <v>0</v>
          </cell>
          <cell r="Q235" t="str">
            <v>0</v>
          </cell>
          <cell r="R235" t="str">
            <v>0</v>
          </cell>
          <cell r="S235" t="str">
            <v>0</v>
          </cell>
          <cell r="T235" t="str">
            <v>0</v>
          </cell>
          <cell r="U235">
            <v>-102242</v>
          </cell>
          <cell r="V235" t="str">
            <v>0</v>
          </cell>
          <cell r="W235" t="str">
            <v>0</v>
          </cell>
          <cell r="X235" t="str">
            <v>0</v>
          </cell>
          <cell r="Y235" t="str">
            <v>0</v>
          </cell>
          <cell r="Z235" t="str">
            <v>0</v>
          </cell>
        </row>
        <row r="236">
          <cell r="G236" t="str">
            <v>620497</v>
          </cell>
          <cell r="H236" t="str">
            <v>CONTRACTUAL ALLOWANCES</v>
          </cell>
          <cell r="I236" t="str">
            <v>0</v>
          </cell>
          <cell r="J236" t="str">
            <v>0</v>
          </cell>
          <cell r="K236">
            <v>-17942.96</v>
          </cell>
          <cell r="L236" t="str">
            <v>0</v>
          </cell>
          <cell r="M236">
            <v>-22855.040000000001</v>
          </cell>
          <cell r="N236" t="str">
            <v>0</v>
          </cell>
          <cell r="O236">
            <v>0</v>
          </cell>
          <cell r="P236" t="str">
            <v>0</v>
          </cell>
          <cell r="Q236" t="str">
            <v>0</v>
          </cell>
          <cell r="R236" t="str">
            <v>0</v>
          </cell>
          <cell r="S236" t="str">
            <v>0</v>
          </cell>
          <cell r="T236" t="str">
            <v>0</v>
          </cell>
          <cell r="U236" t="str">
            <v>0</v>
          </cell>
          <cell r="V236" t="str">
            <v>0</v>
          </cell>
          <cell r="W236" t="str">
            <v>0</v>
          </cell>
          <cell r="X236" t="str">
            <v>0</v>
          </cell>
          <cell r="Y236" t="str">
            <v>0</v>
          </cell>
          <cell r="Z236" t="str">
            <v>0</v>
          </cell>
        </row>
        <row r="237">
          <cell r="G237" t="str">
            <v>620498</v>
          </cell>
          <cell r="H237" t="str">
            <v>Damage Claim Settlement</v>
          </cell>
          <cell r="I237" t="str">
            <v>0</v>
          </cell>
          <cell r="J237" t="str">
            <v>0</v>
          </cell>
          <cell r="K237">
            <v>37301.99</v>
          </cell>
          <cell r="L237" t="str">
            <v>0</v>
          </cell>
          <cell r="M237">
            <v>25285.24</v>
          </cell>
          <cell r="N237" t="str">
            <v>0</v>
          </cell>
          <cell r="O237">
            <v>0</v>
          </cell>
          <cell r="P237" t="str">
            <v>0</v>
          </cell>
          <cell r="Q237" t="str">
            <v>0</v>
          </cell>
          <cell r="R237" t="str">
            <v>0</v>
          </cell>
          <cell r="S237" t="str">
            <v>0</v>
          </cell>
          <cell r="T237" t="str">
            <v>0</v>
          </cell>
          <cell r="U237" t="str">
            <v>0</v>
          </cell>
          <cell r="V237">
            <v>47327.839999999997</v>
          </cell>
          <cell r="W237" t="str">
            <v>0</v>
          </cell>
          <cell r="X237" t="str">
            <v>0</v>
          </cell>
          <cell r="Y237" t="str">
            <v>0</v>
          </cell>
          <cell r="Z237" t="str">
            <v>0</v>
          </cell>
        </row>
        <row r="238">
          <cell r="G238" t="str">
            <v>620500</v>
          </cell>
          <cell r="H238" t="str">
            <v>Bad Debt Recovery</v>
          </cell>
          <cell r="I238" t="str">
            <v>0</v>
          </cell>
          <cell r="J238" t="str">
            <v>0</v>
          </cell>
          <cell r="K238" t="str">
            <v>0</v>
          </cell>
          <cell r="L238" t="str">
            <v>0</v>
          </cell>
          <cell r="M238">
            <v>-956850.09</v>
          </cell>
          <cell r="N238" t="str">
            <v>0</v>
          </cell>
          <cell r="O238" t="str">
            <v>0</v>
          </cell>
          <cell r="P238" t="str">
            <v>0</v>
          </cell>
          <cell r="Q238" t="str">
            <v>0</v>
          </cell>
          <cell r="R238" t="str">
            <v>0</v>
          </cell>
          <cell r="S238" t="str">
            <v>0</v>
          </cell>
          <cell r="T238" t="str">
            <v>0</v>
          </cell>
          <cell r="U238">
            <v>0</v>
          </cell>
          <cell r="V238" t="str">
            <v>0</v>
          </cell>
          <cell r="W238" t="str">
            <v>0</v>
          </cell>
          <cell r="X238" t="str">
            <v>0</v>
          </cell>
          <cell r="Y238" t="str">
            <v>0</v>
          </cell>
          <cell r="Z238" t="str">
            <v>0</v>
          </cell>
        </row>
        <row r="239">
          <cell r="G239" t="str">
            <v>620510</v>
          </cell>
          <cell r="H239" t="str">
            <v>Comp &amp; Other Eq Costs &lt;$2K</v>
          </cell>
          <cell r="I239" t="str">
            <v>0</v>
          </cell>
          <cell r="J239" t="str">
            <v>0</v>
          </cell>
          <cell r="K239">
            <v>196658.8</v>
          </cell>
          <cell r="L239" t="str">
            <v>0</v>
          </cell>
          <cell r="M239">
            <v>172995.02</v>
          </cell>
          <cell r="N239" t="str">
            <v>0</v>
          </cell>
          <cell r="O239">
            <v>0</v>
          </cell>
          <cell r="P239" t="str">
            <v>0</v>
          </cell>
          <cell r="Q239">
            <v>1178.6099999999999</v>
          </cell>
          <cell r="R239" t="str">
            <v>0</v>
          </cell>
          <cell r="S239" t="str">
            <v>0</v>
          </cell>
          <cell r="T239" t="str">
            <v>0</v>
          </cell>
          <cell r="U239">
            <v>391.14</v>
          </cell>
          <cell r="V239" t="str">
            <v>0</v>
          </cell>
          <cell r="W239" t="str">
            <v>0</v>
          </cell>
          <cell r="X239" t="str">
            <v>0</v>
          </cell>
          <cell r="Y239" t="str">
            <v>0</v>
          </cell>
          <cell r="Z239" t="str">
            <v>0</v>
          </cell>
        </row>
        <row r="240">
          <cell r="G240" t="str">
            <v>620611</v>
          </cell>
          <cell r="H240" t="str">
            <v>Telephone</v>
          </cell>
          <cell r="I240" t="str">
            <v>0</v>
          </cell>
          <cell r="J240" t="str">
            <v>0</v>
          </cell>
          <cell r="K240">
            <v>258.02999999999997</v>
          </cell>
          <cell r="L240" t="str">
            <v>0</v>
          </cell>
          <cell r="M240">
            <v>213300.39</v>
          </cell>
          <cell r="N240" t="str">
            <v>0</v>
          </cell>
          <cell r="O240">
            <v>0</v>
          </cell>
          <cell r="P240" t="str">
            <v>0</v>
          </cell>
          <cell r="Q240">
            <v>6821.73</v>
          </cell>
          <cell r="R240" t="str">
            <v>0</v>
          </cell>
          <cell r="S240" t="str">
            <v>0</v>
          </cell>
          <cell r="T240" t="str">
            <v>0</v>
          </cell>
          <cell r="U240" t="str">
            <v>0</v>
          </cell>
          <cell r="V240" t="str">
            <v>0</v>
          </cell>
          <cell r="W240" t="str">
            <v>0</v>
          </cell>
          <cell r="X240" t="str">
            <v>0</v>
          </cell>
          <cell r="Y240" t="str">
            <v>0</v>
          </cell>
          <cell r="Z240" t="str">
            <v>0</v>
          </cell>
        </row>
        <row r="241">
          <cell r="G241" t="str">
            <v>620612</v>
          </cell>
          <cell r="H241" t="str">
            <v>External Telecom costs general</v>
          </cell>
          <cell r="I241" t="str">
            <v>0</v>
          </cell>
          <cell r="J241" t="str">
            <v>0</v>
          </cell>
          <cell r="K241">
            <v>-413584.04</v>
          </cell>
          <cell r="L241" t="str">
            <v>0</v>
          </cell>
          <cell r="M241">
            <v>951271.33</v>
          </cell>
          <cell r="N241" t="str">
            <v>0</v>
          </cell>
          <cell r="O241">
            <v>0</v>
          </cell>
          <cell r="P241" t="str">
            <v>0</v>
          </cell>
          <cell r="Q241" t="str">
            <v>0</v>
          </cell>
          <cell r="R241" t="str">
            <v>0</v>
          </cell>
          <cell r="S241" t="str">
            <v>0</v>
          </cell>
          <cell r="T241" t="str">
            <v>0</v>
          </cell>
          <cell r="U241" t="str">
            <v>0</v>
          </cell>
          <cell r="V241" t="str">
            <v>0</v>
          </cell>
          <cell r="W241" t="str">
            <v>0</v>
          </cell>
          <cell r="X241" t="str">
            <v>0</v>
          </cell>
          <cell r="Y241" t="str">
            <v>0</v>
          </cell>
          <cell r="Z241" t="str">
            <v>0</v>
          </cell>
        </row>
        <row r="242">
          <cell r="G242" t="str">
            <v>620620</v>
          </cell>
          <cell r="H242" t="str">
            <v>Facility Costs - General</v>
          </cell>
          <cell r="I242" t="str">
            <v>0</v>
          </cell>
          <cell r="J242">
            <v>0</v>
          </cell>
          <cell r="K242">
            <v>13656291.380000001</v>
          </cell>
          <cell r="L242" t="str">
            <v>0</v>
          </cell>
          <cell r="M242">
            <v>9228258.8300000001</v>
          </cell>
          <cell r="N242" t="str">
            <v>0</v>
          </cell>
          <cell r="O242">
            <v>0</v>
          </cell>
          <cell r="P242" t="str">
            <v>0</v>
          </cell>
          <cell r="Q242">
            <v>49527.19</v>
          </cell>
          <cell r="R242" t="str">
            <v>0</v>
          </cell>
          <cell r="S242" t="str">
            <v>0</v>
          </cell>
          <cell r="T242" t="str">
            <v>0</v>
          </cell>
          <cell r="U242">
            <v>14078.6</v>
          </cell>
          <cell r="V242" t="str">
            <v>0</v>
          </cell>
          <cell r="W242" t="str">
            <v>0</v>
          </cell>
          <cell r="X242" t="str">
            <v>0</v>
          </cell>
          <cell r="Y242" t="str">
            <v>0</v>
          </cell>
          <cell r="Z242" t="str">
            <v>0</v>
          </cell>
        </row>
        <row r="243">
          <cell r="G243" t="str">
            <v>620630</v>
          </cell>
          <cell r="H243" t="str">
            <v>Facility Costs - Leases</v>
          </cell>
          <cell r="I243" t="str">
            <v>0</v>
          </cell>
          <cell r="J243" t="str">
            <v>0</v>
          </cell>
          <cell r="K243" t="str">
            <v>0</v>
          </cell>
          <cell r="L243" t="str">
            <v>0</v>
          </cell>
          <cell r="M243" t="str">
            <v>0</v>
          </cell>
          <cell r="N243" t="str">
            <v>0</v>
          </cell>
          <cell r="O243" t="str">
            <v>0</v>
          </cell>
          <cell r="P243" t="str">
            <v>0</v>
          </cell>
          <cell r="Q243">
            <v>301283.90000000002</v>
          </cell>
          <cell r="R243" t="str">
            <v>0</v>
          </cell>
          <cell r="S243">
            <v>108017.89</v>
          </cell>
          <cell r="T243" t="str">
            <v>0</v>
          </cell>
          <cell r="U243" t="str">
            <v>0</v>
          </cell>
          <cell r="V243" t="str">
            <v>0</v>
          </cell>
          <cell r="W243" t="str">
            <v>0</v>
          </cell>
          <cell r="X243" t="str">
            <v>0</v>
          </cell>
          <cell r="Y243" t="str">
            <v>0</v>
          </cell>
          <cell r="Z243" t="str">
            <v>0</v>
          </cell>
        </row>
        <row r="244">
          <cell r="G244" t="str">
            <v>620640</v>
          </cell>
          <cell r="H244" t="str">
            <v>Facility Costs - Utilities</v>
          </cell>
          <cell r="I244" t="str">
            <v>0</v>
          </cell>
          <cell r="J244" t="str">
            <v>0</v>
          </cell>
          <cell r="K244">
            <v>1160</v>
          </cell>
          <cell r="L244" t="str">
            <v>0</v>
          </cell>
          <cell r="M244">
            <v>218.5</v>
          </cell>
          <cell r="N244" t="str">
            <v>0</v>
          </cell>
          <cell r="O244">
            <v>0</v>
          </cell>
          <cell r="P244" t="str">
            <v>0</v>
          </cell>
          <cell r="Q244">
            <v>58688.13</v>
          </cell>
          <cell r="R244" t="str">
            <v>0</v>
          </cell>
          <cell r="S244" t="str">
            <v>0</v>
          </cell>
          <cell r="T244" t="str">
            <v>0</v>
          </cell>
          <cell r="U244">
            <v>26055.09</v>
          </cell>
          <cell r="V244" t="str">
            <v>0</v>
          </cell>
          <cell r="W244" t="str">
            <v>0</v>
          </cell>
          <cell r="X244" t="str">
            <v>0</v>
          </cell>
          <cell r="Y244" t="str">
            <v>0</v>
          </cell>
          <cell r="Z244" t="str">
            <v>0</v>
          </cell>
        </row>
        <row r="245">
          <cell r="G245" t="str">
            <v>620700</v>
          </cell>
          <cell r="H245" t="str">
            <v>Telecom Customer Build Costs</v>
          </cell>
          <cell r="I245" t="str">
            <v>0</v>
          </cell>
          <cell r="J245" t="str">
            <v>0</v>
          </cell>
          <cell r="K245" t="str">
            <v>0</v>
          </cell>
          <cell r="L245" t="str">
            <v>0</v>
          </cell>
          <cell r="M245" t="str">
            <v>0</v>
          </cell>
          <cell r="N245" t="str">
            <v>0</v>
          </cell>
          <cell r="O245" t="str">
            <v>0</v>
          </cell>
          <cell r="P245" t="str">
            <v>0</v>
          </cell>
          <cell r="Q245">
            <v>2556.1999999999998</v>
          </cell>
          <cell r="R245" t="str">
            <v>0</v>
          </cell>
          <cell r="S245" t="str">
            <v>0</v>
          </cell>
          <cell r="T245" t="str">
            <v>0</v>
          </cell>
          <cell r="U245" t="str">
            <v>0</v>
          </cell>
          <cell r="V245" t="str">
            <v>0</v>
          </cell>
          <cell r="W245" t="str">
            <v>0</v>
          </cell>
          <cell r="X245" t="str">
            <v>0</v>
          </cell>
          <cell r="Y245" t="str">
            <v>0</v>
          </cell>
          <cell r="Z245" t="str">
            <v>0</v>
          </cell>
        </row>
        <row r="246">
          <cell r="G246" t="str">
            <v>620720</v>
          </cell>
          <cell r="H246" t="str">
            <v>Inergi Allocations</v>
          </cell>
          <cell r="I246" t="str">
            <v>0</v>
          </cell>
          <cell r="J246" t="str">
            <v>0</v>
          </cell>
          <cell r="K246" t="str">
            <v>0</v>
          </cell>
          <cell r="L246" t="str">
            <v>0</v>
          </cell>
          <cell r="M246" t="str">
            <v>0</v>
          </cell>
          <cell r="N246" t="str">
            <v>0</v>
          </cell>
          <cell r="O246" t="str">
            <v>0</v>
          </cell>
          <cell r="P246" t="str">
            <v>0</v>
          </cell>
          <cell r="Q246">
            <v>83335</v>
          </cell>
          <cell r="R246" t="str">
            <v>0</v>
          </cell>
          <cell r="S246" t="str">
            <v>0</v>
          </cell>
          <cell r="T246" t="str">
            <v>0</v>
          </cell>
          <cell r="U246" t="str">
            <v>0</v>
          </cell>
          <cell r="V246" t="str">
            <v>0</v>
          </cell>
          <cell r="W246" t="str">
            <v>0</v>
          </cell>
          <cell r="X246" t="str">
            <v>0</v>
          </cell>
          <cell r="Y246" t="str">
            <v>0</v>
          </cell>
          <cell r="Z246" t="str">
            <v>0</v>
          </cell>
        </row>
        <row r="247">
          <cell r="G247" t="str">
            <v>620730</v>
          </cell>
          <cell r="H247" t="str">
            <v>Telecom Co-Location Expenses</v>
          </cell>
          <cell r="I247" t="str">
            <v>0</v>
          </cell>
          <cell r="J247" t="str">
            <v>0</v>
          </cell>
          <cell r="K247" t="str">
            <v>0</v>
          </cell>
          <cell r="L247" t="str">
            <v>0</v>
          </cell>
          <cell r="M247" t="str">
            <v>0</v>
          </cell>
          <cell r="N247" t="str">
            <v>0</v>
          </cell>
          <cell r="O247" t="str">
            <v>0</v>
          </cell>
          <cell r="P247" t="str">
            <v>0</v>
          </cell>
          <cell r="Q247">
            <v>311437.58</v>
          </cell>
          <cell r="R247" t="str">
            <v>0</v>
          </cell>
          <cell r="S247" t="str">
            <v>0</v>
          </cell>
          <cell r="T247" t="str">
            <v>0</v>
          </cell>
          <cell r="U247" t="str">
            <v>0</v>
          </cell>
          <cell r="V247" t="str">
            <v>0</v>
          </cell>
          <cell r="W247" t="str">
            <v>0</v>
          </cell>
          <cell r="X247" t="str">
            <v>0</v>
          </cell>
          <cell r="Y247" t="str">
            <v>0</v>
          </cell>
          <cell r="Z247" t="str">
            <v>0</v>
          </cell>
        </row>
        <row r="248">
          <cell r="G248" t="str">
            <v>620900</v>
          </cell>
          <cell r="H248" t="str">
            <v>WBS level 1 transfers in/out - allowable costs</v>
          </cell>
          <cell r="I248" t="str">
            <v>0</v>
          </cell>
          <cell r="J248" t="str">
            <v>0</v>
          </cell>
          <cell r="K248">
            <v>312016.51</v>
          </cell>
          <cell r="L248" t="str">
            <v>0</v>
          </cell>
          <cell r="M248">
            <v>2015193.8</v>
          </cell>
          <cell r="N248" t="str">
            <v>0</v>
          </cell>
          <cell r="O248">
            <v>0</v>
          </cell>
          <cell r="P248" t="str">
            <v>0</v>
          </cell>
          <cell r="Q248" t="str">
            <v>0</v>
          </cell>
          <cell r="R248" t="str">
            <v>0</v>
          </cell>
          <cell r="S248" t="str">
            <v>0</v>
          </cell>
          <cell r="T248" t="str">
            <v>0</v>
          </cell>
          <cell r="U248" t="str">
            <v>0</v>
          </cell>
          <cell r="V248" t="str">
            <v>0</v>
          </cell>
          <cell r="W248" t="str">
            <v>0</v>
          </cell>
          <cell r="X248" t="str">
            <v>0</v>
          </cell>
          <cell r="Y248" t="str">
            <v>0</v>
          </cell>
          <cell r="Z248" t="str">
            <v>0</v>
          </cell>
        </row>
        <row r="249">
          <cell r="G249" t="str">
            <v>620901</v>
          </cell>
          <cell r="H249" t="str">
            <v>WBS level 1 transfers in/out - Disallowable costs</v>
          </cell>
          <cell r="I249" t="str">
            <v>0</v>
          </cell>
          <cell r="J249" t="str">
            <v>0</v>
          </cell>
          <cell r="K249">
            <v>150864.28</v>
          </cell>
          <cell r="L249" t="str">
            <v>0</v>
          </cell>
          <cell r="M249">
            <v>-61060.75</v>
          </cell>
          <cell r="N249" t="str">
            <v>0</v>
          </cell>
          <cell r="O249">
            <v>0</v>
          </cell>
          <cell r="P249" t="str">
            <v>0</v>
          </cell>
          <cell r="Q249" t="str">
            <v>0</v>
          </cell>
          <cell r="R249" t="str">
            <v>0</v>
          </cell>
          <cell r="S249" t="str">
            <v>0</v>
          </cell>
          <cell r="T249" t="str">
            <v>0</v>
          </cell>
          <cell r="U249" t="str">
            <v>0</v>
          </cell>
          <cell r="V249" t="str">
            <v>0</v>
          </cell>
          <cell r="W249" t="str">
            <v>0</v>
          </cell>
          <cell r="X249" t="str">
            <v>0</v>
          </cell>
          <cell r="Y249" t="str">
            <v>0</v>
          </cell>
          <cell r="Z249" t="str">
            <v>0</v>
          </cell>
        </row>
        <row r="250">
          <cell r="G250" t="str">
            <v>620920</v>
          </cell>
          <cell r="H250" t="str">
            <v>Joint Use Pole Costs-MEU's</v>
          </cell>
          <cell r="I250" t="str">
            <v>0</v>
          </cell>
          <cell r="J250" t="str">
            <v>0</v>
          </cell>
          <cell r="K250" t="str">
            <v>0</v>
          </cell>
          <cell r="L250" t="str">
            <v>0</v>
          </cell>
          <cell r="M250" t="str">
            <v>0</v>
          </cell>
          <cell r="N250" t="str">
            <v>0</v>
          </cell>
          <cell r="O250" t="str">
            <v>0</v>
          </cell>
          <cell r="P250" t="str">
            <v>0</v>
          </cell>
          <cell r="Q250" t="str">
            <v>0</v>
          </cell>
          <cell r="R250" t="str">
            <v>0</v>
          </cell>
          <cell r="S250" t="str">
            <v>0</v>
          </cell>
          <cell r="T250" t="str">
            <v>0</v>
          </cell>
          <cell r="U250" t="str">
            <v>0</v>
          </cell>
          <cell r="V250">
            <v>218765.89</v>
          </cell>
          <cell r="W250" t="str">
            <v>0</v>
          </cell>
          <cell r="X250" t="str">
            <v>0</v>
          </cell>
          <cell r="Y250" t="str">
            <v>0</v>
          </cell>
          <cell r="Z250" t="str">
            <v>0</v>
          </cell>
        </row>
        <row r="251">
          <cell r="G251" t="str">
            <v>645000</v>
          </cell>
          <cell r="H251" t="str">
            <v>Self Insurance Claims</v>
          </cell>
          <cell r="I251" t="str">
            <v>0</v>
          </cell>
          <cell r="J251" t="str">
            <v>0</v>
          </cell>
          <cell r="K251">
            <v>171200.79</v>
          </cell>
          <cell r="L251" t="str">
            <v>0</v>
          </cell>
          <cell r="M251">
            <v>116280.93</v>
          </cell>
          <cell r="N251" t="str">
            <v>0</v>
          </cell>
          <cell r="O251">
            <v>0</v>
          </cell>
          <cell r="P251" t="str">
            <v>0</v>
          </cell>
          <cell r="Q251" t="str">
            <v>0</v>
          </cell>
          <cell r="R251" t="str">
            <v>0</v>
          </cell>
          <cell r="S251" t="str">
            <v>0</v>
          </cell>
          <cell r="T251" t="str">
            <v>0</v>
          </cell>
          <cell r="U251" t="str">
            <v>0</v>
          </cell>
          <cell r="V251" t="str">
            <v>0</v>
          </cell>
          <cell r="W251" t="str">
            <v>0</v>
          </cell>
          <cell r="X251" t="str">
            <v>0</v>
          </cell>
          <cell r="Y251" t="str">
            <v>0</v>
          </cell>
          <cell r="Z251" t="str">
            <v>0</v>
          </cell>
        </row>
        <row r="252">
          <cell r="G252" t="str">
            <v>660000</v>
          </cell>
          <cell r="H252" t="str">
            <v>Property Tax Expense</v>
          </cell>
          <cell r="I252" t="str">
            <v>0</v>
          </cell>
          <cell r="J252" t="str">
            <v>0</v>
          </cell>
          <cell r="K252">
            <v>23583035.75</v>
          </cell>
          <cell r="L252" t="str">
            <v>0</v>
          </cell>
          <cell r="M252">
            <v>1581591.45</v>
          </cell>
          <cell r="N252" t="str">
            <v>0</v>
          </cell>
          <cell r="O252" t="str">
            <v>0</v>
          </cell>
          <cell r="P252" t="str">
            <v>0</v>
          </cell>
          <cell r="Q252">
            <v>9124.5400000000009</v>
          </cell>
          <cell r="R252" t="str">
            <v>0</v>
          </cell>
          <cell r="S252" t="str">
            <v>0</v>
          </cell>
          <cell r="T252" t="str">
            <v>0</v>
          </cell>
          <cell r="U252">
            <v>26300.7</v>
          </cell>
          <cell r="V252">
            <v>276582.81</v>
          </cell>
          <cell r="W252" t="str">
            <v>0</v>
          </cell>
          <cell r="X252" t="str">
            <v>0</v>
          </cell>
          <cell r="Y252" t="str">
            <v>0</v>
          </cell>
          <cell r="Z252" t="str">
            <v>0</v>
          </cell>
        </row>
        <row r="253">
          <cell r="G253" t="str">
            <v>660002</v>
          </cell>
          <cell r="H253" t="str">
            <v>First Nation Rights Payments</v>
          </cell>
          <cell r="I253" t="str">
            <v>0</v>
          </cell>
          <cell r="J253" t="str">
            <v>0</v>
          </cell>
          <cell r="K253">
            <v>421521.73</v>
          </cell>
          <cell r="L253" t="str">
            <v>0</v>
          </cell>
          <cell r="M253">
            <v>10283.32</v>
          </cell>
          <cell r="N253" t="str">
            <v>0</v>
          </cell>
          <cell r="O253" t="str">
            <v>0</v>
          </cell>
          <cell r="P253" t="str">
            <v>0</v>
          </cell>
          <cell r="Q253" t="str">
            <v>0</v>
          </cell>
          <cell r="R253" t="str">
            <v>0</v>
          </cell>
          <cell r="S253" t="str">
            <v>0</v>
          </cell>
          <cell r="T253" t="str">
            <v>0</v>
          </cell>
          <cell r="U253" t="str">
            <v>0</v>
          </cell>
          <cell r="V253" t="str">
            <v>0</v>
          </cell>
          <cell r="W253" t="str">
            <v>0</v>
          </cell>
          <cell r="X253" t="str">
            <v>0</v>
          </cell>
          <cell r="Y253" t="str">
            <v>0</v>
          </cell>
          <cell r="Z253" t="str">
            <v>0</v>
          </cell>
        </row>
        <row r="254">
          <cell r="G254" t="str">
            <v>660003</v>
          </cell>
          <cell r="H254" t="str">
            <v>Rights Payments - Non First Nations</v>
          </cell>
          <cell r="I254" t="str">
            <v>0</v>
          </cell>
          <cell r="J254" t="str">
            <v>0</v>
          </cell>
          <cell r="K254">
            <v>397943.9</v>
          </cell>
          <cell r="L254" t="str">
            <v>0</v>
          </cell>
          <cell r="M254">
            <v>110766.63</v>
          </cell>
          <cell r="N254" t="str">
            <v>0</v>
          </cell>
          <cell r="O254" t="str">
            <v>0</v>
          </cell>
          <cell r="P254" t="str">
            <v>0</v>
          </cell>
          <cell r="Q254" t="str">
            <v>0</v>
          </cell>
          <cell r="R254" t="str">
            <v>0</v>
          </cell>
          <cell r="S254" t="str">
            <v>0</v>
          </cell>
          <cell r="T254" t="str">
            <v>0</v>
          </cell>
          <cell r="U254" t="str">
            <v>0</v>
          </cell>
          <cell r="V254" t="str">
            <v>0</v>
          </cell>
          <cell r="W254" t="str">
            <v>0</v>
          </cell>
          <cell r="X254" t="str">
            <v>0</v>
          </cell>
          <cell r="Y254" t="str">
            <v>0</v>
          </cell>
          <cell r="Z254" t="str">
            <v>0</v>
          </cell>
        </row>
        <row r="255">
          <cell r="G255" t="str">
            <v>660004</v>
          </cell>
          <cell r="H255" t="str">
            <v>Indemnity Payments to Province</v>
          </cell>
          <cell r="I255" t="str">
            <v>0</v>
          </cell>
          <cell r="J255" t="str">
            <v>0</v>
          </cell>
          <cell r="K255">
            <v>1875000</v>
          </cell>
          <cell r="L255" t="str">
            <v>0</v>
          </cell>
          <cell r="M255">
            <v>208335</v>
          </cell>
          <cell r="N255" t="str">
            <v>0</v>
          </cell>
          <cell r="O255" t="str">
            <v>0</v>
          </cell>
          <cell r="P255" t="str">
            <v>0</v>
          </cell>
          <cell r="Q255" t="str">
            <v>0</v>
          </cell>
          <cell r="R255" t="str">
            <v>0</v>
          </cell>
          <cell r="S255" t="str">
            <v>0</v>
          </cell>
          <cell r="T255" t="str">
            <v>0</v>
          </cell>
          <cell r="U255" t="str">
            <v>0</v>
          </cell>
          <cell r="V255" t="str">
            <v>0</v>
          </cell>
          <cell r="W255" t="str">
            <v>0</v>
          </cell>
          <cell r="X255" t="str">
            <v>0</v>
          </cell>
          <cell r="Y255" t="str">
            <v>0</v>
          </cell>
          <cell r="Z255" t="str">
            <v>0</v>
          </cell>
        </row>
        <row r="256">
          <cell r="G256" t="str">
            <v>660600</v>
          </cell>
          <cell r="H256" t="str">
            <v>Gross Rev Charge - Water Lease</v>
          </cell>
          <cell r="I256" t="str">
            <v>0</v>
          </cell>
          <cell r="J256" t="str">
            <v>0</v>
          </cell>
          <cell r="K256" t="str">
            <v>0</v>
          </cell>
          <cell r="L256" t="str">
            <v>0</v>
          </cell>
          <cell r="M256" t="str">
            <v>0</v>
          </cell>
          <cell r="N256" t="str">
            <v>0</v>
          </cell>
          <cell r="O256" t="str">
            <v>0</v>
          </cell>
          <cell r="P256" t="str">
            <v>0</v>
          </cell>
          <cell r="Q256" t="str">
            <v>0</v>
          </cell>
          <cell r="R256" t="str">
            <v>0</v>
          </cell>
          <cell r="S256" t="str">
            <v>0</v>
          </cell>
          <cell r="T256" t="str">
            <v>0</v>
          </cell>
          <cell r="U256">
            <v>657.39</v>
          </cell>
          <cell r="V256" t="str">
            <v>0</v>
          </cell>
          <cell r="W256" t="str">
            <v>0</v>
          </cell>
          <cell r="X256" t="str">
            <v>0</v>
          </cell>
          <cell r="Y256" t="str">
            <v>0</v>
          </cell>
          <cell r="Z256" t="str">
            <v>0</v>
          </cell>
        </row>
        <row r="257">
          <cell r="G257" t="str">
            <v>670000</v>
          </cell>
          <cell r="H257" t="str">
            <v>Cancel / Write Off Costs (Allowable)</v>
          </cell>
          <cell r="I257" t="str">
            <v>0</v>
          </cell>
          <cell r="J257" t="str">
            <v>0</v>
          </cell>
          <cell r="K257">
            <v>700967.49</v>
          </cell>
          <cell r="L257" t="str">
            <v>0</v>
          </cell>
          <cell r="M257">
            <v>151935.99</v>
          </cell>
          <cell r="N257" t="str">
            <v>0</v>
          </cell>
          <cell r="O257" t="str">
            <v>0</v>
          </cell>
          <cell r="P257" t="str">
            <v>0</v>
          </cell>
          <cell r="Q257" t="str">
            <v>0</v>
          </cell>
          <cell r="R257" t="str">
            <v>0</v>
          </cell>
          <cell r="S257" t="str">
            <v>0</v>
          </cell>
          <cell r="T257" t="str">
            <v>0</v>
          </cell>
          <cell r="U257" t="str">
            <v>0</v>
          </cell>
          <cell r="V257" t="str">
            <v>0</v>
          </cell>
          <cell r="W257" t="str">
            <v>0</v>
          </cell>
          <cell r="X257" t="str">
            <v>0</v>
          </cell>
          <cell r="Y257" t="str">
            <v>0</v>
          </cell>
          <cell r="Z257" t="str">
            <v>0</v>
          </cell>
        </row>
        <row r="258">
          <cell r="G258" t="str">
            <v>670002</v>
          </cell>
          <cell r="H258" t="str">
            <v>Proj OMA Writeoffs</v>
          </cell>
          <cell r="I258" t="str">
            <v>0</v>
          </cell>
          <cell r="J258" t="str">
            <v>0</v>
          </cell>
          <cell r="K258">
            <v>-325889.34999999998</v>
          </cell>
          <cell r="L258" t="str">
            <v>0</v>
          </cell>
          <cell r="M258" t="str">
            <v>0</v>
          </cell>
          <cell r="N258" t="str">
            <v>0</v>
          </cell>
          <cell r="O258" t="str">
            <v>0</v>
          </cell>
          <cell r="P258" t="str">
            <v>0</v>
          </cell>
          <cell r="Q258" t="str">
            <v>0</v>
          </cell>
          <cell r="R258" t="str">
            <v>0</v>
          </cell>
          <cell r="S258" t="str">
            <v>0</v>
          </cell>
          <cell r="T258" t="str">
            <v>0</v>
          </cell>
          <cell r="U258" t="str">
            <v>0</v>
          </cell>
          <cell r="V258" t="str">
            <v>0</v>
          </cell>
          <cell r="W258" t="str">
            <v>0</v>
          </cell>
          <cell r="X258" t="str">
            <v>0</v>
          </cell>
          <cell r="Y258" t="str">
            <v>0</v>
          </cell>
          <cell r="Z258" t="str">
            <v>0</v>
          </cell>
        </row>
        <row r="259">
          <cell r="G259" t="str">
            <v>675000</v>
          </cell>
          <cell r="H259" t="str">
            <v>Treasury Charges to Financing</v>
          </cell>
          <cell r="I259" t="str">
            <v>0</v>
          </cell>
          <cell r="J259">
            <v>-145897.41</v>
          </cell>
          <cell r="K259">
            <v>-469190.36</v>
          </cell>
          <cell r="L259" t="str">
            <v>0</v>
          </cell>
          <cell r="M259">
            <v>-318041.78999999998</v>
          </cell>
          <cell r="N259" t="str">
            <v>0</v>
          </cell>
          <cell r="O259">
            <v>0</v>
          </cell>
          <cell r="P259" t="str">
            <v>0</v>
          </cell>
          <cell r="Q259" t="str">
            <v>0</v>
          </cell>
          <cell r="R259" t="str">
            <v>0</v>
          </cell>
          <cell r="S259" t="str">
            <v>0</v>
          </cell>
          <cell r="T259" t="str">
            <v>0</v>
          </cell>
          <cell r="U259" t="str">
            <v>0</v>
          </cell>
          <cell r="V259" t="str">
            <v>0</v>
          </cell>
          <cell r="W259" t="str">
            <v>0</v>
          </cell>
          <cell r="X259" t="str">
            <v>0</v>
          </cell>
          <cell r="Y259" t="str">
            <v>0</v>
          </cell>
          <cell r="Z259" t="str">
            <v>0</v>
          </cell>
        </row>
        <row r="260">
          <cell r="G260" t="str">
            <v>688000</v>
          </cell>
          <cell r="H260" t="str">
            <v>Corporate Misc &amp; Other Costs</v>
          </cell>
          <cell r="I260" t="str">
            <v>0</v>
          </cell>
          <cell r="J260" t="str">
            <v>0</v>
          </cell>
          <cell r="K260">
            <v>-613633.85</v>
          </cell>
          <cell r="L260" t="str">
            <v>0</v>
          </cell>
          <cell r="M260">
            <v>-832258.31</v>
          </cell>
          <cell r="N260" t="str">
            <v>0</v>
          </cell>
          <cell r="O260">
            <v>0</v>
          </cell>
          <cell r="P260" t="str">
            <v>0</v>
          </cell>
          <cell r="Q260" t="str">
            <v>0</v>
          </cell>
          <cell r="R260" t="str">
            <v>0</v>
          </cell>
          <cell r="S260" t="str">
            <v>0</v>
          </cell>
          <cell r="T260" t="str">
            <v>0</v>
          </cell>
          <cell r="U260">
            <v>-2093.14</v>
          </cell>
          <cell r="V260" t="str">
            <v>0</v>
          </cell>
          <cell r="W260" t="str">
            <v>0</v>
          </cell>
          <cell r="X260" t="str">
            <v>0</v>
          </cell>
          <cell r="Y260" t="str">
            <v>0</v>
          </cell>
          <cell r="Z260" t="str">
            <v>0</v>
          </cell>
        </row>
        <row r="261">
          <cell r="G261" t="str">
            <v>690053</v>
          </cell>
          <cell r="H261" t="str">
            <v>Miscellaneous Consumption</v>
          </cell>
          <cell r="I261" t="str">
            <v>0</v>
          </cell>
          <cell r="J261" t="str">
            <v>0</v>
          </cell>
          <cell r="K261">
            <v>1295267.05</v>
          </cell>
          <cell r="L261" t="str">
            <v>0</v>
          </cell>
          <cell r="M261">
            <v>3476377.75</v>
          </cell>
          <cell r="N261" t="str">
            <v>0</v>
          </cell>
          <cell r="O261">
            <v>0</v>
          </cell>
          <cell r="P261" t="str">
            <v>0</v>
          </cell>
          <cell r="Q261" t="str">
            <v>0</v>
          </cell>
          <cell r="R261" t="str">
            <v>0</v>
          </cell>
          <cell r="S261" t="str">
            <v>0</v>
          </cell>
          <cell r="T261" t="str">
            <v>0</v>
          </cell>
          <cell r="U261" t="str">
            <v>0</v>
          </cell>
          <cell r="V261" t="str">
            <v>0</v>
          </cell>
          <cell r="W261" t="str">
            <v>0</v>
          </cell>
          <cell r="X261" t="str">
            <v>0</v>
          </cell>
          <cell r="Y261" t="str">
            <v>0</v>
          </cell>
          <cell r="Z261" t="str">
            <v>0</v>
          </cell>
        </row>
        <row r="262">
          <cell r="G262" t="str">
            <v>690182</v>
          </cell>
          <cell r="H262" t="str">
            <v>AuC Offset - Misc Costs</v>
          </cell>
          <cell r="I262" t="str">
            <v>0</v>
          </cell>
          <cell r="J262" t="str">
            <v>0</v>
          </cell>
          <cell r="K262">
            <v>-11298409.960000001</v>
          </cell>
          <cell r="L262" t="str">
            <v>0</v>
          </cell>
          <cell r="M262">
            <v>-6176380.9800000004</v>
          </cell>
          <cell r="N262" t="str">
            <v>0</v>
          </cell>
          <cell r="O262">
            <v>0</v>
          </cell>
          <cell r="P262" t="str">
            <v>0</v>
          </cell>
          <cell r="Q262" t="str">
            <v>0</v>
          </cell>
          <cell r="R262" t="str">
            <v>0</v>
          </cell>
          <cell r="S262" t="str">
            <v>0</v>
          </cell>
          <cell r="T262" t="str">
            <v>0</v>
          </cell>
          <cell r="U262">
            <v>-266939.48</v>
          </cell>
          <cell r="V262" t="str">
            <v>0</v>
          </cell>
          <cell r="W262" t="str">
            <v>0</v>
          </cell>
          <cell r="X262">
            <v>0</v>
          </cell>
          <cell r="Y262" t="str">
            <v>0</v>
          </cell>
          <cell r="Z262" t="str">
            <v>0</v>
          </cell>
        </row>
        <row r="263">
          <cell r="G263" t="str">
            <v>690190</v>
          </cell>
          <cell r="H263" t="str">
            <v>AUC offset - cost transferred in/out Allowable</v>
          </cell>
          <cell r="I263" t="str">
            <v>0</v>
          </cell>
          <cell r="J263" t="str">
            <v>0</v>
          </cell>
          <cell r="K263">
            <v>-389919</v>
          </cell>
          <cell r="L263" t="str">
            <v>0</v>
          </cell>
          <cell r="M263">
            <v>-2128207.52</v>
          </cell>
          <cell r="N263" t="str">
            <v>0</v>
          </cell>
          <cell r="O263">
            <v>0</v>
          </cell>
          <cell r="P263" t="str">
            <v>0</v>
          </cell>
          <cell r="Q263" t="str">
            <v>0</v>
          </cell>
          <cell r="R263" t="str">
            <v>0</v>
          </cell>
          <cell r="S263" t="str">
            <v>0</v>
          </cell>
          <cell r="T263" t="str">
            <v>0</v>
          </cell>
          <cell r="U263" t="str">
            <v>0</v>
          </cell>
          <cell r="V263" t="str">
            <v>0</v>
          </cell>
          <cell r="W263" t="str">
            <v>0</v>
          </cell>
          <cell r="X263" t="str">
            <v>0</v>
          </cell>
          <cell r="Y263" t="str">
            <v>0</v>
          </cell>
          <cell r="Z263" t="str">
            <v>0</v>
          </cell>
        </row>
        <row r="264">
          <cell r="G264" t="str">
            <v>690191</v>
          </cell>
          <cell r="H264" t="str">
            <v>AUC offset - cost transferred in/out Disallowable</v>
          </cell>
          <cell r="I264" t="str">
            <v>0</v>
          </cell>
          <cell r="J264" t="str">
            <v>0</v>
          </cell>
          <cell r="K264">
            <v>-150864.28</v>
          </cell>
          <cell r="L264" t="str">
            <v>0</v>
          </cell>
          <cell r="M264">
            <v>100053.55</v>
          </cell>
          <cell r="N264" t="str">
            <v>0</v>
          </cell>
          <cell r="O264">
            <v>0</v>
          </cell>
          <cell r="P264" t="str">
            <v>0</v>
          </cell>
          <cell r="Q264" t="str">
            <v>0</v>
          </cell>
          <cell r="R264" t="str">
            <v>0</v>
          </cell>
          <cell r="S264" t="str">
            <v>0</v>
          </cell>
          <cell r="T264" t="str">
            <v>0</v>
          </cell>
          <cell r="U264" t="str">
            <v>0</v>
          </cell>
          <cell r="V264" t="str">
            <v>0</v>
          </cell>
          <cell r="W264" t="str">
            <v>0</v>
          </cell>
          <cell r="X264" t="str">
            <v>0</v>
          </cell>
          <cell r="Y264" t="str">
            <v>0</v>
          </cell>
          <cell r="Z264" t="str">
            <v>0</v>
          </cell>
        </row>
        <row r="265">
          <cell r="I265" t="str">
            <v>0</v>
          </cell>
          <cell r="J265">
            <v>-272131.13</v>
          </cell>
          <cell r="K265">
            <v>50767782.229999997</v>
          </cell>
          <cell r="L265">
            <v>1129648.8999999999</v>
          </cell>
          <cell r="M265">
            <v>60785067.780000001</v>
          </cell>
          <cell r="N265" t="str">
            <v>0</v>
          </cell>
          <cell r="O265">
            <v>0</v>
          </cell>
          <cell r="P265">
            <v>243350</v>
          </cell>
          <cell r="Q265">
            <v>1570634.79</v>
          </cell>
          <cell r="R265" t="str">
            <v>0</v>
          </cell>
          <cell r="S265">
            <v>108017.89</v>
          </cell>
          <cell r="T265">
            <v>0</v>
          </cell>
          <cell r="U265">
            <v>1952124.55</v>
          </cell>
          <cell r="V265">
            <v>10715515.91</v>
          </cell>
          <cell r="W265" t="str">
            <v>0</v>
          </cell>
          <cell r="X265">
            <v>-499298.55</v>
          </cell>
          <cell r="Y265" t="str">
            <v>0</v>
          </cell>
          <cell r="Z265" t="str">
            <v>0</v>
          </cell>
        </row>
        <row r="266">
          <cell r="G266" t="str">
            <v>619010</v>
          </cell>
          <cell r="H266" t="str">
            <v>Int.COS Overheads</v>
          </cell>
          <cell r="I266" t="str">
            <v>0</v>
          </cell>
          <cell r="J266" t="str">
            <v>0</v>
          </cell>
          <cell r="K266">
            <v>4625.83</v>
          </cell>
          <cell r="L266" t="str">
            <v>0</v>
          </cell>
          <cell r="M266">
            <v>5960.7</v>
          </cell>
          <cell r="N266" t="str">
            <v>0</v>
          </cell>
          <cell r="O266">
            <v>0</v>
          </cell>
          <cell r="P266" t="str">
            <v>0</v>
          </cell>
          <cell r="Q266">
            <v>13514.67</v>
          </cell>
          <cell r="R266" t="str">
            <v>0</v>
          </cell>
          <cell r="S266" t="str">
            <v>0</v>
          </cell>
          <cell r="T266" t="str">
            <v>0</v>
          </cell>
          <cell r="U266">
            <v>37808.03</v>
          </cell>
          <cell r="V266" t="str">
            <v>0</v>
          </cell>
          <cell r="W266" t="str">
            <v>0</v>
          </cell>
          <cell r="X266" t="str">
            <v>0</v>
          </cell>
          <cell r="Y266" t="str">
            <v>0</v>
          </cell>
          <cell r="Z266" t="str">
            <v>0</v>
          </cell>
        </row>
        <row r="267">
          <cell r="G267" t="str">
            <v>619012</v>
          </cell>
          <cell r="H267" t="str">
            <v>INT COS MATERIAL SURCHARGE</v>
          </cell>
          <cell r="I267" t="str">
            <v>0</v>
          </cell>
          <cell r="J267" t="str">
            <v>0</v>
          </cell>
          <cell r="K267" t="str">
            <v>0</v>
          </cell>
          <cell r="L267" t="str">
            <v>0</v>
          </cell>
          <cell r="M267" t="str">
            <v>0</v>
          </cell>
          <cell r="N267" t="str">
            <v>0</v>
          </cell>
          <cell r="O267" t="str">
            <v>0</v>
          </cell>
          <cell r="P267" t="str">
            <v>0</v>
          </cell>
          <cell r="Q267">
            <v>717.06</v>
          </cell>
          <cell r="R267" t="str">
            <v>0</v>
          </cell>
          <cell r="S267" t="str">
            <v>0</v>
          </cell>
          <cell r="T267" t="str">
            <v>0</v>
          </cell>
          <cell r="U267">
            <v>4395.74</v>
          </cell>
          <cell r="V267" t="str">
            <v>0</v>
          </cell>
          <cell r="W267" t="str">
            <v>0</v>
          </cell>
          <cell r="X267" t="str">
            <v>0</v>
          </cell>
          <cell r="Y267" t="str">
            <v>0</v>
          </cell>
          <cell r="Z267" t="str">
            <v>0</v>
          </cell>
        </row>
        <row r="268">
          <cell r="G268" t="str">
            <v>619020</v>
          </cell>
          <cell r="H268" t="str">
            <v>Int COS Labor</v>
          </cell>
          <cell r="I268" t="str">
            <v>0</v>
          </cell>
          <cell r="J268" t="str">
            <v>0</v>
          </cell>
          <cell r="K268">
            <v>306455.99</v>
          </cell>
          <cell r="L268" t="str">
            <v>0</v>
          </cell>
          <cell r="M268">
            <v>57666.61</v>
          </cell>
          <cell r="N268" t="str">
            <v>0</v>
          </cell>
          <cell r="O268">
            <v>0</v>
          </cell>
          <cell r="P268" t="str">
            <v>0</v>
          </cell>
          <cell r="Q268">
            <v>75635.649999999994</v>
          </cell>
          <cell r="R268" t="str">
            <v>0</v>
          </cell>
          <cell r="S268" t="str">
            <v>0</v>
          </cell>
          <cell r="T268" t="str">
            <v>0</v>
          </cell>
          <cell r="U268">
            <v>131400.38</v>
          </cell>
          <cell r="V268" t="str">
            <v>0</v>
          </cell>
          <cell r="W268" t="str">
            <v>0</v>
          </cell>
          <cell r="X268" t="str">
            <v>0</v>
          </cell>
          <cell r="Y268" t="str">
            <v>0</v>
          </cell>
          <cell r="Z268" t="str">
            <v>0</v>
          </cell>
        </row>
        <row r="269">
          <cell r="G269" t="str">
            <v>619075</v>
          </cell>
          <cell r="H269" t="str">
            <v>Int COS Material</v>
          </cell>
          <cell r="I269" t="str">
            <v>0</v>
          </cell>
          <cell r="J269" t="str">
            <v>0</v>
          </cell>
          <cell r="K269" t="str">
            <v>0</v>
          </cell>
          <cell r="L269" t="str">
            <v>0</v>
          </cell>
          <cell r="M269" t="str">
            <v>0</v>
          </cell>
          <cell r="N269" t="str">
            <v>0</v>
          </cell>
          <cell r="O269" t="str">
            <v>0</v>
          </cell>
          <cell r="P269" t="str">
            <v>0</v>
          </cell>
          <cell r="Q269">
            <v>190431.22</v>
          </cell>
          <cell r="R269" t="str">
            <v>0</v>
          </cell>
          <cell r="S269" t="str">
            <v>0</v>
          </cell>
          <cell r="T269" t="str">
            <v>0</v>
          </cell>
          <cell r="U269">
            <v>39961.18</v>
          </cell>
          <cell r="V269" t="str">
            <v>0</v>
          </cell>
          <cell r="W269" t="str">
            <v>0</v>
          </cell>
          <cell r="X269" t="str">
            <v>0</v>
          </cell>
          <cell r="Y269" t="str">
            <v>0</v>
          </cell>
          <cell r="Z269" t="str">
            <v>0</v>
          </cell>
        </row>
        <row r="270">
          <cell r="G270" t="str">
            <v>619241</v>
          </cell>
          <cell r="H270" t="str">
            <v>Int COS Contracts</v>
          </cell>
          <cell r="I270" t="str">
            <v>0</v>
          </cell>
          <cell r="J270" t="str">
            <v>0</v>
          </cell>
          <cell r="K270" t="str">
            <v>0</v>
          </cell>
          <cell r="L270" t="str">
            <v>0</v>
          </cell>
          <cell r="M270" t="str">
            <v>0</v>
          </cell>
          <cell r="N270" t="str">
            <v>0</v>
          </cell>
          <cell r="O270" t="str">
            <v>0</v>
          </cell>
          <cell r="P270" t="str">
            <v>0</v>
          </cell>
          <cell r="Q270">
            <v>21380.16</v>
          </cell>
          <cell r="R270" t="str">
            <v>0</v>
          </cell>
          <cell r="S270" t="str">
            <v>0</v>
          </cell>
          <cell r="T270" t="str">
            <v>0</v>
          </cell>
          <cell r="U270">
            <v>15034.24</v>
          </cell>
          <cell r="V270" t="str">
            <v>0</v>
          </cell>
          <cell r="W270" t="str">
            <v>0</v>
          </cell>
          <cell r="X270" t="str">
            <v>0</v>
          </cell>
          <cell r="Y270" t="str">
            <v>0</v>
          </cell>
          <cell r="Z270" t="str">
            <v>0</v>
          </cell>
        </row>
        <row r="271">
          <cell r="G271" t="str">
            <v>619496</v>
          </cell>
          <cell r="H271" t="str">
            <v>Int COS Sundry</v>
          </cell>
          <cell r="I271" t="str">
            <v>0</v>
          </cell>
          <cell r="J271" t="str">
            <v>0</v>
          </cell>
          <cell r="K271">
            <v>5826092.2699999996</v>
          </cell>
          <cell r="L271" t="str">
            <v>0</v>
          </cell>
          <cell r="M271">
            <v>2176339.92</v>
          </cell>
          <cell r="N271" t="str">
            <v>0</v>
          </cell>
          <cell r="O271">
            <v>0</v>
          </cell>
          <cell r="P271" t="str">
            <v>0</v>
          </cell>
          <cell r="Q271">
            <v>449935.48</v>
          </cell>
          <cell r="R271" t="str">
            <v>0</v>
          </cell>
          <cell r="S271" t="str">
            <v>0</v>
          </cell>
          <cell r="T271" t="str">
            <v>0</v>
          </cell>
          <cell r="U271">
            <v>8926.9</v>
          </cell>
          <cell r="V271" t="str">
            <v>0</v>
          </cell>
          <cell r="W271" t="str">
            <v>0</v>
          </cell>
          <cell r="X271">
            <v>0</v>
          </cell>
          <cell r="Y271" t="str">
            <v>0</v>
          </cell>
          <cell r="Z271" t="str">
            <v>0</v>
          </cell>
        </row>
        <row r="272">
          <cell r="G272" t="str">
            <v>619522</v>
          </cell>
          <cell r="H272" t="str">
            <v>Int COS TWE</v>
          </cell>
          <cell r="I272" t="str">
            <v>0</v>
          </cell>
          <cell r="J272" t="str">
            <v>0</v>
          </cell>
          <cell r="K272">
            <v>197.4</v>
          </cell>
          <cell r="L272" t="str">
            <v>0</v>
          </cell>
          <cell r="M272">
            <v>941.46</v>
          </cell>
          <cell r="N272" t="str">
            <v>0</v>
          </cell>
          <cell r="O272">
            <v>0</v>
          </cell>
          <cell r="P272" t="str">
            <v>0</v>
          </cell>
          <cell r="Q272">
            <v>85014.14</v>
          </cell>
          <cell r="R272" t="str">
            <v>0</v>
          </cell>
          <cell r="S272" t="str">
            <v>0</v>
          </cell>
          <cell r="T272" t="str">
            <v>0</v>
          </cell>
          <cell r="U272">
            <v>379351.48</v>
          </cell>
          <cell r="V272" t="str">
            <v>0</v>
          </cell>
          <cell r="W272" t="str">
            <v>0</v>
          </cell>
          <cell r="X272" t="str">
            <v>0</v>
          </cell>
          <cell r="Y272" t="str">
            <v>0</v>
          </cell>
          <cell r="Z272" t="str">
            <v>0</v>
          </cell>
        </row>
        <row r="273">
          <cell r="G273" t="str">
            <v>690170</v>
          </cell>
          <cell r="H273" t="str">
            <v>Inter Company Expenses (non system generated)</v>
          </cell>
          <cell r="I273" t="str">
            <v>0</v>
          </cell>
          <cell r="J273" t="str">
            <v>0</v>
          </cell>
          <cell r="K273">
            <v>5427450.6799999997</v>
          </cell>
          <cell r="L273" t="str">
            <v>0</v>
          </cell>
          <cell r="M273">
            <v>237137.8</v>
          </cell>
          <cell r="N273" t="str">
            <v>0</v>
          </cell>
          <cell r="O273">
            <v>0</v>
          </cell>
          <cell r="P273" t="str">
            <v>0</v>
          </cell>
          <cell r="Q273" t="str">
            <v>0</v>
          </cell>
          <cell r="R273" t="str">
            <v>0</v>
          </cell>
          <cell r="S273" t="str">
            <v>0</v>
          </cell>
          <cell r="T273" t="str">
            <v>0</v>
          </cell>
          <cell r="U273" t="str">
            <v>0</v>
          </cell>
          <cell r="V273" t="str">
            <v>0</v>
          </cell>
          <cell r="W273" t="str">
            <v>0</v>
          </cell>
          <cell r="X273" t="str">
            <v>0</v>
          </cell>
          <cell r="Y273" t="str">
            <v>0</v>
          </cell>
          <cell r="Z273" t="str">
            <v>0</v>
          </cell>
        </row>
        <row r="274">
          <cell r="G274" t="str">
            <v>690186</v>
          </cell>
          <cell r="H274" t="str">
            <v>AUC offset - COS Affiliates</v>
          </cell>
          <cell r="I274" t="str">
            <v>0</v>
          </cell>
          <cell r="J274" t="str">
            <v>0</v>
          </cell>
          <cell r="K274">
            <v>-4994057.58</v>
          </cell>
          <cell r="L274" t="str">
            <v>0</v>
          </cell>
          <cell r="M274">
            <v>-242777.74</v>
          </cell>
          <cell r="N274" t="str">
            <v>0</v>
          </cell>
          <cell r="O274">
            <v>0</v>
          </cell>
          <cell r="P274" t="str">
            <v>0</v>
          </cell>
          <cell r="Q274">
            <v>-99184.05</v>
          </cell>
          <cell r="R274" t="str">
            <v>0</v>
          </cell>
          <cell r="S274" t="str">
            <v>0</v>
          </cell>
          <cell r="T274" t="str">
            <v>0</v>
          </cell>
          <cell r="U274" t="str">
            <v>0</v>
          </cell>
          <cell r="V274" t="str">
            <v>0</v>
          </cell>
          <cell r="W274" t="str">
            <v>0</v>
          </cell>
          <cell r="X274" t="str">
            <v>0</v>
          </cell>
          <cell r="Y274" t="str">
            <v>0</v>
          </cell>
          <cell r="Z274" t="str">
            <v>0</v>
          </cell>
        </row>
        <row r="275">
          <cell r="I275" t="str">
            <v>0</v>
          </cell>
          <cell r="J275" t="str">
            <v>0</v>
          </cell>
          <cell r="K275">
            <v>6570764.5899999999</v>
          </cell>
          <cell r="L275" t="str">
            <v>0</v>
          </cell>
          <cell r="M275">
            <v>2235268.75</v>
          </cell>
          <cell r="N275" t="str">
            <v>0</v>
          </cell>
          <cell r="O275">
            <v>0</v>
          </cell>
          <cell r="P275" t="str">
            <v>0</v>
          </cell>
          <cell r="Q275">
            <v>737444.33</v>
          </cell>
          <cell r="R275" t="str">
            <v>0</v>
          </cell>
          <cell r="S275" t="str">
            <v>0</v>
          </cell>
          <cell r="T275" t="str">
            <v>0</v>
          </cell>
          <cell r="U275">
            <v>616877.94999999995</v>
          </cell>
          <cell r="V275" t="str">
            <v>0</v>
          </cell>
          <cell r="W275" t="str">
            <v>0</v>
          </cell>
          <cell r="X275">
            <v>0</v>
          </cell>
          <cell r="Y275" t="str">
            <v>0</v>
          </cell>
          <cell r="Z275" t="str">
            <v>0</v>
          </cell>
        </row>
        <row r="276">
          <cell r="G276" t="str">
            <v>619999</v>
          </cell>
          <cell r="H276" t="str">
            <v>Interco COS Elimination</v>
          </cell>
          <cell r="I276" t="str">
            <v>0</v>
          </cell>
          <cell r="J276" t="str">
            <v>0</v>
          </cell>
          <cell r="K276">
            <v>249293.71</v>
          </cell>
          <cell r="L276" t="str">
            <v>0</v>
          </cell>
          <cell r="M276">
            <v>572976.4</v>
          </cell>
          <cell r="N276" t="str">
            <v>0</v>
          </cell>
          <cell r="O276">
            <v>0</v>
          </cell>
          <cell r="P276" t="str">
            <v>0</v>
          </cell>
          <cell r="Q276">
            <v>13813014.390000001</v>
          </cell>
          <cell r="R276" t="str">
            <v>0</v>
          </cell>
          <cell r="S276" t="str">
            <v>0</v>
          </cell>
          <cell r="T276" t="str">
            <v>0</v>
          </cell>
          <cell r="U276">
            <v>64169.03</v>
          </cell>
          <cell r="V276" t="str">
            <v>0</v>
          </cell>
          <cell r="W276" t="str">
            <v>0</v>
          </cell>
          <cell r="X276" t="str">
            <v>0</v>
          </cell>
          <cell r="Y276" t="str">
            <v>0</v>
          </cell>
          <cell r="Z276" t="str">
            <v>0</v>
          </cell>
        </row>
        <row r="277">
          <cell r="G277" t="str">
            <v>690179</v>
          </cell>
          <cell r="H277" t="str">
            <v>Settlement offset COS Int</v>
          </cell>
          <cell r="I277" t="str">
            <v>0</v>
          </cell>
          <cell r="J277" t="str">
            <v>0</v>
          </cell>
          <cell r="K277">
            <v>-8796.15</v>
          </cell>
          <cell r="L277" t="str">
            <v>0</v>
          </cell>
          <cell r="M277">
            <v>-83818.86</v>
          </cell>
          <cell r="N277" t="str">
            <v>0</v>
          </cell>
          <cell r="O277">
            <v>0</v>
          </cell>
          <cell r="P277" t="str">
            <v>0</v>
          </cell>
          <cell r="Q277">
            <v>-8259001.4100000001</v>
          </cell>
          <cell r="R277" t="str">
            <v>0</v>
          </cell>
          <cell r="S277" t="str">
            <v>0</v>
          </cell>
          <cell r="T277" t="str">
            <v>0</v>
          </cell>
          <cell r="U277">
            <v>-27588.34</v>
          </cell>
          <cell r="V277" t="str">
            <v>0</v>
          </cell>
          <cell r="W277" t="str">
            <v>0</v>
          </cell>
          <cell r="X277" t="str">
            <v>0</v>
          </cell>
          <cell r="Y277" t="str">
            <v>0</v>
          </cell>
          <cell r="Z277" t="str">
            <v>0</v>
          </cell>
        </row>
        <row r="278">
          <cell r="I278" t="str">
            <v>0</v>
          </cell>
          <cell r="J278" t="str">
            <v>0</v>
          </cell>
          <cell r="K278">
            <v>240497.56</v>
          </cell>
          <cell r="L278" t="str">
            <v>0</v>
          </cell>
          <cell r="M278">
            <v>489157.54</v>
          </cell>
          <cell r="N278" t="str">
            <v>0</v>
          </cell>
          <cell r="O278">
            <v>0</v>
          </cell>
          <cell r="P278" t="str">
            <v>0</v>
          </cell>
          <cell r="Q278">
            <v>5554012.9800000004</v>
          </cell>
          <cell r="R278" t="str">
            <v>0</v>
          </cell>
          <cell r="S278" t="str">
            <v>0</v>
          </cell>
          <cell r="T278" t="str">
            <v>0</v>
          </cell>
          <cell r="U278">
            <v>36580.69</v>
          </cell>
          <cell r="V278" t="str">
            <v>0</v>
          </cell>
          <cell r="W278" t="str">
            <v>0</v>
          </cell>
          <cell r="X278" t="str">
            <v>0</v>
          </cell>
          <cell r="Y278" t="str">
            <v>0</v>
          </cell>
          <cell r="Z278" t="str">
            <v>0</v>
          </cell>
        </row>
        <row r="279">
          <cell r="G279" t="str">
            <v>618010</v>
          </cell>
          <cell r="H279" t="str">
            <v>COST OF SERVICE WITHIN GRP-OMA</v>
          </cell>
          <cell r="I279" t="str">
            <v>0</v>
          </cell>
          <cell r="J279" t="str">
            <v>0</v>
          </cell>
          <cell r="K279" t="str">
            <v>0</v>
          </cell>
          <cell r="L279" t="str">
            <v>0</v>
          </cell>
          <cell r="M279" t="str">
            <v>0</v>
          </cell>
          <cell r="N279" t="str">
            <v>0</v>
          </cell>
          <cell r="O279" t="str">
            <v>0</v>
          </cell>
          <cell r="P279" t="str">
            <v>0</v>
          </cell>
          <cell r="Q279">
            <v>73189.440000000002</v>
          </cell>
          <cell r="R279" t="str">
            <v>0</v>
          </cell>
          <cell r="S279" t="str">
            <v>0</v>
          </cell>
          <cell r="T279" t="str">
            <v>0</v>
          </cell>
          <cell r="U279" t="str">
            <v>0</v>
          </cell>
          <cell r="V279" t="str">
            <v>0</v>
          </cell>
          <cell r="W279" t="str">
            <v>0</v>
          </cell>
          <cell r="X279" t="str">
            <v>0</v>
          </cell>
          <cell r="Y279" t="str">
            <v>0</v>
          </cell>
          <cell r="Z279" t="str">
            <v>0</v>
          </cell>
        </row>
        <row r="280">
          <cell r="G280" t="str">
            <v>618091</v>
          </cell>
          <cell r="H280" t="str">
            <v>Fiber Optic Lease Expense</v>
          </cell>
          <cell r="I280" t="str">
            <v>0</v>
          </cell>
          <cell r="J280" t="str">
            <v>0</v>
          </cell>
          <cell r="K280" t="str">
            <v>0</v>
          </cell>
          <cell r="L280" t="str">
            <v>0</v>
          </cell>
          <cell r="M280" t="str">
            <v>0</v>
          </cell>
          <cell r="N280" t="str">
            <v>0</v>
          </cell>
          <cell r="O280" t="str">
            <v>0</v>
          </cell>
          <cell r="P280" t="str">
            <v>0</v>
          </cell>
          <cell r="Q280">
            <v>1290813.1299999999</v>
          </cell>
          <cell r="R280" t="str">
            <v>0</v>
          </cell>
          <cell r="S280" t="str">
            <v>0</v>
          </cell>
          <cell r="T280" t="str">
            <v>0</v>
          </cell>
          <cell r="U280" t="str">
            <v>0</v>
          </cell>
          <cell r="V280" t="str">
            <v>0</v>
          </cell>
          <cell r="W280" t="str">
            <v>0</v>
          </cell>
          <cell r="X280" t="str">
            <v>0</v>
          </cell>
          <cell r="Y280" t="str">
            <v>0</v>
          </cell>
          <cell r="Z280" t="str">
            <v>0</v>
          </cell>
        </row>
        <row r="281">
          <cell r="G281" t="str">
            <v>618095</v>
          </cell>
          <cell r="H281" t="str">
            <v>Telecom-Lit Service Lease Exp</v>
          </cell>
          <cell r="I281" t="str">
            <v>0</v>
          </cell>
          <cell r="J281" t="str">
            <v>0</v>
          </cell>
          <cell r="K281" t="str">
            <v>0</v>
          </cell>
          <cell r="L281" t="str">
            <v>0</v>
          </cell>
          <cell r="M281" t="str">
            <v>0</v>
          </cell>
          <cell r="N281" t="str">
            <v>0</v>
          </cell>
          <cell r="O281" t="str">
            <v>0</v>
          </cell>
          <cell r="P281" t="str">
            <v>0</v>
          </cell>
          <cell r="Q281">
            <v>9252427.6199999992</v>
          </cell>
          <cell r="R281" t="str">
            <v>0</v>
          </cell>
          <cell r="S281" t="str">
            <v>0</v>
          </cell>
          <cell r="T281" t="str">
            <v>0</v>
          </cell>
          <cell r="U281" t="str">
            <v>0</v>
          </cell>
          <cell r="V281" t="str">
            <v>0</v>
          </cell>
          <cell r="W281" t="str">
            <v>0</v>
          </cell>
          <cell r="X281" t="str">
            <v>0</v>
          </cell>
          <cell r="Y281" t="str">
            <v>0</v>
          </cell>
          <cell r="Z281" t="str">
            <v>0</v>
          </cell>
        </row>
        <row r="282">
          <cell r="G282" t="str">
            <v>618096</v>
          </cell>
          <cell r="H282" t="str">
            <v>Telecom-Bulk Internet Expense</v>
          </cell>
          <cell r="I282" t="str">
            <v>0</v>
          </cell>
          <cell r="J282" t="str">
            <v>0</v>
          </cell>
          <cell r="K282" t="str">
            <v>0</v>
          </cell>
          <cell r="L282" t="str">
            <v>0</v>
          </cell>
          <cell r="M282" t="str">
            <v>0</v>
          </cell>
          <cell r="N282" t="str">
            <v>0</v>
          </cell>
          <cell r="O282" t="str">
            <v>0</v>
          </cell>
          <cell r="P282" t="str">
            <v>0</v>
          </cell>
          <cell r="Q282">
            <v>114863.86</v>
          </cell>
          <cell r="R282" t="str">
            <v>0</v>
          </cell>
          <cell r="S282" t="str">
            <v>0</v>
          </cell>
          <cell r="T282" t="str">
            <v>0</v>
          </cell>
          <cell r="U282" t="str">
            <v>0</v>
          </cell>
          <cell r="V282" t="str">
            <v>0</v>
          </cell>
          <cell r="W282" t="str">
            <v>0</v>
          </cell>
          <cell r="X282" t="str">
            <v>0</v>
          </cell>
          <cell r="Y282" t="str">
            <v>0</v>
          </cell>
          <cell r="Z282" t="str">
            <v>0</v>
          </cell>
        </row>
        <row r="283">
          <cell r="G283" t="str">
            <v>618282</v>
          </cell>
          <cell r="H283" t="str">
            <v>Cost of Service (PC)</v>
          </cell>
          <cell r="I283" t="str">
            <v>0</v>
          </cell>
          <cell r="J283" t="str">
            <v>0</v>
          </cell>
          <cell r="K283">
            <v>19514.310000000001</v>
          </cell>
          <cell r="L283" t="str">
            <v>0</v>
          </cell>
          <cell r="M283">
            <v>38321.699999999997</v>
          </cell>
          <cell r="N283" t="str">
            <v>0</v>
          </cell>
          <cell r="O283" t="str">
            <v>0</v>
          </cell>
          <cell r="P283" t="str">
            <v>0</v>
          </cell>
          <cell r="Q283" t="str">
            <v>0</v>
          </cell>
          <cell r="R283" t="str">
            <v>0</v>
          </cell>
          <cell r="S283" t="str">
            <v>0</v>
          </cell>
          <cell r="T283" t="str">
            <v>0</v>
          </cell>
          <cell r="U283" t="str">
            <v>0</v>
          </cell>
          <cell r="V283" t="str">
            <v>0</v>
          </cell>
          <cell r="W283" t="str">
            <v>0</v>
          </cell>
          <cell r="X283" t="str">
            <v>0</v>
          </cell>
          <cell r="Y283" t="str">
            <v>0</v>
          </cell>
          <cell r="Z283" t="str">
            <v>0</v>
          </cell>
        </row>
        <row r="284">
          <cell r="G284" t="str">
            <v>618821</v>
          </cell>
          <cell r="H284" t="str">
            <v>Cost of Service-(Lab)</v>
          </cell>
          <cell r="I284" t="str">
            <v>0</v>
          </cell>
          <cell r="J284" t="str">
            <v>0</v>
          </cell>
          <cell r="K284">
            <v>4181882.53</v>
          </cell>
          <cell r="L284" t="str">
            <v>0</v>
          </cell>
          <cell r="M284">
            <v>564761.29</v>
          </cell>
          <cell r="N284" t="str">
            <v>0</v>
          </cell>
          <cell r="O284">
            <v>0</v>
          </cell>
          <cell r="P284" t="str">
            <v>0</v>
          </cell>
          <cell r="Q284" t="str">
            <v>0</v>
          </cell>
          <cell r="R284" t="str">
            <v>0</v>
          </cell>
          <cell r="S284" t="str">
            <v>0</v>
          </cell>
          <cell r="T284" t="str">
            <v>0</v>
          </cell>
          <cell r="U284" t="str">
            <v>0</v>
          </cell>
          <cell r="V284" t="str">
            <v>0</v>
          </cell>
          <cell r="W284" t="str">
            <v>0</v>
          </cell>
          <cell r="X284" t="str">
            <v>0</v>
          </cell>
          <cell r="Y284" t="str">
            <v>0</v>
          </cell>
          <cell r="Z284" t="str">
            <v>0</v>
          </cell>
        </row>
        <row r="285">
          <cell r="G285" t="str">
            <v>618822</v>
          </cell>
          <cell r="H285" t="str">
            <v>Cost of Service (Material)</v>
          </cell>
          <cell r="I285" t="str">
            <v>0</v>
          </cell>
          <cell r="J285" t="str">
            <v>0</v>
          </cell>
          <cell r="K285">
            <v>118707.08</v>
          </cell>
          <cell r="L285" t="str">
            <v>0</v>
          </cell>
          <cell r="M285">
            <v>20432.169999999998</v>
          </cell>
          <cell r="N285" t="str">
            <v>0</v>
          </cell>
          <cell r="O285" t="str">
            <v>0</v>
          </cell>
          <cell r="P285" t="str">
            <v>0</v>
          </cell>
          <cell r="Q285">
            <v>55617.7</v>
          </cell>
          <cell r="R285" t="str">
            <v>0</v>
          </cell>
          <cell r="S285" t="str">
            <v>0</v>
          </cell>
          <cell r="T285" t="str">
            <v>0</v>
          </cell>
          <cell r="U285">
            <v>343.43</v>
          </cell>
          <cell r="V285" t="str">
            <v>0</v>
          </cell>
          <cell r="W285" t="str">
            <v>0</v>
          </cell>
          <cell r="X285" t="str">
            <v>0</v>
          </cell>
          <cell r="Y285" t="str">
            <v>0</v>
          </cell>
          <cell r="Z285" t="str">
            <v>0</v>
          </cell>
        </row>
        <row r="286">
          <cell r="G286" t="str">
            <v>618823</v>
          </cell>
          <cell r="H286" t="str">
            <v>Cost of Service (Contract)</v>
          </cell>
          <cell r="I286" t="str">
            <v>0</v>
          </cell>
          <cell r="J286" t="str">
            <v>0</v>
          </cell>
          <cell r="K286">
            <v>11582.5</v>
          </cell>
          <cell r="L286" t="str">
            <v>0</v>
          </cell>
          <cell r="M286">
            <v>72930.19</v>
          </cell>
          <cell r="N286" t="str">
            <v>0</v>
          </cell>
          <cell r="O286">
            <v>0</v>
          </cell>
          <cell r="P286" t="str">
            <v>0</v>
          </cell>
          <cell r="Q286" t="str">
            <v>0</v>
          </cell>
          <cell r="R286" t="str">
            <v>0</v>
          </cell>
          <cell r="S286" t="str">
            <v>0</v>
          </cell>
          <cell r="T286" t="str">
            <v>0</v>
          </cell>
          <cell r="U286" t="str">
            <v>0</v>
          </cell>
          <cell r="V286" t="str">
            <v>0</v>
          </cell>
          <cell r="W286" t="str">
            <v>0</v>
          </cell>
          <cell r="X286" t="str">
            <v>0</v>
          </cell>
          <cell r="Y286" t="str">
            <v>0</v>
          </cell>
          <cell r="Z286" t="str">
            <v>0</v>
          </cell>
        </row>
        <row r="287">
          <cell r="G287" t="str">
            <v>618824</v>
          </cell>
          <cell r="H287" t="str">
            <v>Cost of Service (Sundry)</v>
          </cell>
          <cell r="I287" t="str">
            <v>0</v>
          </cell>
          <cell r="J287" t="str">
            <v>0</v>
          </cell>
          <cell r="K287">
            <v>25222.49</v>
          </cell>
          <cell r="L287" t="str">
            <v>0</v>
          </cell>
          <cell r="M287">
            <v>118386.82</v>
          </cell>
          <cell r="N287" t="str">
            <v>0</v>
          </cell>
          <cell r="O287">
            <v>0</v>
          </cell>
          <cell r="P287" t="str">
            <v>0</v>
          </cell>
          <cell r="Q287" t="str">
            <v>0</v>
          </cell>
          <cell r="R287" t="str">
            <v>0</v>
          </cell>
          <cell r="S287" t="str">
            <v>0</v>
          </cell>
          <cell r="T287" t="str">
            <v>0</v>
          </cell>
          <cell r="U287">
            <v>10787.56</v>
          </cell>
          <cell r="V287" t="str">
            <v>0</v>
          </cell>
          <cell r="W287" t="str">
            <v>0</v>
          </cell>
          <cell r="X287" t="str">
            <v>0</v>
          </cell>
          <cell r="Y287" t="str">
            <v>0</v>
          </cell>
          <cell r="Z287" t="str">
            <v>0</v>
          </cell>
        </row>
        <row r="288">
          <cell r="G288" t="str">
            <v>618825</v>
          </cell>
          <cell r="H288" t="str">
            <v>Cost of Service (TWE)</v>
          </cell>
          <cell r="I288" t="str">
            <v>0</v>
          </cell>
          <cell r="J288" t="str">
            <v>0</v>
          </cell>
          <cell r="K288">
            <v>553629.57999999996</v>
          </cell>
          <cell r="L288" t="str">
            <v>0</v>
          </cell>
          <cell r="M288">
            <v>46325.279999999999</v>
          </cell>
          <cell r="N288" t="str">
            <v>0</v>
          </cell>
          <cell r="O288">
            <v>0</v>
          </cell>
          <cell r="P288" t="str">
            <v>0</v>
          </cell>
          <cell r="Q288" t="str">
            <v>0</v>
          </cell>
          <cell r="R288" t="str">
            <v>0</v>
          </cell>
          <cell r="S288" t="str">
            <v>0</v>
          </cell>
          <cell r="T288" t="str">
            <v>0</v>
          </cell>
          <cell r="U288" t="str">
            <v>0</v>
          </cell>
          <cell r="V288" t="str">
            <v>0</v>
          </cell>
          <cell r="W288" t="str">
            <v>0</v>
          </cell>
          <cell r="X288" t="str">
            <v>0</v>
          </cell>
          <cell r="Y288" t="str">
            <v>0</v>
          </cell>
          <cell r="Z288" t="str">
            <v>0</v>
          </cell>
        </row>
        <row r="289">
          <cell r="G289" t="str">
            <v>618827</v>
          </cell>
          <cell r="H289" t="str">
            <v>Cost of Service (Overhead)</v>
          </cell>
          <cell r="I289" t="str">
            <v>0</v>
          </cell>
          <cell r="J289" t="str">
            <v>0</v>
          </cell>
          <cell r="K289">
            <v>665592.13</v>
          </cell>
          <cell r="L289" t="str">
            <v>0</v>
          </cell>
          <cell r="M289">
            <v>121134.39</v>
          </cell>
          <cell r="N289" t="str">
            <v>0</v>
          </cell>
          <cell r="O289" t="str">
            <v>0</v>
          </cell>
          <cell r="P289" t="str">
            <v>0</v>
          </cell>
          <cell r="Q289" t="str">
            <v>0</v>
          </cell>
          <cell r="R289" t="str">
            <v>0</v>
          </cell>
          <cell r="S289" t="str">
            <v>0</v>
          </cell>
          <cell r="T289" t="str">
            <v>0</v>
          </cell>
          <cell r="U289">
            <v>663.61</v>
          </cell>
          <cell r="V289" t="str">
            <v>0</v>
          </cell>
          <cell r="W289" t="str">
            <v>0</v>
          </cell>
          <cell r="X289" t="str">
            <v>0</v>
          </cell>
          <cell r="Y289" t="str">
            <v>0</v>
          </cell>
          <cell r="Z289" t="str">
            <v>0</v>
          </cell>
        </row>
        <row r="290">
          <cell r="G290" t="str">
            <v>618828</v>
          </cell>
          <cell r="H290" t="str">
            <v>Cost of Service (MS)</v>
          </cell>
          <cell r="I290" t="str">
            <v>0</v>
          </cell>
          <cell r="J290" t="str">
            <v>0</v>
          </cell>
          <cell r="K290">
            <v>20180.2</v>
          </cell>
          <cell r="L290" t="str">
            <v>0</v>
          </cell>
          <cell r="M290">
            <v>4086.43</v>
          </cell>
          <cell r="N290" t="str">
            <v>0</v>
          </cell>
          <cell r="O290" t="str">
            <v>0</v>
          </cell>
          <cell r="P290" t="str">
            <v>0</v>
          </cell>
          <cell r="Q290" t="str">
            <v>0</v>
          </cell>
          <cell r="R290" t="str">
            <v>0</v>
          </cell>
          <cell r="S290" t="str">
            <v>0</v>
          </cell>
          <cell r="T290" t="str">
            <v>0</v>
          </cell>
          <cell r="U290">
            <v>78.98</v>
          </cell>
          <cell r="V290" t="str">
            <v>0</v>
          </cell>
          <cell r="W290" t="str">
            <v>0</v>
          </cell>
          <cell r="X290" t="str">
            <v>0</v>
          </cell>
          <cell r="Y290" t="str">
            <v>0</v>
          </cell>
          <cell r="Z290" t="str">
            <v>0</v>
          </cell>
        </row>
        <row r="291">
          <cell r="G291" t="str">
            <v>618840</v>
          </cell>
          <cell r="H291" t="str">
            <v>Cost of Service - Telecom</v>
          </cell>
          <cell r="I291" t="str">
            <v>0</v>
          </cell>
          <cell r="J291" t="str">
            <v>0</v>
          </cell>
          <cell r="K291" t="str">
            <v>0</v>
          </cell>
          <cell r="L291" t="str">
            <v>0</v>
          </cell>
          <cell r="M291" t="str">
            <v>0</v>
          </cell>
          <cell r="N291" t="str">
            <v>0</v>
          </cell>
          <cell r="O291" t="str">
            <v>0</v>
          </cell>
          <cell r="P291" t="str">
            <v>0</v>
          </cell>
          <cell r="Q291">
            <v>1541759.24</v>
          </cell>
          <cell r="R291" t="str">
            <v>0</v>
          </cell>
          <cell r="S291" t="str">
            <v>0</v>
          </cell>
          <cell r="T291" t="str">
            <v>0</v>
          </cell>
          <cell r="U291" t="str">
            <v>0</v>
          </cell>
          <cell r="V291" t="str">
            <v>0</v>
          </cell>
          <cell r="W291" t="str">
            <v>0</v>
          </cell>
          <cell r="X291" t="str">
            <v>0</v>
          </cell>
          <cell r="Y291" t="str">
            <v>0</v>
          </cell>
          <cell r="Z291" t="str">
            <v>0</v>
          </cell>
        </row>
        <row r="292">
          <cell r="G292" t="str">
            <v>690178</v>
          </cell>
          <cell r="H292" t="str">
            <v>Settlement offset COS Ext</v>
          </cell>
          <cell r="I292" t="str">
            <v>0</v>
          </cell>
          <cell r="J292" t="str">
            <v>0</v>
          </cell>
          <cell r="K292">
            <v>-175026.38</v>
          </cell>
          <cell r="L292" t="str">
            <v>0</v>
          </cell>
          <cell r="M292">
            <v>-250070.88</v>
          </cell>
          <cell r="N292" t="str">
            <v>0</v>
          </cell>
          <cell r="O292">
            <v>0</v>
          </cell>
          <cell r="P292" t="str">
            <v>0</v>
          </cell>
          <cell r="Q292" t="str">
            <v>0</v>
          </cell>
          <cell r="R292" t="str">
            <v>0</v>
          </cell>
          <cell r="S292" t="str">
            <v>0</v>
          </cell>
          <cell r="T292" t="str">
            <v>0</v>
          </cell>
          <cell r="U292">
            <v>-11130.99</v>
          </cell>
          <cell r="V292" t="str">
            <v>0</v>
          </cell>
          <cell r="W292" t="str">
            <v>0</v>
          </cell>
          <cell r="X292" t="str">
            <v>0</v>
          </cell>
          <cell r="Y292" t="str">
            <v>0</v>
          </cell>
          <cell r="Z292" t="str">
            <v>0</v>
          </cell>
        </row>
        <row r="293">
          <cell r="I293" t="str">
            <v>0</v>
          </cell>
          <cell r="J293" t="str">
            <v>0</v>
          </cell>
          <cell r="K293">
            <v>5421284.4400000004</v>
          </cell>
          <cell r="L293" t="str">
            <v>0</v>
          </cell>
          <cell r="M293">
            <v>736307.39</v>
          </cell>
          <cell r="N293" t="str">
            <v>0</v>
          </cell>
          <cell r="O293">
            <v>0</v>
          </cell>
          <cell r="P293" t="str">
            <v>0</v>
          </cell>
          <cell r="Q293">
            <v>12328670.99</v>
          </cell>
          <cell r="R293" t="str">
            <v>0</v>
          </cell>
          <cell r="S293" t="str">
            <v>0</v>
          </cell>
          <cell r="T293" t="str">
            <v>0</v>
          </cell>
          <cell r="U293">
            <v>742.59</v>
          </cell>
          <cell r="V293" t="str">
            <v>0</v>
          </cell>
          <cell r="W293" t="str">
            <v>0</v>
          </cell>
          <cell r="X293" t="str">
            <v>0</v>
          </cell>
          <cell r="Y293" t="str">
            <v>0</v>
          </cell>
          <cell r="Z293" t="str">
            <v>0</v>
          </cell>
        </row>
        <row r="294">
          <cell r="G294" t="str">
            <v>690005</v>
          </cell>
          <cell r="H294" t="str">
            <v>OMA  Costs Journalized</v>
          </cell>
          <cell r="I294" t="str">
            <v>0</v>
          </cell>
          <cell r="J294">
            <v>-10081304.98</v>
          </cell>
          <cell r="K294">
            <v>-6027748.9500000002</v>
          </cell>
          <cell r="L294" t="str">
            <v>0</v>
          </cell>
          <cell r="M294">
            <v>-2239682.86</v>
          </cell>
          <cell r="N294" t="str">
            <v>0</v>
          </cell>
          <cell r="O294">
            <v>0</v>
          </cell>
          <cell r="P294">
            <v>1465745.18</v>
          </cell>
          <cell r="Q294">
            <v>5506499.2999999998</v>
          </cell>
          <cell r="R294" t="str">
            <v>0</v>
          </cell>
          <cell r="S294" t="str">
            <v>0</v>
          </cell>
          <cell r="T294" t="str">
            <v>0</v>
          </cell>
          <cell r="U294">
            <v>-7519.86</v>
          </cell>
          <cell r="V294" t="str">
            <v>0</v>
          </cell>
          <cell r="W294" t="str">
            <v>0</v>
          </cell>
          <cell r="X294" t="str">
            <v>0</v>
          </cell>
          <cell r="Y294" t="str">
            <v>0</v>
          </cell>
          <cell r="Z294" t="str">
            <v>0</v>
          </cell>
        </row>
        <row r="295">
          <cell r="G295" t="str">
            <v>690175</v>
          </cell>
          <cell r="H295" t="str">
            <v>Cont capital from Cu</v>
          </cell>
          <cell r="I295" t="str">
            <v>0</v>
          </cell>
          <cell r="J295" t="str">
            <v>0</v>
          </cell>
          <cell r="K295">
            <v>-48927419.850000001</v>
          </cell>
          <cell r="L295" t="str">
            <v>0</v>
          </cell>
          <cell r="M295">
            <v>-42724494.130000003</v>
          </cell>
          <cell r="N295" t="str">
            <v>0</v>
          </cell>
          <cell r="O295">
            <v>0</v>
          </cell>
          <cell r="P295" t="str">
            <v>0</v>
          </cell>
          <cell r="Q295" t="str">
            <v>0</v>
          </cell>
          <cell r="R295" t="str">
            <v>0</v>
          </cell>
          <cell r="S295" t="str">
            <v>0</v>
          </cell>
          <cell r="T295" t="str">
            <v>0</v>
          </cell>
          <cell r="U295">
            <v>-199529.43</v>
          </cell>
          <cell r="V295" t="str">
            <v>0</v>
          </cell>
          <cell r="W295" t="str">
            <v>0</v>
          </cell>
          <cell r="X295" t="str">
            <v>0</v>
          </cell>
          <cell r="Y295" t="str">
            <v>0</v>
          </cell>
          <cell r="Z295" t="str">
            <v>0</v>
          </cell>
        </row>
        <row r="296">
          <cell r="G296" t="str">
            <v>690176</v>
          </cell>
          <cell r="H296" t="str">
            <v>Settlement offset - Removal costs</v>
          </cell>
          <cell r="I296" t="str">
            <v>0</v>
          </cell>
          <cell r="J296" t="str">
            <v>0</v>
          </cell>
          <cell r="K296">
            <v>-6144202.29</v>
          </cell>
          <cell r="L296" t="str">
            <v>0</v>
          </cell>
          <cell r="M296">
            <v>-2002670.52</v>
          </cell>
          <cell r="N296" t="str">
            <v>0</v>
          </cell>
          <cell r="O296">
            <v>0</v>
          </cell>
          <cell r="P296" t="str">
            <v>0</v>
          </cell>
          <cell r="Q296" t="str">
            <v>0</v>
          </cell>
          <cell r="R296" t="str">
            <v>0</v>
          </cell>
          <cell r="S296" t="str">
            <v>0</v>
          </cell>
          <cell r="T296" t="str">
            <v>0</v>
          </cell>
          <cell r="U296">
            <v>-31949.13</v>
          </cell>
          <cell r="V296" t="str">
            <v>0</v>
          </cell>
          <cell r="W296" t="str">
            <v>0</v>
          </cell>
          <cell r="X296" t="str">
            <v>0</v>
          </cell>
          <cell r="Y296" t="str">
            <v>0</v>
          </cell>
          <cell r="Z296" t="str">
            <v>0</v>
          </cell>
        </row>
        <row r="297">
          <cell r="G297" t="str">
            <v>690177</v>
          </cell>
          <cell r="H297" t="str">
            <v>Settlement offset - Contributed capital</v>
          </cell>
          <cell r="I297" t="str">
            <v>0</v>
          </cell>
          <cell r="J297" t="str">
            <v>0</v>
          </cell>
          <cell r="K297">
            <v>48600436.82</v>
          </cell>
          <cell r="L297" t="str">
            <v>0</v>
          </cell>
          <cell r="M297">
            <v>29970002.370000001</v>
          </cell>
          <cell r="N297" t="str">
            <v>0</v>
          </cell>
          <cell r="O297" t="str">
            <v>0</v>
          </cell>
          <cell r="P297" t="str">
            <v>0</v>
          </cell>
          <cell r="Q297" t="str">
            <v>0</v>
          </cell>
          <cell r="R297" t="str">
            <v>0</v>
          </cell>
          <cell r="S297" t="str">
            <v>0</v>
          </cell>
          <cell r="T297" t="str">
            <v>0</v>
          </cell>
          <cell r="U297">
            <v>199529.43</v>
          </cell>
          <cell r="V297" t="str">
            <v>0</v>
          </cell>
          <cell r="W297" t="str">
            <v>0</v>
          </cell>
          <cell r="X297" t="str">
            <v>0</v>
          </cell>
          <cell r="Y297" t="str">
            <v>0</v>
          </cell>
          <cell r="Z297" t="str">
            <v>0</v>
          </cell>
        </row>
        <row r="298">
          <cell r="G298" t="str">
            <v>698030</v>
          </cell>
          <cell r="H298" t="str">
            <v>Business Model Control Acct</v>
          </cell>
          <cell r="I298" t="str">
            <v>0</v>
          </cell>
          <cell r="J298" t="str">
            <v>0</v>
          </cell>
          <cell r="K298">
            <v>3572138.56</v>
          </cell>
          <cell r="L298" t="str">
            <v>0</v>
          </cell>
          <cell r="M298">
            <v>14241567.439999999</v>
          </cell>
          <cell r="N298" t="str">
            <v>0</v>
          </cell>
          <cell r="O298">
            <v>0</v>
          </cell>
          <cell r="P298" t="str">
            <v>0</v>
          </cell>
          <cell r="Q298" t="str">
            <v>0</v>
          </cell>
          <cell r="R298" t="str">
            <v>0</v>
          </cell>
          <cell r="S298" t="str">
            <v>0</v>
          </cell>
          <cell r="T298" t="str">
            <v>0</v>
          </cell>
          <cell r="U298" t="str">
            <v>0</v>
          </cell>
          <cell r="V298" t="str">
            <v>0</v>
          </cell>
          <cell r="W298" t="str">
            <v>0</v>
          </cell>
          <cell r="X298" t="str">
            <v>0</v>
          </cell>
          <cell r="Y298" t="str">
            <v>0</v>
          </cell>
          <cell r="Z298" t="str">
            <v>0</v>
          </cell>
        </row>
        <row r="299">
          <cell r="G299" t="str">
            <v>699998</v>
          </cell>
          <cell r="H299" t="str">
            <v>FI-CO Reconciliation Account</v>
          </cell>
          <cell r="I299" t="str">
            <v>0</v>
          </cell>
          <cell r="J299" t="str">
            <v>0</v>
          </cell>
          <cell r="K299">
            <v>-26350353.300000001</v>
          </cell>
          <cell r="L299" t="str">
            <v>0</v>
          </cell>
          <cell r="M299">
            <v>31645545.140000001</v>
          </cell>
          <cell r="N299" t="str">
            <v>0</v>
          </cell>
          <cell r="O299">
            <v>0</v>
          </cell>
          <cell r="P299" t="str">
            <v>0</v>
          </cell>
          <cell r="Q299">
            <v>-5749077.96</v>
          </cell>
          <cell r="R299" t="str">
            <v>0</v>
          </cell>
          <cell r="S299" t="str">
            <v>0</v>
          </cell>
          <cell r="T299" t="str">
            <v>0</v>
          </cell>
          <cell r="U299">
            <v>-45412.43</v>
          </cell>
          <cell r="V299" t="str">
            <v>0</v>
          </cell>
          <cell r="W299" t="str">
            <v>0</v>
          </cell>
          <cell r="X299">
            <v>499298.55</v>
          </cell>
          <cell r="Y299" t="str">
            <v>0</v>
          </cell>
          <cell r="Z299" t="str">
            <v>0</v>
          </cell>
        </row>
        <row r="300">
          <cell r="I300" t="str">
            <v>0</v>
          </cell>
          <cell r="J300">
            <v>-10081304.98</v>
          </cell>
          <cell r="K300">
            <v>-35277149.009999998</v>
          </cell>
          <cell r="L300" t="str">
            <v>0</v>
          </cell>
          <cell r="M300">
            <v>28890267.440000001</v>
          </cell>
          <cell r="N300" t="str">
            <v>0</v>
          </cell>
          <cell r="O300">
            <v>0</v>
          </cell>
          <cell r="P300">
            <v>1465745.18</v>
          </cell>
          <cell r="Q300">
            <v>-242578.66</v>
          </cell>
          <cell r="R300" t="str">
            <v>0</v>
          </cell>
          <cell r="S300" t="str">
            <v>0</v>
          </cell>
          <cell r="T300" t="str">
            <v>0</v>
          </cell>
          <cell r="U300">
            <v>-84881.42</v>
          </cell>
          <cell r="V300" t="str">
            <v>0</v>
          </cell>
          <cell r="W300" t="str">
            <v>0</v>
          </cell>
          <cell r="X300">
            <v>499298.55</v>
          </cell>
          <cell r="Y300" t="str">
            <v>0</v>
          </cell>
          <cell r="Z300" t="str">
            <v>0</v>
          </cell>
        </row>
        <row r="301">
          <cell r="G301" t="str">
            <v>676010</v>
          </cell>
          <cell r="H301" t="str">
            <v>AUC NonOp Expense - Non Capitalized IFRS Costs</v>
          </cell>
          <cell r="I301" t="str">
            <v>0</v>
          </cell>
          <cell r="J301" t="str">
            <v>0</v>
          </cell>
          <cell r="K301">
            <v>0</v>
          </cell>
          <cell r="L301" t="str">
            <v>0</v>
          </cell>
          <cell r="M301">
            <v>0</v>
          </cell>
          <cell r="N301" t="str">
            <v>0</v>
          </cell>
          <cell r="O301">
            <v>0</v>
          </cell>
          <cell r="P301" t="str">
            <v>0</v>
          </cell>
          <cell r="Q301">
            <v>0</v>
          </cell>
          <cell r="R301" t="str">
            <v>0</v>
          </cell>
          <cell r="S301" t="str">
            <v>0</v>
          </cell>
          <cell r="T301" t="str">
            <v>0</v>
          </cell>
          <cell r="U301">
            <v>0</v>
          </cell>
          <cell r="V301" t="str">
            <v>0</v>
          </cell>
          <cell r="W301" t="str">
            <v>0</v>
          </cell>
          <cell r="X301">
            <v>0</v>
          </cell>
          <cell r="Y301" t="str">
            <v>0</v>
          </cell>
          <cell r="Z301" t="str">
            <v>0</v>
          </cell>
        </row>
        <row r="302">
          <cell r="I302" t="str">
            <v>0</v>
          </cell>
          <cell r="J302" t="str">
            <v>0</v>
          </cell>
          <cell r="K302">
            <v>0</v>
          </cell>
          <cell r="L302" t="str">
            <v>0</v>
          </cell>
          <cell r="M302">
            <v>0</v>
          </cell>
          <cell r="N302" t="str">
            <v>0</v>
          </cell>
          <cell r="O302">
            <v>0</v>
          </cell>
          <cell r="P302" t="str">
            <v>0</v>
          </cell>
          <cell r="Q302">
            <v>0</v>
          </cell>
          <cell r="R302" t="str">
            <v>0</v>
          </cell>
          <cell r="S302" t="str">
            <v>0</v>
          </cell>
          <cell r="T302" t="str">
            <v>0</v>
          </cell>
          <cell r="U302">
            <v>0</v>
          </cell>
          <cell r="V302" t="str">
            <v>0</v>
          </cell>
          <cell r="W302" t="str">
            <v>0</v>
          </cell>
          <cell r="X302">
            <v>0</v>
          </cell>
          <cell r="Y302" t="str">
            <v>0</v>
          </cell>
          <cell r="Z302" t="str">
            <v>0</v>
          </cell>
        </row>
        <row r="303">
          <cell r="I303" t="str">
            <v>0</v>
          </cell>
          <cell r="J303">
            <v>-297994.76999999798</v>
          </cell>
          <cell r="K303">
            <v>187665292.75</v>
          </cell>
          <cell r="L303">
            <v>1129648.8999999999</v>
          </cell>
          <cell r="M303">
            <v>286403522.82999998</v>
          </cell>
          <cell r="N303" t="str">
            <v>0</v>
          </cell>
          <cell r="O303">
            <v>0</v>
          </cell>
          <cell r="P303">
            <v>2232931.4300000002</v>
          </cell>
          <cell r="Q303">
            <v>29236958.449999999</v>
          </cell>
          <cell r="R303" t="str">
            <v>0</v>
          </cell>
          <cell r="S303">
            <v>110517.89</v>
          </cell>
          <cell r="T303">
            <v>0</v>
          </cell>
          <cell r="U303">
            <v>8837044.6799999997</v>
          </cell>
          <cell r="V303">
            <v>12406656.210000001</v>
          </cell>
          <cell r="W303" t="str">
            <v>0</v>
          </cell>
          <cell r="X303">
            <v>0</v>
          </cell>
          <cell r="Y303" t="str">
            <v>0</v>
          </cell>
          <cell r="Z303" t="str">
            <v>0</v>
          </cell>
        </row>
        <row r="304">
          <cell r="G304" t="str">
            <v>708500</v>
          </cell>
          <cell r="H304" t="str">
            <v>Fuel Exp - Remote Communities</v>
          </cell>
          <cell r="I304" t="str">
            <v>0</v>
          </cell>
          <cell r="J304" t="str">
            <v>0</v>
          </cell>
          <cell r="K304">
            <v>0</v>
          </cell>
          <cell r="L304" t="str">
            <v>0</v>
          </cell>
          <cell r="M304">
            <v>1037.52</v>
          </cell>
          <cell r="N304" t="str">
            <v>0</v>
          </cell>
          <cell r="O304">
            <v>0</v>
          </cell>
          <cell r="P304" t="str">
            <v>0</v>
          </cell>
          <cell r="Q304" t="str">
            <v>0</v>
          </cell>
          <cell r="R304" t="str">
            <v>0</v>
          </cell>
          <cell r="S304" t="str">
            <v>0</v>
          </cell>
          <cell r="T304" t="str">
            <v>0</v>
          </cell>
          <cell r="U304">
            <v>11532227.65</v>
          </cell>
          <cell r="V304" t="str">
            <v>0</v>
          </cell>
          <cell r="W304" t="str">
            <v>0</v>
          </cell>
          <cell r="X304" t="str">
            <v>0</v>
          </cell>
          <cell r="Y304" t="str">
            <v>0</v>
          </cell>
          <cell r="Z304" t="str">
            <v>0</v>
          </cell>
        </row>
        <row r="305">
          <cell r="I305" t="str">
            <v>0</v>
          </cell>
          <cell r="J305" t="str">
            <v>0</v>
          </cell>
          <cell r="K305">
            <v>0</v>
          </cell>
          <cell r="L305" t="str">
            <v>0</v>
          </cell>
          <cell r="M305">
            <v>1037.52</v>
          </cell>
          <cell r="N305" t="str">
            <v>0</v>
          </cell>
          <cell r="O305">
            <v>0</v>
          </cell>
          <cell r="P305" t="str">
            <v>0</v>
          </cell>
          <cell r="Q305" t="str">
            <v>0</v>
          </cell>
          <cell r="R305" t="str">
            <v>0</v>
          </cell>
          <cell r="S305" t="str">
            <v>0</v>
          </cell>
          <cell r="T305" t="str">
            <v>0</v>
          </cell>
          <cell r="U305">
            <v>11532227.65</v>
          </cell>
          <cell r="V305" t="str">
            <v>0</v>
          </cell>
          <cell r="W305" t="str">
            <v>0</v>
          </cell>
          <cell r="X305" t="str">
            <v>0</v>
          </cell>
          <cell r="Y305" t="str">
            <v>0</v>
          </cell>
          <cell r="Z305" t="str">
            <v>0</v>
          </cell>
        </row>
        <row r="306">
          <cell r="G306" t="str">
            <v>610000</v>
          </cell>
          <cell r="H306" t="str">
            <v>Cost Of Power &amp; Energy (Int)</v>
          </cell>
          <cell r="I306" t="str">
            <v>0</v>
          </cell>
          <cell r="J306" t="str">
            <v>0</v>
          </cell>
          <cell r="K306" t="str">
            <v>0</v>
          </cell>
          <cell r="L306" t="str">
            <v>0</v>
          </cell>
          <cell r="M306" t="str">
            <v>0</v>
          </cell>
          <cell r="N306" t="str">
            <v>0</v>
          </cell>
          <cell r="O306" t="str">
            <v>0</v>
          </cell>
          <cell r="P306" t="str">
            <v>0</v>
          </cell>
          <cell r="Q306" t="str">
            <v>0</v>
          </cell>
          <cell r="R306" t="str">
            <v>0</v>
          </cell>
          <cell r="S306" t="str">
            <v>0</v>
          </cell>
          <cell r="T306" t="str">
            <v>0</v>
          </cell>
          <cell r="U306" t="str">
            <v>0</v>
          </cell>
          <cell r="V306">
            <v>113577658.70999999</v>
          </cell>
          <cell r="W306" t="str">
            <v>0</v>
          </cell>
          <cell r="X306" t="str">
            <v>0</v>
          </cell>
          <cell r="Y306" t="str">
            <v>0</v>
          </cell>
          <cell r="Z306" t="str">
            <v>0</v>
          </cell>
        </row>
        <row r="307">
          <cell r="G307" t="str">
            <v>610003</v>
          </cell>
          <cell r="H307" t="str">
            <v>IESO Smart Meter Charge Cost Account</v>
          </cell>
          <cell r="I307" t="str">
            <v>0</v>
          </cell>
          <cell r="J307" t="str">
            <v>0</v>
          </cell>
          <cell r="K307" t="str">
            <v>0</v>
          </cell>
          <cell r="L307" t="str">
            <v>0</v>
          </cell>
          <cell r="M307">
            <v>4778479.3</v>
          </cell>
          <cell r="N307" t="str">
            <v>0</v>
          </cell>
          <cell r="O307" t="str">
            <v>0</v>
          </cell>
          <cell r="P307" t="str">
            <v>0</v>
          </cell>
          <cell r="Q307" t="str">
            <v>0</v>
          </cell>
          <cell r="R307" t="str">
            <v>0</v>
          </cell>
          <cell r="S307" t="str">
            <v>0</v>
          </cell>
          <cell r="T307" t="str">
            <v>0</v>
          </cell>
          <cell r="U307" t="str">
            <v>0</v>
          </cell>
          <cell r="V307">
            <v>552159.5</v>
          </cell>
          <cell r="W307" t="str">
            <v>0</v>
          </cell>
          <cell r="X307" t="str">
            <v>0</v>
          </cell>
          <cell r="Y307" t="str">
            <v>0</v>
          </cell>
          <cell r="Z307" t="str">
            <v>0</v>
          </cell>
        </row>
        <row r="308">
          <cell r="G308" t="str">
            <v>610005</v>
          </cell>
          <cell r="H308" t="str">
            <v>Distribution Tariff</v>
          </cell>
          <cell r="I308" t="str">
            <v>0</v>
          </cell>
          <cell r="J308" t="str">
            <v>0</v>
          </cell>
          <cell r="K308" t="str">
            <v>0</v>
          </cell>
          <cell r="L308" t="str">
            <v>0</v>
          </cell>
          <cell r="M308" t="str">
            <v>0</v>
          </cell>
          <cell r="N308" t="str">
            <v>0</v>
          </cell>
          <cell r="O308" t="str">
            <v>0</v>
          </cell>
          <cell r="P308" t="str">
            <v>0</v>
          </cell>
          <cell r="Q308" t="str">
            <v>0</v>
          </cell>
          <cell r="R308" t="str">
            <v>0</v>
          </cell>
          <cell r="S308" t="str">
            <v>0</v>
          </cell>
          <cell r="T308" t="str">
            <v>0</v>
          </cell>
          <cell r="U308" t="str">
            <v>0</v>
          </cell>
          <cell r="V308">
            <v>-18591.47</v>
          </cell>
          <cell r="W308" t="str">
            <v>0</v>
          </cell>
          <cell r="X308" t="str">
            <v>0</v>
          </cell>
          <cell r="Y308" t="str">
            <v>0</v>
          </cell>
          <cell r="Z308" t="str">
            <v>0</v>
          </cell>
        </row>
        <row r="309">
          <cell r="G309" t="str">
            <v>610080</v>
          </cell>
          <cell r="H309" t="str">
            <v>COP-RPP Final Settlement</v>
          </cell>
          <cell r="I309" t="str">
            <v>0</v>
          </cell>
          <cell r="J309" t="str">
            <v>0</v>
          </cell>
          <cell r="K309" t="str">
            <v>0</v>
          </cell>
          <cell r="L309" t="str">
            <v>0</v>
          </cell>
          <cell r="M309">
            <v>-168916.75</v>
          </cell>
          <cell r="N309" t="str">
            <v>0</v>
          </cell>
          <cell r="O309" t="str">
            <v>0</v>
          </cell>
          <cell r="P309" t="str">
            <v>0</v>
          </cell>
          <cell r="Q309" t="str">
            <v>0</v>
          </cell>
          <cell r="R309" t="str">
            <v>0</v>
          </cell>
          <cell r="S309" t="str">
            <v>0</v>
          </cell>
          <cell r="T309" t="str">
            <v>0</v>
          </cell>
          <cell r="U309" t="str">
            <v>0</v>
          </cell>
          <cell r="V309" t="str">
            <v>0</v>
          </cell>
          <cell r="W309" t="str">
            <v>0</v>
          </cell>
          <cell r="X309" t="str">
            <v>0</v>
          </cell>
          <cell r="Y309" t="str">
            <v>0</v>
          </cell>
          <cell r="Z309" t="str">
            <v>0</v>
          </cell>
        </row>
        <row r="310">
          <cell r="G310" t="str">
            <v>610300</v>
          </cell>
          <cell r="H310" t="str">
            <v>Cost of Power- Acquired MEUs</v>
          </cell>
          <cell r="I310" t="str">
            <v>0</v>
          </cell>
          <cell r="J310" t="str">
            <v>0</v>
          </cell>
          <cell r="K310" t="str">
            <v>0</v>
          </cell>
          <cell r="L310" t="str">
            <v>0</v>
          </cell>
          <cell r="M310" t="str">
            <v>0</v>
          </cell>
          <cell r="N310" t="str">
            <v>0</v>
          </cell>
          <cell r="O310" t="str">
            <v>0</v>
          </cell>
          <cell r="P310" t="str">
            <v>0</v>
          </cell>
          <cell r="Q310" t="str">
            <v>0</v>
          </cell>
          <cell r="R310" t="str">
            <v>0</v>
          </cell>
          <cell r="S310" t="str">
            <v>0</v>
          </cell>
          <cell r="T310" t="str">
            <v>0</v>
          </cell>
          <cell r="U310" t="str">
            <v>0</v>
          </cell>
          <cell r="V310">
            <v>31899883.66</v>
          </cell>
          <cell r="W310" t="str">
            <v>0</v>
          </cell>
          <cell r="X310" t="str">
            <v>0</v>
          </cell>
          <cell r="Y310" t="str">
            <v>0</v>
          </cell>
          <cell r="Z310" t="str">
            <v>0</v>
          </cell>
        </row>
        <row r="311">
          <cell r="G311" t="str">
            <v>610602</v>
          </cell>
          <cell r="H311" t="str">
            <v>LTLT -SSS Admin Charges</v>
          </cell>
          <cell r="I311" t="str">
            <v>0</v>
          </cell>
          <cell r="J311" t="str">
            <v>0</v>
          </cell>
          <cell r="K311" t="str">
            <v>0</v>
          </cell>
          <cell r="L311" t="str">
            <v>0</v>
          </cell>
          <cell r="M311">
            <v>944569.4</v>
          </cell>
          <cell r="N311" t="str">
            <v>0</v>
          </cell>
          <cell r="O311" t="str">
            <v>0</v>
          </cell>
          <cell r="P311" t="str">
            <v>0</v>
          </cell>
          <cell r="Q311" t="str">
            <v>0</v>
          </cell>
          <cell r="R311" t="str">
            <v>0</v>
          </cell>
          <cell r="S311" t="str">
            <v>0</v>
          </cell>
          <cell r="T311" t="str">
            <v>0</v>
          </cell>
          <cell r="U311" t="str">
            <v>0</v>
          </cell>
          <cell r="V311" t="str">
            <v>0</v>
          </cell>
          <cell r="W311" t="str">
            <v>0</v>
          </cell>
          <cell r="X311" t="str">
            <v>0</v>
          </cell>
          <cell r="Y311" t="str">
            <v>0</v>
          </cell>
          <cell r="Z311" t="str">
            <v>0</v>
          </cell>
        </row>
        <row r="312">
          <cell r="G312" t="str">
            <v>610604</v>
          </cell>
          <cell r="H312" t="str">
            <v>LTLT -Dstrb'n Vlumtrc Chrgs</v>
          </cell>
          <cell r="I312" t="str">
            <v>0</v>
          </cell>
          <cell r="J312" t="str">
            <v>0</v>
          </cell>
          <cell r="K312" t="str">
            <v>0</v>
          </cell>
          <cell r="L312" t="str">
            <v>0</v>
          </cell>
          <cell r="M312" t="str">
            <v>0</v>
          </cell>
          <cell r="N312" t="str">
            <v>0</v>
          </cell>
          <cell r="O312" t="str">
            <v>0</v>
          </cell>
          <cell r="P312" t="str">
            <v>0</v>
          </cell>
          <cell r="Q312" t="str">
            <v>0</v>
          </cell>
          <cell r="R312" t="str">
            <v>0</v>
          </cell>
          <cell r="S312" t="str">
            <v>0</v>
          </cell>
          <cell r="T312" t="str">
            <v>0</v>
          </cell>
          <cell r="U312" t="str">
            <v>0</v>
          </cell>
          <cell r="V312">
            <v>56202.45</v>
          </cell>
          <cell r="W312" t="str">
            <v>0</v>
          </cell>
          <cell r="X312" t="str">
            <v>0</v>
          </cell>
          <cell r="Y312" t="str">
            <v>0</v>
          </cell>
          <cell r="Z312" t="str">
            <v>0</v>
          </cell>
        </row>
        <row r="313">
          <cell r="G313" t="str">
            <v>610702</v>
          </cell>
          <cell r="H313" t="str">
            <v>IESO-101Net Energy Mkt Stlmnt</v>
          </cell>
          <cell r="I313" t="str">
            <v>0</v>
          </cell>
          <cell r="J313" t="str">
            <v>0</v>
          </cell>
          <cell r="K313" t="str">
            <v>0</v>
          </cell>
          <cell r="L313" t="str">
            <v>0</v>
          </cell>
          <cell r="M313">
            <v>602356182.32000005</v>
          </cell>
          <cell r="N313" t="str">
            <v>0</v>
          </cell>
          <cell r="O313" t="str">
            <v>0</v>
          </cell>
          <cell r="P313" t="str">
            <v>0</v>
          </cell>
          <cell r="Q313" t="str">
            <v>0</v>
          </cell>
          <cell r="R313" t="str">
            <v>0</v>
          </cell>
          <cell r="S313" t="str">
            <v>0</v>
          </cell>
          <cell r="T313" t="str">
            <v>0</v>
          </cell>
          <cell r="U313" t="str">
            <v>0</v>
          </cell>
          <cell r="V313" t="str">
            <v>0</v>
          </cell>
          <cell r="W313" t="str">
            <v>0</v>
          </cell>
          <cell r="X313">
            <v>0</v>
          </cell>
          <cell r="Y313" t="str">
            <v>0</v>
          </cell>
          <cell r="Z313" t="str">
            <v>0</v>
          </cell>
        </row>
        <row r="314">
          <cell r="G314" t="str">
            <v>610703</v>
          </cell>
          <cell r="H314" t="str">
            <v>Embedded Generator - Spot</v>
          </cell>
          <cell r="I314" t="str">
            <v>0</v>
          </cell>
          <cell r="J314" t="str">
            <v>0</v>
          </cell>
          <cell r="K314" t="str">
            <v>0</v>
          </cell>
          <cell r="L314" t="str">
            <v>0</v>
          </cell>
          <cell r="M314">
            <v>25940894.780000001</v>
          </cell>
          <cell r="N314" t="str">
            <v>0</v>
          </cell>
          <cell r="O314" t="str">
            <v>0</v>
          </cell>
          <cell r="P314" t="str">
            <v>0</v>
          </cell>
          <cell r="Q314" t="str">
            <v>0</v>
          </cell>
          <cell r="R314" t="str">
            <v>0</v>
          </cell>
          <cell r="S314" t="str">
            <v>0</v>
          </cell>
          <cell r="T314" t="str">
            <v>0</v>
          </cell>
          <cell r="U314" t="str">
            <v>0</v>
          </cell>
          <cell r="V314" t="str">
            <v>0</v>
          </cell>
          <cell r="W314" t="str">
            <v>0</v>
          </cell>
          <cell r="X314" t="str">
            <v>0</v>
          </cell>
          <cell r="Y314" t="str">
            <v>0</v>
          </cell>
          <cell r="Z314" t="str">
            <v>0</v>
          </cell>
        </row>
        <row r="315">
          <cell r="G315" t="str">
            <v>610704</v>
          </cell>
          <cell r="H315" t="str">
            <v>Host LDC Load Transfer - Spot</v>
          </cell>
          <cell r="I315" t="str">
            <v>0</v>
          </cell>
          <cell r="J315" t="str">
            <v>0</v>
          </cell>
          <cell r="K315" t="str">
            <v>0</v>
          </cell>
          <cell r="L315" t="str">
            <v>0</v>
          </cell>
          <cell r="M315">
            <v>11026044.189999999</v>
          </cell>
          <cell r="N315" t="str">
            <v>0</v>
          </cell>
          <cell r="O315" t="str">
            <v>0</v>
          </cell>
          <cell r="P315" t="str">
            <v>0</v>
          </cell>
          <cell r="Q315" t="str">
            <v>0</v>
          </cell>
          <cell r="R315" t="str">
            <v>0</v>
          </cell>
          <cell r="S315" t="str">
            <v>0</v>
          </cell>
          <cell r="T315" t="str">
            <v>0</v>
          </cell>
          <cell r="U315" t="str">
            <v>0</v>
          </cell>
          <cell r="V315" t="str">
            <v>0</v>
          </cell>
          <cell r="W315" t="str">
            <v>0</v>
          </cell>
          <cell r="X315" t="str">
            <v>0</v>
          </cell>
          <cell r="Y315" t="str">
            <v>0</v>
          </cell>
          <cell r="Z315" t="str">
            <v>0</v>
          </cell>
        </row>
        <row r="316">
          <cell r="G316" t="str">
            <v>610708</v>
          </cell>
          <cell r="H316" t="str">
            <v>FIT Generators COP</v>
          </cell>
          <cell r="I316" t="str">
            <v>0</v>
          </cell>
          <cell r="J316" t="str">
            <v>0</v>
          </cell>
          <cell r="K316" t="str">
            <v>0</v>
          </cell>
          <cell r="L316" t="str">
            <v>0</v>
          </cell>
          <cell r="M316">
            <v>137130038.75</v>
          </cell>
          <cell r="N316" t="str">
            <v>0</v>
          </cell>
          <cell r="O316" t="str">
            <v>0</v>
          </cell>
          <cell r="P316" t="str">
            <v>0</v>
          </cell>
          <cell r="Q316" t="str">
            <v>0</v>
          </cell>
          <cell r="R316" t="str">
            <v>0</v>
          </cell>
          <cell r="S316" t="str">
            <v>0</v>
          </cell>
          <cell r="T316" t="str">
            <v>0</v>
          </cell>
          <cell r="U316" t="str">
            <v>0</v>
          </cell>
          <cell r="V316" t="str">
            <v>0</v>
          </cell>
          <cell r="W316" t="str">
            <v>0</v>
          </cell>
          <cell r="X316" t="str">
            <v>0</v>
          </cell>
          <cell r="Y316" t="str">
            <v>0</v>
          </cell>
          <cell r="Z316" t="str">
            <v>0</v>
          </cell>
        </row>
        <row r="317">
          <cell r="G317" t="str">
            <v>610709</v>
          </cell>
          <cell r="H317" t="str">
            <v>FIT Declaration</v>
          </cell>
          <cell r="I317" t="str">
            <v>0</v>
          </cell>
          <cell r="J317" t="str">
            <v>0</v>
          </cell>
          <cell r="K317" t="str">
            <v>0</v>
          </cell>
          <cell r="L317" t="str">
            <v>0</v>
          </cell>
          <cell r="M317">
            <v>-117334652.44</v>
          </cell>
          <cell r="N317" t="str">
            <v>0</v>
          </cell>
          <cell r="O317" t="str">
            <v>0</v>
          </cell>
          <cell r="P317" t="str">
            <v>0</v>
          </cell>
          <cell r="Q317" t="str">
            <v>0</v>
          </cell>
          <cell r="R317" t="str">
            <v>0</v>
          </cell>
          <cell r="S317" t="str">
            <v>0</v>
          </cell>
          <cell r="T317" t="str">
            <v>0</v>
          </cell>
          <cell r="U317" t="str">
            <v>0</v>
          </cell>
          <cell r="V317" t="str">
            <v>0</v>
          </cell>
          <cell r="W317" t="str">
            <v>0</v>
          </cell>
          <cell r="X317" t="str">
            <v>0</v>
          </cell>
          <cell r="Y317" t="str">
            <v>0</v>
          </cell>
          <cell r="Z317" t="str">
            <v>0</v>
          </cell>
        </row>
        <row r="318">
          <cell r="G318" t="str">
            <v>610710</v>
          </cell>
          <cell r="H318" t="str">
            <v>Micro FIT Cost of Power</v>
          </cell>
          <cell r="I318" t="str">
            <v>0</v>
          </cell>
          <cell r="J318" t="str">
            <v>0</v>
          </cell>
          <cell r="K318" t="str">
            <v>0</v>
          </cell>
          <cell r="L318" t="str">
            <v>0</v>
          </cell>
          <cell r="M318">
            <v>46417100.850000001</v>
          </cell>
          <cell r="N318" t="str">
            <v>0</v>
          </cell>
          <cell r="O318" t="str">
            <v>0</v>
          </cell>
          <cell r="P318" t="str">
            <v>0</v>
          </cell>
          <cell r="Q318" t="str">
            <v>0</v>
          </cell>
          <cell r="R318" t="str">
            <v>0</v>
          </cell>
          <cell r="S318" t="str">
            <v>0</v>
          </cell>
          <cell r="T318" t="str">
            <v>0</v>
          </cell>
          <cell r="U318" t="str">
            <v>0</v>
          </cell>
          <cell r="V318" t="str">
            <v>0</v>
          </cell>
          <cell r="W318" t="str">
            <v>0</v>
          </cell>
          <cell r="X318" t="str">
            <v>0</v>
          </cell>
          <cell r="Y318" t="str">
            <v>0</v>
          </cell>
          <cell r="Z318" t="str">
            <v>0</v>
          </cell>
        </row>
        <row r="319">
          <cell r="G319" t="str">
            <v>610711</v>
          </cell>
          <cell r="H319" t="str">
            <v>Micro FIT Declaration</v>
          </cell>
          <cell r="I319" t="str">
            <v>0</v>
          </cell>
          <cell r="J319" t="str">
            <v>0</v>
          </cell>
          <cell r="K319" t="str">
            <v>0</v>
          </cell>
          <cell r="L319" t="str">
            <v>0</v>
          </cell>
          <cell r="M319">
            <v>-43302106.32</v>
          </cell>
          <cell r="N319" t="str">
            <v>0</v>
          </cell>
          <cell r="O319" t="str">
            <v>0</v>
          </cell>
          <cell r="P319" t="str">
            <v>0</v>
          </cell>
          <cell r="Q319" t="str">
            <v>0</v>
          </cell>
          <cell r="R319" t="str">
            <v>0</v>
          </cell>
          <cell r="S319" t="str">
            <v>0</v>
          </cell>
          <cell r="T319" t="str">
            <v>0</v>
          </cell>
          <cell r="U319" t="str">
            <v>0</v>
          </cell>
          <cell r="V319" t="str">
            <v>0</v>
          </cell>
          <cell r="W319" t="str">
            <v>0</v>
          </cell>
          <cell r="X319" t="str">
            <v>0</v>
          </cell>
          <cell r="Y319" t="str">
            <v>0</v>
          </cell>
          <cell r="Z319" t="str">
            <v>0</v>
          </cell>
        </row>
        <row r="320">
          <cell r="G320" t="str">
            <v>610713</v>
          </cell>
          <cell r="H320" t="str">
            <v>HCI Declaration</v>
          </cell>
          <cell r="I320" t="str">
            <v>0</v>
          </cell>
          <cell r="J320" t="str">
            <v>0</v>
          </cell>
          <cell r="K320" t="str">
            <v>0</v>
          </cell>
          <cell r="L320" t="str">
            <v>0</v>
          </cell>
          <cell r="M320">
            <v>-3212732.46</v>
          </cell>
          <cell r="N320" t="str">
            <v>0</v>
          </cell>
          <cell r="O320" t="str">
            <v>0</v>
          </cell>
          <cell r="P320" t="str">
            <v>0</v>
          </cell>
          <cell r="Q320" t="str">
            <v>0</v>
          </cell>
          <cell r="R320" t="str">
            <v>0</v>
          </cell>
          <cell r="S320" t="str">
            <v>0</v>
          </cell>
          <cell r="T320" t="str">
            <v>0</v>
          </cell>
          <cell r="U320" t="str">
            <v>0</v>
          </cell>
          <cell r="V320" t="str">
            <v>0</v>
          </cell>
          <cell r="W320" t="str">
            <v>0</v>
          </cell>
          <cell r="X320" t="str">
            <v>0</v>
          </cell>
          <cell r="Y320" t="str">
            <v>0</v>
          </cell>
          <cell r="Z320" t="str">
            <v>0</v>
          </cell>
        </row>
        <row r="321">
          <cell r="G321" t="str">
            <v>610714</v>
          </cell>
          <cell r="H321" t="str">
            <v>HCI Cost of Power</v>
          </cell>
          <cell r="I321" t="str">
            <v>0</v>
          </cell>
          <cell r="J321" t="str">
            <v>0</v>
          </cell>
          <cell r="K321" t="str">
            <v>0</v>
          </cell>
          <cell r="L321" t="str">
            <v>0</v>
          </cell>
          <cell r="M321">
            <v>9118605.5299999993</v>
          </cell>
          <cell r="N321" t="str">
            <v>0</v>
          </cell>
          <cell r="O321" t="str">
            <v>0</v>
          </cell>
          <cell r="P321" t="str">
            <v>0</v>
          </cell>
          <cell r="Q321" t="str">
            <v>0</v>
          </cell>
          <cell r="R321" t="str">
            <v>0</v>
          </cell>
          <cell r="S321" t="str">
            <v>0</v>
          </cell>
          <cell r="T321" t="str">
            <v>0</v>
          </cell>
          <cell r="U321" t="str">
            <v>0</v>
          </cell>
          <cell r="V321" t="str">
            <v>0</v>
          </cell>
          <cell r="W321" t="str">
            <v>0</v>
          </cell>
          <cell r="X321" t="str">
            <v>0</v>
          </cell>
          <cell r="Y321" t="str">
            <v>0</v>
          </cell>
          <cell r="Z321" t="str">
            <v>0</v>
          </cell>
        </row>
        <row r="322">
          <cell r="G322" t="str">
            <v>610721</v>
          </cell>
          <cell r="H322" t="str">
            <v>IESO-650Network Service Charge</v>
          </cell>
          <cell r="I322" t="str">
            <v>0</v>
          </cell>
          <cell r="J322" t="str">
            <v>0</v>
          </cell>
          <cell r="K322" t="str">
            <v>0</v>
          </cell>
          <cell r="L322" t="str">
            <v>0</v>
          </cell>
          <cell r="M322">
            <v>110172056.45999999</v>
          </cell>
          <cell r="N322" t="str">
            <v>0</v>
          </cell>
          <cell r="O322" t="str">
            <v>0</v>
          </cell>
          <cell r="P322" t="str">
            <v>0</v>
          </cell>
          <cell r="Q322" t="str">
            <v>0</v>
          </cell>
          <cell r="R322" t="str">
            <v>0</v>
          </cell>
          <cell r="S322" t="str">
            <v>0</v>
          </cell>
          <cell r="T322" t="str">
            <v>0</v>
          </cell>
          <cell r="U322" t="str">
            <v>0</v>
          </cell>
          <cell r="V322" t="str">
            <v>0</v>
          </cell>
          <cell r="W322" t="str">
            <v>0</v>
          </cell>
          <cell r="X322">
            <v>0</v>
          </cell>
          <cell r="Y322" t="str">
            <v>0</v>
          </cell>
          <cell r="Z322" t="str">
            <v>0</v>
          </cell>
        </row>
        <row r="323">
          <cell r="G323" t="str">
            <v>610722</v>
          </cell>
          <cell r="H323" t="str">
            <v>IESO-651Line Conn Serv Charge</v>
          </cell>
          <cell r="I323" t="str">
            <v>0</v>
          </cell>
          <cell r="J323" t="str">
            <v>0</v>
          </cell>
          <cell r="K323" t="str">
            <v>0</v>
          </cell>
          <cell r="L323" t="str">
            <v>0</v>
          </cell>
          <cell r="M323">
            <v>20836523.469999999</v>
          </cell>
          <cell r="N323" t="str">
            <v>0</v>
          </cell>
          <cell r="O323" t="str">
            <v>0</v>
          </cell>
          <cell r="P323" t="str">
            <v>0</v>
          </cell>
          <cell r="Q323" t="str">
            <v>0</v>
          </cell>
          <cell r="R323" t="str">
            <v>0</v>
          </cell>
          <cell r="S323" t="str">
            <v>0</v>
          </cell>
          <cell r="T323" t="str">
            <v>0</v>
          </cell>
          <cell r="U323" t="str">
            <v>0</v>
          </cell>
          <cell r="V323" t="str">
            <v>0</v>
          </cell>
          <cell r="W323" t="str">
            <v>0</v>
          </cell>
          <cell r="X323">
            <v>0</v>
          </cell>
          <cell r="Y323" t="str">
            <v>0</v>
          </cell>
          <cell r="Z323" t="str">
            <v>0</v>
          </cell>
        </row>
        <row r="324">
          <cell r="G324" t="str">
            <v>610723</v>
          </cell>
          <cell r="H324" t="str">
            <v>IESO-652Transf Conn Serv Chrg</v>
          </cell>
          <cell r="I324" t="str">
            <v>0</v>
          </cell>
          <cell r="J324" t="str">
            <v>0</v>
          </cell>
          <cell r="K324" t="str">
            <v>0</v>
          </cell>
          <cell r="L324" t="str">
            <v>0</v>
          </cell>
          <cell r="M324">
            <v>56739316.329999998</v>
          </cell>
          <cell r="N324" t="str">
            <v>0</v>
          </cell>
          <cell r="O324" t="str">
            <v>0</v>
          </cell>
          <cell r="P324" t="str">
            <v>0</v>
          </cell>
          <cell r="Q324" t="str">
            <v>0</v>
          </cell>
          <cell r="R324" t="str">
            <v>0</v>
          </cell>
          <cell r="S324" t="str">
            <v>0</v>
          </cell>
          <cell r="T324" t="str">
            <v>0</v>
          </cell>
          <cell r="U324" t="str">
            <v>0</v>
          </cell>
          <cell r="V324" t="str">
            <v>0</v>
          </cell>
          <cell r="W324" t="str">
            <v>0</v>
          </cell>
          <cell r="X324" t="str">
            <v>0</v>
          </cell>
          <cell r="Y324" t="str">
            <v>0</v>
          </cell>
          <cell r="Z324" t="str">
            <v>0</v>
          </cell>
        </row>
        <row r="325">
          <cell r="G325" t="str">
            <v>610731</v>
          </cell>
          <cell r="H325" t="str">
            <v>IESO-9990 IESO Admin Charge</v>
          </cell>
          <cell r="I325" t="str">
            <v>0</v>
          </cell>
          <cell r="J325" t="str">
            <v>0</v>
          </cell>
          <cell r="K325" t="str">
            <v>0</v>
          </cell>
          <cell r="L325" t="str">
            <v>0</v>
          </cell>
          <cell r="M325">
            <v>73412929.290000007</v>
          </cell>
          <cell r="N325" t="str">
            <v>0</v>
          </cell>
          <cell r="O325" t="str">
            <v>0</v>
          </cell>
          <cell r="P325" t="str">
            <v>0</v>
          </cell>
          <cell r="Q325" t="str">
            <v>0</v>
          </cell>
          <cell r="R325" t="str">
            <v>0</v>
          </cell>
          <cell r="S325" t="str">
            <v>0</v>
          </cell>
          <cell r="T325" t="str">
            <v>0</v>
          </cell>
          <cell r="U325" t="str">
            <v>0</v>
          </cell>
          <cell r="V325" t="str">
            <v>0</v>
          </cell>
          <cell r="W325" t="str">
            <v>0</v>
          </cell>
          <cell r="X325">
            <v>0</v>
          </cell>
          <cell r="Y325" t="str">
            <v>0</v>
          </cell>
          <cell r="Z325" t="str">
            <v>0</v>
          </cell>
        </row>
        <row r="326">
          <cell r="G326" t="str">
            <v>610741</v>
          </cell>
          <cell r="H326" t="str">
            <v>Global Adjustment - Demand Billed COP</v>
          </cell>
          <cell r="I326" t="str">
            <v>0</v>
          </cell>
          <cell r="J326" t="str">
            <v>0</v>
          </cell>
          <cell r="K326" t="str">
            <v>0</v>
          </cell>
          <cell r="L326" t="str">
            <v>0</v>
          </cell>
          <cell r="M326">
            <v>10958191.189999999</v>
          </cell>
          <cell r="N326" t="str">
            <v>0</v>
          </cell>
          <cell r="O326" t="str">
            <v>0</v>
          </cell>
          <cell r="P326" t="str">
            <v>0</v>
          </cell>
          <cell r="Q326" t="str">
            <v>0</v>
          </cell>
          <cell r="R326" t="str">
            <v>0</v>
          </cell>
          <cell r="S326" t="str">
            <v>0</v>
          </cell>
          <cell r="T326" t="str">
            <v>0</v>
          </cell>
          <cell r="U326" t="str">
            <v>0</v>
          </cell>
          <cell r="V326" t="str">
            <v>0</v>
          </cell>
          <cell r="W326" t="str">
            <v>0</v>
          </cell>
          <cell r="X326" t="str">
            <v>0</v>
          </cell>
          <cell r="Y326" t="str">
            <v>0</v>
          </cell>
          <cell r="Z326" t="str">
            <v>0</v>
          </cell>
        </row>
        <row r="327">
          <cell r="G327" t="str">
            <v>610742</v>
          </cell>
          <cell r="H327" t="str">
            <v>Provincial Benefits - RPP</v>
          </cell>
          <cell r="I327" t="str">
            <v>0</v>
          </cell>
          <cell r="J327" t="str">
            <v>0</v>
          </cell>
          <cell r="K327" t="str">
            <v>0</v>
          </cell>
          <cell r="L327" t="str">
            <v>0</v>
          </cell>
          <cell r="M327">
            <v>-209454564.99000001</v>
          </cell>
          <cell r="N327" t="str">
            <v>0</v>
          </cell>
          <cell r="O327" t="str">
            <v>0</v>
          </cell>
          <cell r="P327" t="str">
            <v>0</v>
          </cell>
          <cell r="Q327" t="str">
            <v>0</v>
          </cell>
          <cell r="R327" t="str">
            <v>0</v>
          </cell>
          <cell r="S327" t="str">
            <v>0</v>
          </cell>
          <cell r="T327" t="str">
            <v>0</v>
          </cell>
          <cell r="U327" t="str">
            <v>0</v>
          </cell>
          <cell r="V327" t="str">
            <v>0</v>
          </cell>
          <cell r="W327" t="str">
            <v>0</v>
          </cell>
          <cell r="X327" t="str">
            <v>0</v>
          </cell>
          <cell r="Y327" t="str">
            <v>0</v>
          </cell>
          <cell r="Z327" t="str">
            <v>0</v>
          </cell>
        </row>
        <row r="328">
          <cell r="G328" t="str">
            <v>610743</v>
          </cell>
          <cell r="H328" t="str">
            <v>Global Adj. Class 2 Commodity Cost</v>
          </cell>
          <cell r="I328" t="str">
            <v>0</v>
          </cell>
          <cell r="J328" t="str">
            <v>0</v>
          </cell>
          <cell r="K328" t="str">
            <v>0</v>
          </cell>
          <cell r="L328" t="str">
            <v>0</v>
          </cell>
          <cell r="M328">
            <v>294708742.22000003</v>
          </cell>
          <cell r="N328" t="str">
            <v>0</v>
          </cell>
          <cell r="O328" t="str">
            <v>0</v>
          </cell>
          <cell r="P328" t="str">
            <v>0</v>
          </cell>
          <cell r="Q328" t="str">
            <v>0</v>
          </cell>
          <cell r="R328" t="str">
            <v>0</v>
          </cell>
          <cell r="S328" t="str">
            <v>0</v>
          </cell>
          <cell r="T328" t="str">
            <v>0</v>
          </cell>
          <cell r="U328" t="str">
            <v>0</v>
          </cell>
          <cell r="V328">
            <v>26945965.309999999</v>
          </cell>
          <cell r="W328" t="str">
            <v>0</v>
          </cell>
          <cell r="X328">
            <v>0</v>
          </cell>
          <cell r="Y328" t="str">
            <v>0</v>
          </cell>
          <cell r="Z328" t="str">
            <v>0</v>
          </cell>
        </row>
        <row r="329">
          <cell r="G329" t="str">
            <v>610744</v>
          </cell>
          <cell r="H329" t="str">
            <v>IESO140 Low Vol-Rebate 2002</v>
          </cell>
          <cell r="I329" t="str">
            <v>0</v>
          </cell>
          <cell r="J329" t="str">
            <v>0</v>
          </cell>
          <cell r="K329" t="str">
            <v>0</v>
          </cell>
          <cell r="L329" t="str">
            <v>0</v>
          </cell>
          <cell r="M329">
            <v>269226474.69</v>
          </cell>
          <cell r="N329" t="str">
            <v>0</v>
          </cell>
          <cell r="O329" t="str">
            <v>0</v>
          </cell>
          <cell r="P329" t="str">
            <v>0</v>
          </cell>
          <cell r="Q329" t="str">
            <v>0</v>
          </cell>
          <cell r="R329" t="str">
            <v>0</v>
          </cell>
          <cell r="S329" t="str">
            <v>0</v>
          </cell>
          <cell r="T329" t="str">
            <v>0</v>
          </cell>
          <cell r="U329" t="str">
            <v>0</v>
          </cell>
          <cell r="V329" t="str">
            <v>0</v>
          </cell>
          <cell r="W329" t="str">
            <v>0</v>
          </cell>
          <cell r="X329" t="str">
            <v>0</v>
          </cell>
          <cell r="Y329" t="str">
            <v>0</v>
          </cell>
          <cell r="Z329" t="str">
            <v>0</v>
          </cell>
        </row>
        <row r="330">
          <cell r="G330" t="str">
            <v>610745</v>
          </cell>
          <cell r="H330" t="str">
            <v>IESO140 Embed LDC-Rebate 2002</v>
          </cell>
          <cell r="I330" t="str">
            <v>0</v>
          </cell>
          <cell r="J330" t="str">
            <v>0</v>
          </cell>
          <cell r="K330" t="str">
            <v>0</v>
          </cell>
          <cell r="L330" t="str">
            <v>0</v>
          </cell>
          <cell r="M330">
            <v>4833309.0199999996</v>
          </cell>
          <cell r="N330" t="str">
            <v>0</v>
          </cell>
          <cell r="O330" t="str">
            <v>0</v>
          </cell>
          <cell r="P330" t="str">
            <v>0</v>
          </cell>
          <cell r="Q330" t="str">
            <v>0</v>
          </cell>
          <cell r="R330" t="str">
            <v>0</v>
          </cell>
          <cell r="S330" t="str">
            <v>0</v>
          </cell>
          <cell r="T330" t="str">
            <v>0</v>
          </cell>
          <cell r="U330" t="str">
            <v>0</v>
          </cell>
          <cell r="V330" t="str">
            <v>0</v>
          </cell>
          <cell r="W330" t="str">
            <v>0</v>
          </cell>
          <cell r="X330" t="str">
            <v>0</v>
          </cell>
          <cell r="Y330" t="str">
            <v>0</v>
          </cell>
          <cell r="Z330" t="str">
            <v>0</v>
          </cell>
        </row>
        <row r="331">
          <cell r="G331" t="str">
            <v>610749</v>
          </cell>
          <cell r="H331" t="str">
            <v>RESOP Commodity COP</v>
          </cell>
          <cell r="I331" t="str">
            <v>0</v>
          </cell>
          <cell r="J331" t="str">
            <v>0</v>
          </cell>
          <cell r="K331" t="str">
            <v>0</v>
          </cell>
          <cell r="L331" t="str">
            <v>0</v>
          </cell>
          <cell r="M331">
            <v>98292864.840000004</v>
          </cell>
          <cell r="N331" t="str">
            <v>0</v>
          </cell>
          <cell r="O331" t="str">
            <v>0</v>
          </cell>
          <cell r="P331" t="str">
            <v>0</v>
          </cell>
          <cell r="Q331" t="str">
            <v>0</v>
          </cell>
          <cell r="R331" t="str">
            <v>0</v>
          </cell>
          <cell r="S331" t="str">
            <v>0</v>
          </cell>
          <cell r="T331" t="str">
            <v>0</v>
          </cell>
          <cell r="U331" t="str">
            <v>0</v>
          </cell>
          <cell r="V331" t="str">
            <v>0</v>
          </cell>
          <cell r="W331" t="str">
            <v>0</v>
          </cell>
          <cell r="X331" t="str">
            <v>0</v>
          </cell>
          <cell r="Y331" t="str">
            <v>0</v>
          </cell>
          <cell r="Z331" t="str">
            <v>0</v>
          </cell>
        </row>
        <row r="332">
          <cell r="G332" t="str">
            <v>610750</v>
          </cell>
          <cell r="H332" t="str">
            <v>IESO-1410 RESOP Declaration COP</v>
          </cell>
          <cell r="I332" t="str">
            <v>0</v>
          </cell>
          <cell r="J332" t="str">
            <v>0</v>
          </cell>
          <cell r="K332" t="str">
            <v>0</v>
          </cell>
          <cell r="L332" t="str">
            <v>0</v>
          </cell>
          <cell r="M332">
            <v>-75047020.560000002</v>
          </cell>
          <cell r="N332" t="str">
            <v>0</v>
          </cell>
          <cell r="O332" t="str">
            <v>0</v>
          </cell>
          <cell r="P332" t="str">
            <v>0</v>
          </cell>
          <cell r="Q332" t="str">
            <v>0</v>
          </cell>
          <cell r="R332" t="str">
            <v>0</v>
          </cell>
          <cell r="S332" t="str">
            <v>0</v>
          </cell>
          <cell r="T332" t="str">
            <v>0</v>
          </cell>
          <cell r="U332" t="str">
            <v>0</v>
          </cell>
          <cell r="V332" t="str">
            <v>0</v>
          </cell>
          <cell r="W332" t="str">
            <v>0</v>
          </cell>
          <cell r="X332" t="str">
            <v>0</v>
          </cell>
          <cell r="Y332" t="str">
            <v>0</v>
          </cell>
          <cell r="Z332" t="str">
            <v>0</v>
          </cell>
        </row>
        <row r="333">
          <cell r="I333" t="str">
            <v>0</v>
          </cell>
          <cell r="J333" t="str">
            <v>0</v>
          </cell>
          <cell r="K333" t="str">
            <v>0</v>
          </cell>
          <cell r="L333" t="str">
            <v>0</v>
          </cell>
          <cell r="M333">
            <v>1328372329.1099999</v>
          </cell>
          <cell r="N333" t="str">
            <v>0</v>
          </cell>
          <cell r="O333" t="str">
            <v>0</v>
          </cell>
          <cell r="P333" t="str">
            <v>0</v>
          </cell>
          <cell r="Q333" t="str">
            <v>0</v>
          </cell>
          <cell r="R333" t="str">
            <v>0</v>
          </cell>
          <cell r="S333" t="str">
            <v>0</v>
          </cell>
          <cell r="T333" t="str">
            <v>0</v>
          </cell>
          <cell r="U333" t="str">
            <v>0</v>
          </cell>
          <cell r="V333">
            <v>173013278.16</v>
          </cell>
          <cell r="W333" t="str">
            <v>0</v>
          </cell>
          <cell r="X333">
            <v>0</v>
          </cell>
          <cell r="Y333" t="str">
            <v>0</v>
          </cell>
          <cell r="Z333" t="str">
            <v>0</v>
          </cell>
        </row>
        <row r="334">
          <cell r="G334" t="str">
            <v>741100</v>
          </cell>
          <cell r="H334" t="str">
            <v>Depr Exp - Generation Plant</v>
          </cell>
          <cell r="I334" t="str">
            <v>0</v>
          </cell>
          <cell r="J334" t="str">
            <v>0</v>
          </cell>
          <cell r="K334" t="str">
            <v>0</v>
          </cell>
          <cell r="L334" t="str">
            <v>0</v>
          </cell>
          <cell r="M334">
            <v>3426.84</v>
          </cell>
          <cell r="N334" t="str">
            <v>0</v>
          </cell>
          <cell r="O334" t="str">
            <v>0</v>
          </cell>
          <cell r="P334" t="str">
            <v>0</v>
          </cell>
          <cell r="Q334" t="str">
            <v>0</v>
          </cell>
          <cell r="R334" t="str">
            <v>0</v>
          </cell>
          <cell r="S334" t="str">
            <v>0</v>
          </cell>
          <cell r="T334" t="str">
            <v>0</v>
          </cell>
          <cell r="U334">
            <v>834184.08</v>
          </cell>
          <cell r="V334" t="str">
            <v>0</v>
          </cell>
          <cell r="W334" t="str">
            <v>0</v>
          </cell>
          <cell r="X334" t="str">
            <v>0</v>
          </cell>
          <cell r="Y334" t="str">
            <v>0</v>
          </cell>
          <cell r="Z334" t="str">
            <v>0</v>
          </cell>
        </row>
        <row r="335">
          <cell r="G335" t="str">
            <v>741101</v>
          </cell>
          <cell r="H335" t="str">
            <v>Dep Exp - Transmission Plant</v>
          </cell>
          <cell r="I335" t="str">
            <v>0</v>
          </cell>
          <cell r="J335" t="str">
            <v>0</v>
          </cell>
          <cell r="K335">
            <v>92790452.349999994</v>
          </cell>
          <cell r="L335">
            <v>133590.15</v>
          </cell>
          <cell r="M335" t="str">
            <v>0</v>
          </cell>
          <cell r="N335" t="str">
            <v>0</v>
          </cell>
          <cell r="O335" t="str">
            <v>0</v>
          </cell>
          <cell r="P335" t="str">
            <v>0</v>
          </cell>
          <cell r="Q335" t="str">
            <v>0</v>
          </cell>
          <cell r="R335" t="str">
            <v>0</v>
          </cell>
          <cell r="S335" t="str">
            <v>0</v>
          </cell>
          <cell r="T335" t="str">
            <v>0</v>
          </cell>
          <cell r="U335" t="str">
            <v>0</v>
          </cell>
          <cell r="V335" t="str">
            <v>0</v>
          </cell>
          <cell r="W335" t="str">
            <v>0</v>
          </cell>
          <cell r="X335" t="str">
            <v>0</v>
          </cell>
          <cell r="Y335" t="str">
            <v>0</v>
          </cell>
          <cell r="Z335" t="str">
            <v>0</v>
          </cell>
        </row>
        <row r="336">
          <cell r="G336" t="str">
            <v>741102</v>
          </cell>
          <cell r="H336" t="str">
            <v>Dep Exp - Distribution Plant</v>
          </cell>
          <cell r="I336" t="str">
            <v>0</v>
          </cell>
          <cell r="J336" t="str">
            <v>0</v>
          </cell>
          <cell r="K336" t="str">
            <v>0</v>
          </cell>
          <cell r="L336" t="str">
            <v>0</v>
          </cell>
          <cell r="M336">
            <v>80255799.180000007</v>
          </cell>
          <cell r="N336" t="str">
            <v>0</v>
          </cell>
          <cell r="O336" t="str">
            <v>0</v>
          </cell>
          <cell r="P336" t="str">
            <v>0</v>
          </cell>
          <cell r="Q336" t="str">
            <v>0</v>
          </cell>
          <cell r="R336" t="str">
            <v>0</v>
          </cell>
          <cell r="S336" t="str">
            <v>0</v>
          </cell>
          <cell r="T336" t="str">
            <v>0</v>
          </cell>
          <cell r="U336">
            <v>73705.53</v>
          </cell>
          <cell r="V336" t="str">
            <v>0</v>
          </cell>
          <cell r="W336" t="str">
            <v>0</v>
          </cell>
          <cell r="X336" t="str">
            <v>0</v>
          </cell>
          <cell r="Y336" t="str">
            <v>0</v>
          </cell>
          <cell r="Z336" t="str">
            <v>0</v>
          </cell>
        </row>
        <row r="337">
          <cell r="G337" t="str">
            <v>741103</v>
          </cell>
          <cell r="H337" t="str">
            <v>Dep Exp - General Plant</v>
          </cell>
          <cell r="I337" t="str">
            <v>0</v>
          </cell>
          <cell r="J337" t="str">
            <v>0</v>
          </cell>
          <cell r="K337">
            <v>16957444.91</v>
          </cell>
          <cell r="L337" t="str">
            <v>0</v>
          </cell>
          <cell r="M337">
            <v>9538022.2599999998</v>
          </cell>
          <cell r="N337" t="str">
            <v>0</v>
          </cell>
          <cell r="O337">
            <v>0</v>
          </cell>
          <cell r="P337" t="str">
            <v>0</v>
          </cell>
          <cell r="Q337">
            <v>3939662.68</v>
          </cell>
          <cell r="R337" t="str">
            <v>0</v>
          </cell>
          <cell r="S337">
            <v>42027.360000000001</v>
          </cell>
          <cell r="T337" t="str">
            <v>0</v>
          </cell>
          <cell r="U337">
            <v>80916.37</v>
          </cell>
          <cell r="V337" t="str">
            <v>0</v>
          </cell>
          <cell r="W337" t="str">
            <v>0</v>
          </cell>
          <cell r="X337" t="str">
            <v>0</v>
          </cell>
          <cell r="Y337" t="str">
            <v>0</v>
          </cell>
          <cell r="Z337" t="str">
            <v>0</v>
          </cell>
        </row>
        <row r="338">
          <cell r="G338" t="str">
            <v>741200</v>
          </cell>
          <cell r="H338" t="str">
            <v>Dep Exp - General Plt - MFA</v>
          </cell>
          <cell r="I338" t="str">
            <v>0</v>
          </cell>
          <cell r="J338" t="str">
            <v>0</v>
          </cell>
          <cell r="K338">
            <v>5268514.4400000004</v>
          </cell>
          <cell r="L338" t="str">
            <v>0</v>
          </cell>
          <cell r="M338">
            <v>4506095.25</v>
          </cell>
          <cell r="N338" t="str">
            <v>0</v>
          </cell>
          <cell r="O338">
            <v>0</v>
          </cell>
          <cell r="P338" t="str">
            <v>0</v>
          </cell>
          <cell r="Q338">
            <v>30861.08</v>
          </cell>
          <cell r="R338" t="str">
            <v>0</v>
          </cell>
          <cell r="S338" t="str">
            <v>0</v>
          </cell>
          <cell r="T338" t="str">
            <v>0</v>
          </cell>
          <cell r="U338">
            <v>65187.66</v>
          </cell>
          <cell r="V338" t="str">
            <v>0</v>
          </cell>
          <cell r="W338" t="str">
            <v>0</v>
          </cell>
          <cell r="X338" t="str">
            <v>0</v>
          </cell>
          <cell r="Y338" t="str">
            <v>0</v>
          </cell>
          <cell r="Z338" t="str">
            <v>0</v>
          </cell>
        </row>
        <row r="339">
          <cell r="G339" t="str">
            <v>741300</v>
          </cell>
          <cell r="H339" t="str">
            <v>Dep Exp - General Plt - TWE</v>
          </cell>
          <cell r="I339" t="str">
            <v>0</v>
          </cell>
          <cell r="J339" t="str">
            <v>0</v>
          </cell>
          <cell r="K339">
            <v>4527819.59</v>
          </cell>
          <cell r="L339" t="str">
            <v>0</v>
          </cell>
          <cell r="M339">
            <v>12057599.939999999</v>
          </cell>
          <cell r="N339" t="str">
            <v>0</v>
          </cell>
          <cell r="O339">
            <v>0</v>
          </cell>
          <cell r="P339" t="str">
            <v>0</v>
          </cell>
          <cell r="Q339" t="str">
            <v>0</v>
          </cell>
          <cell r="R339" t="str">
            <v>0</v>
          </cell>
          <cell r="S339" t="str">
            <v>0</v>
          </cell>
          <cell r="T339" t="str">
            <v>0</v>
          </cell>
          <cell r="U339" t="str">
            <v>0</v>
          </cell>
          <cell r="V339" t="str">
            <v>0</v>
          </cell>
          <cell r="W339" t="str">
            <v>0</v>
          </cell>
          <cell r="X339" t="str">
            <v>0</v>
          </cell>
          <cell r="Y339" t="str">
            <v>0</v>
          </cell>
          <cell r="Z339" t="str">
            <v>0</v>
          </cell>
        </row>
        <row r="340">
          <cell r="G340" t="str">
            <v>741390</v>
          </cell>
          <cell r="H340" t="str">
            <v>Capitalized Depr Redistributio</v>
          </cell>
          <cell r="I340" t="str">
            <v>0</v>
          </cell>
          <cell r="J340" t="str">
            <v>0</v>
          </cell>
          <cell r="K340">
            <v>-4217790</v>
          </cell>
          <cell r="L340" t="str">
            <v>0</v>
          </cell>
          <cell r="M340">
            <v>-7474395</v>
          </cell>
          <cell r="N340" t="str">
            <v>0</v>
          </cell>
          <cell r="O340" t="str">
            <v>0</v>
          </cell>
          <cell r="P340" t="str">
            <v>0</v>
          </cell>
          <cell r="Q340" t="str">
            <v>0</v>
          </cell>
          <cell r="R340" t="str">
            <v>0</v>
          </cell>
          <cell r="S340" t="str">
            <v>0</v>
          </cell>
          <cell r="T340" t="str">
            <v>0</v>
          </cell>
          <cell r="U340" t="str">
            <v>0</v>
          </cell>
          <cell r="V340" t="str">
            <v>0</v>
          </cell>
          <cell r="W340" t="str">
            <v>0</v>
          </cell>
          <cell r="X340" t="str">
            <v>0</v>
          </cell>
          <cell r="Y340" t="str">
            <v>0</v>
          </cell>
          <cell r="Z340" t="str">
            <v>0</v>
          </cell>
        </row>
        <row r="341">
          <cell r="G341" t="str">
            <v>741400</v>
          </cell>
          <cell r="H341" t="str">
            <v>Dep Exp - General Plt - Tools</v>
          </cell>
          <cell r="I341" t="str">
            <v>0</v>
          </cell>
          <cell r="J341" t="str">
            <v>0</v>
          </cell>
          <cell r="K341">
            <v>325512.49</v>
          </cell>
          <cell r="L341" t="str">
            <v>0</v>
          </cell>
          <cell r="M341">
            <v>278407.02</v>
          </cell>
          <cell r="N341" t="str">
            <v>0</v>
          </cell>
          <cell r="O341">
            <v>0</v>
          </cell>
          <cell r="P341" t="str">
            <v>0</v>
          </cell>
          <cell r="Q341" t="str">
            <v>0</v>
          </cell>
          <cell r="R341" t="str">
            <v>0</v>
          </cell>
          <cell r="S341" t="str">
            <v>0</v>
          </cell>
          <cell r="T341" t="str">
            <v>0</v>
          </cell>
          <cell r="U341">
            <v>4219.79</v>
          </cell>
          <cell r="V341" t="str">
            <v>0</v>
          </cell>
          <cell r="W341" t="str">
            <v>0</v>
          </cell>
          <cell r="X341" t="str">
            <v>0</v>
          </cell>
          <cell r="Y341" t="str">
            <v>0</v>
          </cell>
          <cell r="Z341" t="str">
            <v>0</v>
          </cell>
        </row>
        <row r="342">
          <cell r="G342" t="str">
            <v>741500</v>
          </cell>
          <cell r="H342" t="str">
            <v>Real Estate:Sale Gain/Loss</v>
          </cell>
          <cell r="I342" t="str">
            <v>0</v>
          </cell>
          <cell r="J342" t="str">
            <v>0</v>
          </cell>
          <cell r="K342" t="str">
            <v>0</v>
          </cell>
          <cell r="L342" t="str">
            <v>0</v>
          </cell>
          <cell r="M342">
            <v>0</v>
          </cell>
          <cell r="N342" t="str">
            <v>0</v>
          </cell>
          <cell r="O342" t="str">
            <v>0</v>
          </cell>
          <cell r="P342" t="str">
            <v>0</v>
          </cell>
          <cell r="Q342" t="str">
            <v>0</v>
          </cell>
          <cell r="R342" t="str">
            <v>0</v>
          </cell>
          <cell r="S342" t="str">
            <v>0</v>
          </cell>
          <cell r="T342" t="str">
            <v>0</v>
          </cell>
          <cell r="U342" t="str">
            <v>0</v>
          </cell>
          <cell r="V342" t="str">
            <v>0</v>
          </cell>
          <cell r="W342" t="str">
            <v>0</v>
          </cell>
          <cell r="X342" t="str">
            <v>0</v>
          </cell>
          <cell r="Y342" t="str">
            <v>0</v>
          </cell>
          <cell r="Z342" t="str">
            <v>0</v>
          </cell>
        </row>
        <row r="343">
          <cell r="G343" t="str">
            <v>741510</v>
          </cell>
          <cell r="H343" t="str">
            <v>Maj FA:Gain on Disposition</v>
          </cell>
          <cell r="I343" t="str">
            <v>0</v>
          </cell>
          <cell r="J343" t="str">
            <v>0</v>
          </cell>
          <cell r="K343">
            <v>-71.37</v>
          </cell>
          <cell r="L343" t="str">
            <v>0</v>
          </cell>
          <cell r="M343">
            <v>0</v>
          </cell>
          <cell r="N343" t="str">
            <v>0</v>
          </cell>
          <cell r="O343" t="str">
            <v>0</v>
          </cell>
          <cell r="P343" t="str">
            <v>0</v>
          </cell>
          <cell r="Q343" t="str">
            <v>0</v>
          </cell>
          <cell r="R343" t="str">
            <v>0</v>
          </cell>
          <cell r="S343" t="str">
            <v>0</v>
          </cell>
          <cell r="T343" t="str">
            <v>0</v>
          </cell>
          <cell r="U343">
            <v>0</v>
          </cell>
          <cell r="V343" t="str">
            <v>0</v>
          </cell>
          <cell r="W343" t="str">
            <v>0</v>
          </cell>
          <cell r="X343" t="str">
            <v>0</v>
          </cell>
          <cell r="Y343" t="str">
            <v>0</v>
          </cell>
          <cell r="Z343" t="str">
            <v>0</v>
          </cell>
        </row>
        <row r="344">
          <cell r="G344" t="str">
            <v>741520</v>
          </cell>
          <cell r="H344" t="str">
            <v>MFAs:Gain on Disposition</v>
          </cell>
          <cell r="I344" t="str">
            <v>0</v>
          </cell>
          <cell r="J344" t="str">
            <v>0</v>
          </cell>
          <cell r="K344">
            <v>-17893.87</v>
          </cell>
          <cell r="L344" t="str">
            <v>0</v>
          </cell>
          <cell r="M344">
            <v>-15304.42</v>
          </cell>
          <cell r="N344" t="str">
            <v>0</v>
          </cell>
          <cell r="O344">
            <v>0</v>
          </cell>
          <cell r="P344" t="str">
            <v>0</v>
          </cell>
          <cell r="Q344" t="str">
            <v>0</v>
          </cell>
          <cell r="R344" t="str">
            <v>0</v>
          </cell>
          <cell r="S344" t="str">
            <v>0</v>
          </cell>
          <cell r="T344" t="str">
            <v>0</v>
          </cell>
          <cell r="U344" t="str">
            <v>0</v>
          </cell>
          <cell r="V344" t="str">
            <v>0</v>
          </cell>
          <cell r="W344" t="str">
            <v>0</v>
          </cell>
          <cell r="X344" t="str">
            <v>0</v>
          </cell>
          <cell r="Y344" t="str">
            <v>0</v>
          </cell>
          <cell r="Z344" t="str">
            <v>0</v>
          </cell>
        </row>
        <row r="345">
          <cell r="G345" t="str">
            <v>741530</v>
          </cell>
          <cell r="H345" t="str">
            <v>Asset Rem &amp; Reloc Expense</v>
          </cell>
          <cell r="I345" t="str">
            <v>0</v>
          </cell>
          <cell r="J345" t="str">
            <v>0</v>
          </cell>
          <cell r="K345">
            <v>11569941.15</v>
          </cell>
          <cell r="L345" t="str">
            <v>0</v>
          </cell>
          <cell r="M345">
            <v>20021082.780000001</v>
          </cell>
          <cell r="N345" t="str">
            <v>0</v>
          </cell>
          <cell r="O345">
            <v>0</v>
          </cell>
          <cell r="P345" t="str">
            <v>0</v>
          </cell>
          <cell r="Q345" t="str">
            <v>0</v>
          </cell>
          <cell r="R345" t="str">
            <v>0</v>
          </cell>
          <cell r="S345" t="str">
            <v>0</v>
          </cell>
          <cell r="T345" t="str">
            <v>0</v>
          </cell>
          <cell r="U345">
            <v>80961</v>
          </cell>
          <cell r="V345" t="str">
            <v>0</v>
          </cell>
          <cell r="W345" t="str">
            <v>0</v>
          </cell>
          <cell r="X345" t="str">
            <v>0</v>
          </cell>
          <cell r="Y345" t="str">
            <v>0</v>
          </cell>
          <cell r="Z345" t="str">
            <v>0</v>
          </cell>
        </row>
        <row r="346">
          <cell r="G346" t="str">
            <v>741700</v>
          </cell>
          <cell r="H346" t="str">
            <v>Dep Exp - Intangible Software</v>
          </cell>
          <cell r="I346" t="str">
            <v>0</v>
          </cell>
          <cell r="J346" t="str">
            <v>0</v>
          </cell>
          <cell r="K346">
            <v>7843144.7300000004</v>
          </cell>
          <cell r="L346" t="str">
            <v>0</v>
          </cell>
          <cell r="M346">
            <v>13853328.41</v>
          </cell>
          <cell r="N346" t="str">
            <v>0</v>
          </cell>
          <cell r="O346">
            <v>0</v>
          </cell>
          <cell r="P346" t="str">
            <v>0</v>
          </cell>
          <cell r="Q346" t="str">
            <v>0</v>
          </cell>
          <cell r="R346" t="str">
            <v>0</v>
          </cell>
          <cell r="S346" t="str">
            <v>0</v>
          </cell>
          <cell r="T346" t="str">
            <v>0</v>
          </cell>
          <cell r="U346" t="str">
            <v>0</v>
          </cell>
          <cell r="V346">
            <v>269287.71999999997</v>
          </cell>
          <cell r="W346" t="str">
            <v>0</v>
          </cell>
          <cell r="X346" t="str">
            <v>0</v>
          </cell>
          <cell r="Y346" t="str">
            <v>0</v>
          </cell>
          <cell r="Z346" t="str">
            <v>0</v>
          </cell>
        </row>
        <row r="347">
          <cell r="G347" t="str">
            <v>741701</v>
          </cell>
          <cell r="H347" t="str">
            <v>Dep Exp - Intangible Contributed Capital</v>
          </cell>
          <cell r="I347" t="str">
            <v>0</v>
          </cell>
          <cell r="J347" t="str">
            <v>0</v>
          </cell>
          <cell r="K347">
            <v>65388.1</v>
          </cell>
          <cell r="L347" t="str">
            <v>0</v>
          </cell>
          <cell r="M347" t="str">
            <v>0</v>
          </cell>
          <cell r="N347" t="str">
            <v>0</v>
          </cell>
          <cell r="O347" t="str">
            <v>0</v>
          </cell>
          <cell r="P347" t="str">
            <v>0</v>
          </cell>
          <cell r="Q347" t="str">
            <v>0</v>
          </cell>
          <cell r="R347" t="str">
            <v>0</v>
          </cell>
          <cell r="S347" t="str">
            <v>0</v>
          </cell>
          <cell r="T347" t="str">
            <v>0</v>
          </cell>
          <cell r="U347" t="str">
            <v>0</v>
          </cell>
          <cell r="V347">
            <v>154144.49</v>
          </cell>
          <cell r="W347" t="str">
            <v>0</v>
          </cell>
          <cell r="X347" t="str">
            <v>0</v>
          </cell>
          <cell r="Y347" t="str">
            <v>0</v>
          </cell>
          <cell r="Z347" t="str">
            <v>0</v>
          </cell>
        </row>
        <row r="348">
          <cell r="G348" t="str">
            <v>741900</v>
          </cell>
          <cell r="H348" t="str">
            <v>Brampton Depreciation Expense</v>
          </cell>
          <cell r="I348" t="str">
            <v>0</v>
          </cell>
          <cell r="J348" t="str">
            <v>0</v>
          </cell>
          <cell r="K348" t="str">
            <v>0</v>
          </cell>
          <cell r="L348" t="str">
            <v>0</v>
          </cell>
          <cell r="M348" t="str">
            <v>0</v>
          </cell>
          <cell r="N348" t="str">
            <v>0</v>
          </cell>
          <cell r="O348" t="str">
            <v>0</v>
          </cell>
          <cell r="P348" t="str">
            <v>0</v>
          </cell>
          <cell r="Q348" t="str">
            <v>0</v>
          </cell>
          <cell r="R348" t="str">
            <v>0</v>
          </cell>
          <cell r="S348" t="str">
            <v>0</v>
          </cell>
          <cell r="T348" t="str">
            <v>0</v>
          </cell>
          <cell r="U348" t="str">
            <v>0</v>
          </cell>
          <cell r="V348">
            <v>4905216.03</v>
          </cell>
          <cell r="W348" t="str">
            <v>0</v>
          </cell>
          <cell r="X348" t="str">
            <v>0</v>
          </cell>
          <cell r="Y348" t="str">
            <v>0</v>
          </cell>
          <cell r="Z348" t="str">
            <v>0</v>
          </cell>
        </row>
        <row r="349">
          <cell r="I349" t="str">
            <v>0</v>
          </cell>
          <cell r="J349" t="str">
            <v>0</v>
          </cell>
          <cell r="K349">
            <v>135112462.52000001</v>
          </cell>
          <cell r="L349">
            <v>133590.15</v>
          </cell>
          <cell r="M349">
            <v>133024062.26000001</v>
          </cell>
          <cell r="N349" t="str">
            <v>0</v>
          </cell>
          <cell r="O349">
            <v>0</v>
          </cell>
          <cell r="P349" t="str">
            <v>0</v>
          </cell>
          <cell r="Q349">
            <v>3970523.76</v>
          </cell>
          <cell r="R349" t="str">
            <v>0</v>
          </cell>
          <cell r="S349">
            <v>42027.360000000001</v>
          </cell>
          <cell r="T349" t="str">
            <v>0</v>
          </cell>
          <cell r="U349">
            <v>1139174.43</v>
          </cell>
          <cell r="V349">
            <v>5328648.24</v>
          </cell>
          <cell r="W349" t="str">
            <v>0</v>
          </cell>
          <cell r="X349" t="str">
            <v>0</v>
          </cell>
          <cell r="Y349" t="str">
            <v>0</v>
          </cell>
          <cell r="Z349" t="str">
            <v>0</v>
          </cell>
        </row>
        <row r="350">
          <cell r="G350" t="str">
            <v>753000</v>
          </cell>
          <cell r="H350" t="str">
            <v>Other Amortization</v>
          </cell>
          <cell r="I350" t="str">
            <v>0</v>
          </cell>
          <cell r="J350" t="str">
            <v>0</v>
          </cell>
          <cell r="K350" t="str">
            <v>0</v>
          </cell>
          <cell r="L350" t="str">
            <v>0</v>
          </cell>
          <cell r="M350" t="str">
            <v>0</v>
          </cell>
          <cell r="N350" t="str">
            <v>0</v>
          </cell>
          <cell r="O350" t="str">
            <v>0</v>
          </cell>
          <cell r="P350" t="str">
            <v>0</v>
          </cell>
          <cell r="Q350" t="str">
            <v>0</v>
          </cell>
          <cell r="R350" t="str">
            <v>0</v>
          </cell>
          <cell r="S350" t="str">
            <v>0</v>
          </cell>
          <cell r="T350" t="str">
            <v>0</v>
          </cell>
          <cell r="U350" t="str">
            <v>0</v>
          </cell>
          <cell r="V350">
            <v>639141.86</v>
          </cell>
          <cell r="W350" t="str">
            <v>0</v>
          </cell>
          <cell r="X350" t="str">
            <v>0</v>
          </cell>
          <cell r="Y350" t="str">
            <v>0</v>
          </cell>
          <cell r="Z350" t="str">
            <v>0</v>
          </cell>
        </row>
        <row r="351">
          <cell r="G351" t="str">
            <v>753020</v>
          </cell>
          <cell r="H351" t="str">
            <v>Tx IPSP Disposition Amortization</v>
          </cell>
          <cell r="I351" t="str">
            <v>0</v>
          </cell>
          <cell r="J351" t="str">
            <v>0</v>
          </cell>
          <cell r="K351">
            <v>1947690.15</v>
          </cell>
          <cell r="L351" t="str">
            <v>0</v>
          </cell>
          <cell r="M351" t="str">
            <v>0</v>
          </cell>
          <cell r="N351" t="str">
            <v>0</v>
          </cell>
          <cell r="O351" t="str">
            <v>0</v>
          </cell>
          <cell r="P351" t="str">
            <v>0</v>
          </cell>
          <cell r="Q351" t="str">
            <v>0</v>
          </cell>
          <cell r="R351" t="str">
            <v>0</v>
          </cell>
          <cell r="S351" t="str">
            <v>0</v>
          </cell>
          <cell r="T351" t="str">
            <v>0</v>
          </cell>
          <cell r="U351" t="str">
            <v>0</v>
          </cell>
          <cell r="V351" t="str">
            <v>0</v>
          </cell>
          <cell r="W351" t="str">
            <v>0</v>
          </cell>
          <cell r="X351" t="str">
            <v>0</v>
          </cell>
          <cell r="Y351" t="str">
            <v>0</v>
          </cell>
          <cell r="Z351" t="str">
            <v>0</v>
          </cell>
        </row>
        <row r="352">
          <cell r="G352" t="str">
            <v>753030</v>
          </cell>
          <cell r="H352" t="str">
            <v>RARA (MR&amp;SE) Amortization</v>
          </cell>
          <cell r="I352" t="str">
            <v>0</v>
          </cell>
          <cell r="J352" t="str">
            <v>0</v>
          </cell>
          <cell r="K352" t="str">
            <v>0</v>
          </cell>
          <cell r="L352" t="str">
            <v>0</v>
          </cell>
          <cell r="M352" t="str">
            <v>0</v>
          </cell>
          <cell r="N352" t="str">
            <v>0</v>
          </cell>
          <cell r="O352" t="str">
            <v>0</v>
          </cell>
          <cell r="P352" t="str">
            <v>0</v>
          </cell>
          <cell r="Q352" t="str">
            <v>0</v>
          </cell>
          <cell r="R352" t="str">
            <v>0</v>
          </cell>
          <cell r="S352" t="str">
            <v>0</v>
          </cell>
          <cell r="T352" t="str">
            <v>0</v>
          </cell>
          <cell r="U352" t="str">
            <v>0</v>
          </cell>
          <cell r="V352">
            <v>-0.06</v>
          </cell>
          <cell r="W352" t="str">
            <v>0</v>
          </cell>
          <cell r="X352" t="str">
            <v>0</v>
          </cell>
          <cell r="Y352" t="str">
            <v>0</v>
          </cell>
          <cell r="Z352" t="str">
            <v>0</v>
          </cell>
        </row>
        <row r="353">
          <cell r="G353" t="str">
            <v>753050</v>
          </cell>
          <cell r="H353" t="str">
            <v>Amort of Enviro Reg  Assets</v>
          </cell>
          <cell r="I353" t="str">
            <v>0</v>
          </cell>
          <cell r="J353" t="str">
            <v>0</v>
          </cell>
          <cell r="K353">
            <v>1561901</v>
          </cell>
          <cell r="L353" t="str">
            <v>0</v>
          </cell>
          <cell r="M353">
            <v>3693421</v>
          </cell>
          <cell r="N353" t="str">
            <v>0</v>
          </cell>
          <cell r="O353" t="str">
            <v>0</v>
          </cell>
          <cell r="P353" t="str">
            <v>0</v>
          </cell>
          <cell r="Q353" t="str">
            <v>0</v>
          </cell>
          <cell r="R353" t="str">
            <v>0</v>
          </cell>
          <cell r="S353" t="str">
            <v>0</v>
          </cell>
          <cell r="T353" t="str">
            <v>0</v>
          </cell>
          <cell r="U353">
            <v>102242</v>
          </cell>
          <cell r="V353" t="str">
            <v>0</v>
          </cell>
          <cell r="W353" t="str">
            <v>0</v>
          </cell>
          <cell r="X353" t="str">
            <v>0</v>
          </cell>
          <cell r="Y353" t="str">
            <v>0</v>
          </cell>
          <cell r="Z353" t="str">
            <v>0</v>
          </cell>
        </row>
        <row r="354">
          <cell r="I354" t="str">
            <v>0</v>
          </cell>
          <cell r="J354" t="str">
            <v>0</v>
          </cell>
          <cell r="K354">
            <v>3509591.15</v>
          </cell>
          <cell r="L354" t="str">
            <v>0</v>
          </cell>
          <cell r="M354">
            <v>3693421</v>
          </cell>
          <cell r="N354" t="str">
            <v>0</v>
          </cell>
          <cell r="O354" t="str">
            <v>0</v>
          </cell>
          <cell r="P354" t="str">
            <v>0</v>
          </cell>
          <cell r="Q354" t="str">
            <v>0</v>
          </cell>
          <cell r="R354" t="str">
            <v>0</v>
          </cell>
          <cell r="S354" t="str">
            <v>0</v>
          </cell>
          <cell r="T354" t="str">
            <v>0</v>
          </cell>
          <cell r="U354">
            <v>102242</v>
          </cell>
          <cell r="V354">
            <v>639141.80000000005</v>
          </cell>
          <cell r="W354" t="str">
            <v>0</v>
          </cell>
          <cell r="X354" t="str">
            <v>0</v>
          </cell>
          <cell r="Y354" t="str">
            <v>0</v>
          </cell>
          <cell r="Z354" t="str">
            <v>0</v>
          </cell>
        </row>
        <row r="355">
          <cell r="G355" t="str">
            <v>756001</v>
          </cell>
          <cell r="H355" t="str">
            <v>Unrealized Fx Gains/Losses</v>
          </cell>
          <cell r="I355" t="str">
            <v>0</v>
          </cell>
          <cell r="J355" t="str">
            <v>0</v>
          </cell>
          <cell r="K355">
            <v>1320.56</v>
          </cell>
          <cell r="L355" t="str">
            <v>0</v>
          </cell>
          <cell r="M355">
            <v>1316.55</v>
          </cell>
          <cell r="N355" t="str">
            <v>0</v>
          </cell>
          <cell r="O355">
            <v>0</v>
          </cell>
          <cell r="P355" t="str">
            <v>0</v>
          </cell>
          <cell r="Q355">
            <v>4086.77</v>
          </cell>
          <cell r="R355" t="str">
            <v>0</v>
          </cell>
          <cell r="S355" t="str">
            <v>0</v>
          </cell>
          <cell r="T355" t="str">
            <v>0</v>
          </cell>
          <cell r="U355">
            <v>-77.78</v>
          </cell>
          <cell r="V355" t="str">
            <v>0</v>
          </cell>
          <cell r="W355" t="str">
            <v>0</v>
          </cell>
          <cell r="X355" t="str">
            <v>0</v>
          </cell>
          <cell r="Y355" t="str">
            <v>0</v>
          </cell>
          <cell r="Z355" t="str">
            <v>0</v>
          </cell>
        </row>
        <row r="356">
          <cell r="G356" t="str">
            <v>760000</v>
          </cell>
          <cell r="H356" t="str">
            <v>Financng Chrg-Treasury Support</v>
          </cell>
          <cell r="I356" t="str">
            <v>0</v>
          </cell>
          <cell r="J356" t="str">
            <v>0</v>
          </cell>
          <cell r="K356">
            <v>606534.23</v>
          </cell>
          <cell r="L356" t="str">
            <v>0</v>
          </cell>
          <cell r="M356">
            <v>326595.33</v>
          </cell>
          <cell r="N356" t="str">
            <v>0</v>
          </cell>
          <cell r="O356" t="str">
            <v>0</v>
          </cell>
          <cell r="P356" t="str">
            <v>0</v>
          </cell>
          <cell r="Q356" t="str">
            <v>0</v>
          </cell>
          <cell r="R356" t="str">
            <v>0</v>
          </cell>
          <cell r="S356" t="str">
            <v>0</v>
          </cell>
          <cell r="T356" t="str">
            <v>0</v>
          </cell>
          <cell r="U356" t="str">
            <v>0</v>
          </cell>
          <cell r="V356" t="str">
            <v>0</v>
          </cell>
          <cell r="W356" t="str">
            <v>0</v>
          </cell>
          <cell r="X356" t="str">
            <v>0</v>
          </cell>
          <cell r="Y356" t="str">
            <v>0</v>
          </cell>
          <cell r="Z356" t="str">
            <v>0</v>
          </cell>
        </row>
        <row r="357">
          <cell r="G357" t="str">
            <v>761000</v>
          </cell>
          <cell r="H357" t="str">
            <v>Gain/Loss On Rate Swaps</v>
          </cell>
          <cell r="I357" t="str">
            <v>0</v>
          </cell>
          <cell r="J357">
            <v>-1750700.42</v>
          </cell>
          <cell r="K357">
            <v>-1724306.62</v>
          </cell>
          <cell r="L357" t="str">
            <v>0</v>
          </cell>
          <cell r="M357">
            <v>-1149537.76</v>
          </cell>
          <cell r="N357" t="str">
            <v>0</v>
          </cell>
          <cell r="O357" t="str">
            <v>0</v>
          </cell>
          <cell r="P357" t="str">
            <v>0</v>
          </cell>
          <cell r="Q357" t="str">
            <v>0</v>
          </cell>
          <cell r="R357" t="str">
            <v>0</v>
          </cell>
          <cell r="S357" t="str">
            <v>0</v>
          </cell>
          <cell r="T357" t="str">
            <v>0</v>
          </cell>
          <cell r="U357" t="str">
            <v>0</v>
          </cell>
          <cell r="V357" t="str">
            <v>0</v>
          </cell>
          <cell r="W357" t="str">
            <v>0</v>
          </cell>
          <cell r="X357" t="str">
            <v>0</v>
          </cell>
          <cell r="Y357" t="str">
            <v>0</v>
          </cell>
          <cell r="Z357" t="str">
            <v>0</v>
          </cell>
        </row>
        <row r="358">
          <cell r="G358" t="str">
            <v>761010</v>
          </cell>
          <cell r="H358" t="str">
            <v>Interest Costs/Credits</v>
          </cell>
          <cell r="I358" t="str">
            <v>0</v>
          </cell>
          <cell r="J358">
            <v>-485.2</v>
          </cell>
          <cell r="K358">
            <v>84810.73</v>
          </cell>
          <cell r="L358" t="str">
            <v>0</v>
          </cell>
          <cell r="M358">
            <v>61677.81</v>
          </cell>
          <cell r="N358" t="str">
            <v>0</v>
          </cell>
          <cell r="O358">
            <v>0</v>
          </cell>
          <cell r="P358" t="str">
            <v>0</v>
          </cell>
          <cell r="Q358">
            <v>134.93</v>
          </cell>
          <cell r="R358" t="str">
            <v>0</v>
          </cell>
          <cell r="S358" t="str">
            <v>0</v>
          </cell>
          <cell r="T358" t="str">
            <v>0</v>
          </cell>
          <cell r="U358">
            <v>135.93</v>
          </cell>
          <cell r="V358">
            <v>53256.959999999999</v>
          </cell>
          <cell r="W358" t="str">
            <v>0</v>
          </cell>
          <cell r="X358" t="str">
            <v>0</v>
          </cell>
          <cell r="Y358" t="str">
            <v>0</v>
          </cell>
          <cell r="Z358" t="str">
            <v>0</v>
          </cell>
        </row>
        <row r="359">
          <cell r="G359" t="str">
            <v>761110</v>
          </cell>
          <cell r="H359" t="str">
            <v>Interest Costs Bonds</v>
          </cell>
          <cell r="I359" t="str">
            <v>0</v>
          </cell>
          <cell r="J359">
            <v>176026510.47</v>
          </cell>
          <cell r="K359" t="str">
            <v>0</v>
          </cell>
          <cell r="L359" t="str">
            <v>0</v>
          </cell>
          <cell r="M359" t="str">
            <v>0</v>
          </cell>
          <cell r="N359" t="str">
            <v>0</v>
          </cell>
          <cell r="O359" t="str">
            <v>0</v>
          </cell>
          <cell r="P359" t="str">
            <v>0</v>
          </cell>
          <cell r="Q359" t="str">
            <v>0</v>
          </cell>
          <cell r="R359" t="str">
            <v>0</v>
          </cell>
          <cell r="S359" t="str">
            <v>0</v>
          </cell>
          <cell r="T359" t="str">
            <v>0</v>
          </cell>
          <cell r="U359" t="str">
            <v>0</v>
          </cell>
          <cell r="V359" t="str">
            <v>0</v>
          </cell>
          <cell r="W359" t="str">
            <v>0</v>
          </cell>
          <cell r="X359" t="str">
            <v>0</v>
          </cell>
          <cell r="Y359" t="str">
            <v>0</v>
          </cell>
          <cell r="Z359" t="str">
            <v>0</v>
          </cell>
        </row>
        <row r="360">
          <cell r="G360" t="str">
            <v>761120</v>
          </cell>
          <cell r="H360" t="str">
            <v>Bond Discount/Premium Amortiza</v>
          </cell>
          <cell r="I360" t="str">
            <v>0</v>
          </cell>
          <cell r="J360">
            <v>-627481.01</v>
          </cell>
          <cell r="K360">
            <v>-291432.95</v>
          </cell>
          <cell r="L360" t="str">
            <v>0</v>
          </cell>
          <cell r="M360">
            <v>-240452.51</v>
          </cell>
          <cell r="N360" t="str">
            <v>0</v>
          </cell>
          <cell r="O360" t="str">
            <v>0</v>
          </cell>
          <cell r="P360" t="str">
            <v>0</v>
          </cell>
          <cell r="Q360" t="str">
            <v>0</v>
          </cell>
          <cell r="R360" t="str">
            <v>0</v>
          </cell>
          <cell r="S360" t="str">
            <v>0</v>
          </cell>
          <cell r="T360" t="str">
            <v>0</v>
          </cell>
          <cell r="U360">
            <v>249.87</v>
          </cell>
          <cell r="V360">
            <v>11045.31</v>
          </cell>
          <cell r="W360" t="str">
            <v>0</v>
          </cell>
          <cell r="X360" t="str">
            <v>0</v>
          </cell>
          <cell r="Y360" t="str">
            <v>0</v>
          </cell>
          <cell r="Z360" t="str">
            <v>0</v>
          </cell>
        </row>
        <row r="361">
          <cell r="G361" t="str">
            <v>761130</v>
          </cell>
          <cell r="H361" t="str">
            <v>unearned int. amortization</v>
          </cell>
          <cell r="I361" t="str">
            <v>0</v>
          </cell>
          <cell r="J361">
            <v>531580.86</v>
          </cell>
          <cell r="K361" t="str">
            <v>0</v>
          </cell>
          <cell r="L361" t="str">
            <v>0</v>
          </cell>
          <cell r="M361" t="str">
            <v>0</v>
          </cell>
          <cell r="N361" t="str">
            <v>0</v>
          </cell>
          <cell r="O361" t="str">
            <v>0</v>
          </cell>
          <cell r="P361" t="str">
            <v>0</v>
          </cell>
          <cell r="Q361" t="str">
            <v>0</v>
          </cell>
          <cell r="R361" t="str">
            <v>0</v>
          </cell>
          <cell r="S361" t="str">
            <v>0</v>
          </cell>
          <cell r="T361" t="str">
            <v>0</v>
          </cell>
          <cell r="U361" t="str">
            <v>0</v>
          </cell>
          <cell r="V361" t="str">
            <v>0</v>
          </cell>
          <cell r="W361" t="str">
            <v>0</v>
          </cell>
          <cell r="X361" t="str">
            <v>0</v>
          </cell>
          <cell r="Y361" t="str">
            <v>0</v>
          </cell>
          <cell r="Z361" t="str">
            <v>0</v>
          </cell>
        </row>
        <row r="362">
          <cell r="G362" t="str">
            <v>761150</v>
          </cell>
          <cell r="H362" t="str">
            <v>CP Program Fees</v>
          </cell>
          <cell r="I362" t="str">
            <v>0</v>
          </cell>
          <cell r="J362">
            <v>574</v>
          </cell>
          <cell r="K362" t="str">
            <v>0</v>
          </cell>
          <cell r="L362" t="str">
            <v>0</v>
          </cell>
          <cell r="M362" t="str">
            <v>0</v>
          </cell>
          <cell r="N362" t="str">
            <v>0</v>
          </cell>
          <cell r="O362" t="str">
            <v>0</v>
          </cell>
          <cell r="P362" t="str">
            <v>0</v>
          </cell>
          <cell r="Q362" t="str">
            <v>0</v>
          </cell>
          <cell r="R362" t="str">
            <v>0</v>
          </cell>
          <cell r="S362" t="str">
            <v>0</v>
          </cell>
          <cell r="T362" t="str">
            <v>0</v>
          </cell>
          <cell r="U362" t="str">
            <v>0</v>
          </cell>
          <cell r="V362" t="str">
            <v>0</v>
          </cell>
          <cell r="W362" t="str">
            <v>0</v>
          </cell>
          <cell r="X362" t="str">
            <v>0</v>
          </cell>
          <cell r="Y362" t="str">
            <v>0</v>
          </cell>
          <cell r="Z362" t="str">
            <v>0</v>
          </cell>
        </row>
        <row r="363">
          <cell r="G363" t="str">
            <v>761200</v>
          </cell>
          <cell r="H363" t="str">
            <v>Inter-co Bond Interest Expense</v>
          </cell>
          <cell r="I363" t="str">
            <v>0</v>
          </cell>
          <cell r="J363" t="str">
            <v>0</v>
          </cell>
          <cell r="K363">
            <v>104030182.43000001</v>
          </cell>
          <cell r="L363" t="str">
            <v>0</v>
          </cell>
          <cell r="M363">
            <v>64204343.149999999</v>
          </cell>
          <cell r="N363" t="str">
            <v>0</v>
          </cell>
          <cell r="O363" t="str">
            <v>0</v>
          </cell>
          <cell r="P363" t="str">
            <v>0</v>
          </cell>
          <cell r="Q363" t="str">
            <v>0</v>
          </cell>
          <cell r="R363" t="str">
            <v>0</v>
          </cell>
          <cell r="S363" t="str">
            <v>0</v>
          </cell>
          <cell r="T363" t="str">
            <v>0</v>
          </cell>
          <cell r="U363">
            <v>516995.89</v>
          </cell>
          <cell r="V363">
            <v>4755676.0199999996</v>
          </cell>
          <cell r="W363" t="str">
            <v>0</v>
          </cell>
          <cell r="X363" t="str">
            <v>0</v>
          </cell>
          <cell r="Y363" t="str">
            <v>0</v>
          </cell>
          <cell r="Z363" t="str">
            <v>0</v>
          </cell>
        </row>
        <row r="364">
          <cell r="G364" t="str">
            <v>761210</v>
          </cell>
          <cell r="H364" t="str">
            <v>Inter Co. Bond Interest Income</v>
          </cell>
          <cell r="I364" t="str">
            <v>0</v>
          </cell>
          <cell r="J364">
            <v>-173507197.5</v>
          </cell>
          <cell r="K364" t="str">
            <v>0</v>
          </cell>
          <cell r="L364" t="str">
            <v>0</v>
          </cell>
          <cell r="M364" t="str">
            <v>0</v>
          </cell>
          <cell r="N364" t="str">
            <v>0</v>
          </cell>
          <cell r="O364" t="str">
            <v>0</v>
          </cell>
          <cell r="P364" t="str">
            <v>0</v>
          </cell>
          <cell r="Q364" t="str">
            <v>0</v>
          </cell>
          <cell r="R364" t="str">
            <v>0</v>
          </cell>
          <cell r="S364" t="str">
            <v>0</v>
          </cell>
          <cell r="T364" t="str">
            <v>0</v>
          </cell>
          <cell r="U364" t="str">
            <v>0</v>
          </cell>
          <cell r="V364" t="str">
            <v>0</v>
          </cell>
          <cell r="W364" t="str">
            <v>0</v>
          </cell>
          <cell r="X364" t="str">
            <v>0</v>
          </cell>
          <cell r="Y364" t="str">
            <v>0</v>
          </cell>
          <cell r="Z364" t="str">
            <v>0</v>
          </cell>
        </row>
        <row r="365">
          <cell r="G365" t="str">
            <v>761250</v>
          </cell>
          <cell r="H365" t="str">
            <v>Inter Co. Demand Loan Interest</v>
          </cell>
          <cell r="I365" t="str">
            <v>0</v>
          </cell>
          <cell r="J365">
            <v>7218.53</v>
          </cell>
          <cell r="K365">
            <v>-1802523</v>
          </cell>
          <cell r="L365">
            <v>403</v>
          </cell>
          <cell r="M365">
            <v>-103467</v>
          </cell>
          <cell r="N365" t="str">
            <v>0</v>
          </cell>
          <cell r="O365" t="str">
            <v>0</v>
          </cell>
          <cell r="P365">
            <v>5951</v>
          </cell>
          <cell r="Q365">
            <v>100723</v>
          </cell>
          <cell r="R365" t="str">
            <v>0</v>
          </cell>
          <cell r="S365">
            <v>24266</v>
          </cell>
          <cell r="T365" t="str">
            <v>0</v>
          </cell>
          <cell r="U365">
            <v>112642</v>
          </cell>
          <cell r="V365">
            <v>7940.57</v>
          </cell>
          <cell r="W365" t="str">
            <v>0</v>
          </cell>
          <cell r="X365">
            <v>18309</v>
          </cell>
          <cell r="Y365" t="str">
            <v>0</v>
          </cell>
          <cell r="Z365">
            <v>302</v>
          </cell>
        </row>
        <row r="366">
          <cell r="G366" t="str">
            <v>761260</v>
          </cell>
          <cell r="H366" t="str">
            <v>Inter Co. Demand Loan Int Inc</v>
          </cell>
          <cell r="I366" t="str">
            <v>0</v>
          </cell>
          <cell r="J366">
            <v>1628234.9</v>
          </cell>
          <cell r="K366" t="str">
            <v>0</v>
          </cell>
          <cell r="L366" t="str">
            <v>0</v>
          </cell>
          <cell r="M366" t="str">
            <v>0</v>
          </cell>
          <cell r="N366" t="str">
            <v>0</v>
          </cell>
          <cell r="O366" t="str">
            <v>0</v>
          </cell>
          <cell r="P366" t="str">
            <v>0</v>
          </cell>
          <cell r="Q366" t="str">
            <v>0</v>
          </cell>
          <cell r="R366" t="str">
            <v>0</v>
          </cell>
          <cell r="S366" t="str">
            <v>0</v>
          </cell>
          <cell r="T366" t="str">
            <v>0</v>
          </cell>
          <cell r="U366" t="str">
            <v>0</v>
          </cell>
          <cell r="V366" t="str">
            <v>0</v>
          </cell>
          <cell r="W366" t="str">
            <v>0</v>
          </cell>
          <cell r="X366" t="str">
            <v>0</v>
          </cell>
          <cell r="Y366" t="str">
            <v>0</v>
          </cell>
          <cell r="Z366" t="str">
            <v>0</v>
          </cell>
        </row>
        <row r="367">
          <cell r="G367" t="str">
            <v>761300</v>
          </cell>
          <cell r="H367" t="str">
            <v>FinChg Mkt to Mkt G/L onLTDebt</v>
          </cell>
          <cell r="I367" t="str">
            <v>0</v>
          </cell>
          <cell r="J367">
            <v>-876028.6</v>
          </cell>
          <cell r="K367">
            <v>-891765.82</v>
          </cell>
          <cell r="L367" t="str">
            <v>0</v>
          </cell>
          <cell r="M367">
            <v>-594510.55000000005</v>
          </cell>
          <cell r="N367" t="str">
            <v>0</v>
          </cell>
          <cell r="O367" t="str">
            <v>0</v>
          </cell>
          <cell r="P367" t="str">
            <v>0</v>
          </cell>
          <cell r="Q367" t="str">
            <v>0</v>
          </cell>
          <cell r="R367" t="str">
            <v>0</v>
          </cell>
          <cell r="S367" t="str">
            <v>0</v>
          </cell>
          <cell r="T367" t="str">
            <v>0</v>
          </cell>
          <cell r="U367" t="str">
            <v>0</v>
          </cell>
          <cell r="V367" t="str">
            <v>0</v>
          </cell>
          <cell r="W367" t="str">
            <v>0</v>
          </cell>
          <cell r="X367" t="str">
            <v>0</v>
          </cell>
          <cell r="Y367" t="str">
            <v>0</v>
          </cell>
          <cell r="Z367" t="str">
            <v>0</v>
          </cell>
        </row>
        <row r="368">
          <cell r="G368" t="str">
            <v>761310</v>
          </cell>
          <cell r="H368" t="str">
            <v>FinChg MtktoMkt G/L Int Rt Swp</v>
          </cell>
          <cell r="I368" t="str">
            <v>0</v>
          </cell>
          <cell r="J368">
            <v>866373.57</v>
          </cell>
          <cell r="K368">
            <v>925248.27</v>
          </cell>
          <cell r="L368" t="str">
            <v>0</v>
          </cell>
          <cell r="M368">
            <v>616832.18000000005</v>
          </cell>
          <cell r="N368" t="str">
            <v>0</v>
          </cell>
          <cell r="O368" t="str">
            <v>0</v>
          </cell>
          <cell r="P368" t="str">
            <v>0</v>
          </cell>
          <cell r="Q368" t="str">
            <v>0</v>
          </cell>
          <cell r="R368" t="str">
            <v>0</v>
          </cell>
          <cell r="S368" t="str">
            <v>0</v>
          </cell>
          <cell r="T368" t="str">
            <v>0</v>
          </cell>
          <cell r="U368" t="str">
            <v>0</v>
          </cell>
          <cell r="V368" t="str">
            <v>0</v>
          </cell>
          <cell r="W368" t="str">
            <v>0</v>
          </cell>
          <cell r="X368" t="str">
            <v>0</v>
          </cell>
          <cell r="Y368" t="str">
            <v>0</v>
          </cell>
          <cell r="Z368" t="str">
            <v>0</v>
          </cell>
        </row>
        <row r="369">
          <cell r="G369" t="str">
            <v>761330</v>
          </cell>
          <cell r="H369" t="str">
            <v>Interest Income Short Term Inv</v>
          </cell>
          <cell r="I369" t="str">
            <v>0</v>
          </cell>
          <cell r="J369">
            <v>-2212895.41</v>
          </cell>
          <cell r="K369" t="str">
            <v>0</v>
          </cell>
          <cell r="L369" t="str">
            <v>0</v>
          </cell>
          <cell r="M369" t="str">
            <v>0</v>
          </cell>
          <cell r="N369" t="str">
            <v>0</v>
          </cell>
          <cell r="O369" t="str">
            <v>0</v>
          </cell>
          <cell r="P369" t="str">
            <v>0</v>
          </cell>
          <cell r="Q369" t="str">
            <v>0</v>
          </cell>
          <cell r="R369" t="str">
            <v>0</v>
          </cell>
          <cell r="S369" t="str">
            <v>0</v>
          </cell>
          <cell r="T369" t="str">
            <v>0</v>
          </cell>
          <cell r="U369" t="str">
            <v>0</v>
          </cell>
          <cell r="V369" t="str">
            <v>0</v>
          </cell>
          <cell r="W369" t="str">
            <v>0</v>
          </cell>
          <cell r="X369" t="str">
            <v>0</v>
          </cell>
          <cell r="Y369" t="str">
            <v>0</v>
          </cell>
          <cell r="Z369" t="str">
            <v>0</v>
          </cell>
        </row>
        <row r="370">
          <cell r="G370" t="str">
            <v>761401</v>
          </cell>
          <cell r="H370" t="str">
            <v>Interest Recovery</v>
          </cell>
          <cell r="I370" t="str">
            <v>0</v>
          </cell>
          <cell r="J370" t="str">
            <v>0</v>
          </cell>
          <cell r="K370">
            <v>5276.05</v>
          </cell>
          <cell r="L370" t="str">
            <v>0</v>
          </cell>
          <cell r="M370">
            <v>33252.75</v>
          </cell>
          <cell r="N370" t="str">
            <v>0</v>
          </cell>
          <cell r="O370">
            <v>0</v>
          </cell>
          <cell r="P370" t="str">
            <v>0</v>
          </cell>
          <cell r="Q370" t="str">
            <v>0</v>
          </cell>
          <cell r="R370" t="str">
            <v>0</v>
          </cell>
          <cell r="S370" t="str">
            <v>0</v>
          </cell>
          <cell r="T370" t="str">
            <v>0</v>
          </cell>
          <cell r="U370" t="str">
            <v>0</v>
          </cell>
          <cell r="V370" t="str">
            <v>0</v>
          </cell>
          <cell r="W370" t="str">
            <v>0</v>
          </cell>
          <cell r="X370" t="str">
            <v>0</v>
          </cell>
          <cell r="Y370" t="str">
            <v>0</v>
          </cell>
          <cell r="Z370" t="str">
            <v>0</v>
          </cell>
        </row>
        <row r="371">
          <cell r="G371" t="str">
            <v>761402</v>
          </cell>
          <cell r="H371" t="str">
            <v>Interest Recovery</v>
          </cell>
          <cell r="I371" t="str">
            <v>0</v>
          </cell>
          <cell r="J371" t="str">
            <v>0</v>
          </cell>
          <cell r="K371">
            <v>-13574572.689999999</v>
          </cell>
          <cell r="L371" t="str">
            <v>0</v>
          </cell>
          <cell r="M371">
            <v>-5925983.3200000003</v>
          </cell>
          <cell r="N371" t="str">
            <v>0</v>
          </cell>
          <cell r="O371">
            <v>0</v>
          </cell>
          <cell r="P371" t="str">
            <v>0</v>
          </cell>
          <cell r="Q371">
            <v>-38289.519999999997</v>
          </cell>
          <cell r="R371" t="str">
            <v>0</v>
          </cell>
          <cell r="S371" t="str">
            <v>0</v>
          </cell>
          <cell r="T371" t="str">
            <v>0</v>
          </cell>
          <cell r="U371">
            <v>-67802.31</v>
          </cell>
          <cell r="V371" t="str">
            <v>0</v>
          </cell>
          <cell r="W371" t="str">
            <v>0</v>
          </cell>
          <cell r="X371" t="str">
            <v>0</v>
          </cell>
          <cell r="Y371" t="str">
            <v>0</v>
          </cell>
          <cell r="Z371" t="str">
            <v>0</v>
          </cell>
        </row>
        <row r="372">
          <cell r="G372" t="str">
            <v>761410</v>
          </cell>
          <cell r="H372" t="str">
            <v>Interest Capitalized</v>
          </cell>
          <cell r="I372" t="str">
            <v>0</v>
          </cell>
          <cell r="J372" t="str">
            <v>0</v>
          </cell>
          <cell r="K372" t="str">
            <v>0</v>
          </cell>
          <cell r="L372" t="str">
            <v>0</v>
          </cell>
          <cell r="M372" t="str">
            <v>0</v>
          </cell>
          <cell r="N372" t="str">
            <v>0</v>
          </cell>
          <cell r="O372" t="str">
            <v>0</v>
          </cell>
          <cell r="P372" t="str">
            <v>0</v>
          </cell>
          <cell r="Q372" t="str">
            <v>0</v>
          </cell>
          <cell r="R372" t="str">
            <v>0</v>
          </cell>
          <cell r="S372" t="str">
            <v>0</v>
          </cell>
          <cell r="T372" t="str">
            <v>0</v>
          </cell>
          <cell r="U372" t="str">
            <v>0</v>
          </cell>
          <cell r="V372">
            <v>-209232.7</v>
          </cell>
          <cell r="W372" t="str">
            <v>0</v>
          </cell>
          <cell r="X372" t="str">
            <v>0</v>
          </cell>
          <cell r="Y372" t="str">
            <v>0</v>
          </cell>
          <cell r="Z372" t="str">
            <v>0</v>
          </cell>
        </row>
        <row r="373">
          <cell r="G373" t="str">
            <v>761412</v>
          </cell>
          <cell r="H373" t="str">
            <v>Interest Improve On Defer Cost</v>
          </cell>
          <cell r="I373" t="str">
            <v>0</v>
          </cell>
          <cell r="J373" t="str">
            <v>0</v>
          </cell>
          <cell r="K373">
            <v>346394.56</v>
          </cell>
          <cell r="L373" t="str">
            <v>0</v>
          </cell>
          <cell r="M373">
            <v>522494.99</v>
          </cell>
          <cell r="N373" t="str">
            <v>0</v>
          </cell>
          <cell r="O373" t="str">
            <v>0</v>
          </cell>
          <cell r="P373" t="str">
            <v>0</v>
          </cell>
          <cell r="Q373" t="str">
            <v>0</v>
          </cell>
          <cell r="R373" t="str">
            <v>0</v>
          </cell>
          <cell r="S373" t="str">
            <v>0</v>
          </cell>
          <cell r="T373" t="str">
            <v>0</v>
          </cell>
          <cell r="U373" t="str">
            <v>0</v>
          </cell>
          <cell r="V373" t="str">
            <v>0</v>
          </cell>
          <cell r="W373" t="str">
            <v>0</v>
          </cell>
          <cell r="X373">
            <v>-19190.2</v>
          </cell>
          <cell r="Y373" t="str">
            <v>0</v>
          </cell>
          <cell r="Z373" t="str">
            <v>0</v>
          </cell>
        </row>
        <row r="374">
          <cell r="G374" t="str">
            <v>761660</v>
          </cell>
          <cell r="H374" t="str">
            <v>Int:Customers' Deposits</v>
          </cell>
          <cell r="I374" t="str">
            <v>0</v>
          </cell>
          <cell r="J374" t="str">
            <v>0</v>
          </cell>
          <cell r="K374" t="str">
            <v>0</v>
          </cell>
          <cell r="L374" t="str">
            <v>0</v>
          </cell>
          <cell r="M374">
            <v>145578.64000000001</v>
          </cell>
          <cell r="N374" t="str">
            <v>0</v>
          </cell>
          <cell r="O374" t="str">
            <v>0</v>
          </cell>
          <cell r="P374" t="str">
            <v>0</v>
          </cell>
          <cell r="Q374" t="str">
            <v>0</v>
          </cell>
          <cell r="R374" t="str">
            <v>0</v>
          </cell>
          <cell r="S374" t="str">
            <v>0</v>
          </cell>
          <cell r="T374" t="str">
            <v>0</v>
          </cell>
          <cell r="U374">
            <v>2275.67</v>
          </cell>
          <cell r="V374" t="str">
            <v>0</v>
          </cell>
          <cell r="W374" t="str">
            <v>0</v>
          </cell>
          <cell r="X374">
            <v>1.51</v>
          </cell>
          <cell r="Y374" t="str">
            <v>0</v>
          </cell>
          <cell r="Z374" t="str">
            <v>0</v>
          </cell>
        </row>
        <row r="375">
          <cell r="G375" t="str">
            <v>761680</v>
          </cell>
          <cell r="H375" t="str">
            <v>Interest:Credit Interest</v>
          </cell>
          <cell r="I375" t="str">
            <v>0</v>
          </cell>
          <cell r="J375">
            <v>-1485183.43</v>
          </cell>
          <cell r="K375" t="str">
            <v>0</v>
          </cell>
          <cell r="L375" t="str">
            <v>0</v>
          </cell>
          <cell r="M375" t="str">
            <v>0</v>
          </cell>
          <cell r="N375" t="str">
            <v>0</v>
          </cell>
          <cell r="O375" t="str">
            <v>0</v>
          </cell>
          <cell r="P375" t="str">
            <v>0</v>
          </cell>
          <cell r="Q375" t="str">
            <v>0</v>
          </cell>
          <cell r="R375" t="str">
            <v>0</v>
          </cell>
          <cell r="S375" t="str">
            <v>0</v>
          </cell>
          <cell r="T375" t="str">
            <v>0</v>
          </cell>
          <cell r="U375" t="str">
            <v>0</v>
          </cell>
          <cell r="V375" t="str">
            <v>0</v>
          </cell>
          <cell r="W375" t="str">
            <v>0</v>
          </cell>
          <cell r="X375" t="str">
            <v>0</v>
          </cell>
          <cell r="Y375" t="str">
            <v>0</v>
          </cell>
          <cell r="Z375" t="str">
            <v>0</v>
          </cell>
        </row>
        <row r="376">
          <cell r="G376" t="str">
            <v>761681</v>
          </cell>
          <cell r="H376" t="str">
            <v>NON DEDUCTIBLE INTEREST</v>
          </cell>
          <cell r="I376" t="str">
            <v>0</v>
          </cell>
          <cell r="J376">
            <v>71.11</v>
          </cell>
          <cell r="K376">
            <v>1285.8499999999999</v>
          </cell>
          <cell r="L376" t="str">
            <v>0</v>
          </cell>
          <cell r="M376">
            <v>1285.8399999999999</v>
          </cell>
          <cell r="N376" t="str">
            <v>0</v>
          </cell>
          <cell r="O376">
            <v>0</v>
          </cell>
          <cell r="P376" t="str">
            <v>0</v>
          </cell>
          <cell r="Q376" t="str">
            <v>0</v>
          </cell>
          <cell r="R376" t="str">
            <v>0</v>
          </cell>
          <cell r="S376" t="str">
            <v>0</v>
          </cell>
          <cell r="T376" t="str">
            <v>0</v>
          </cell>
          <cell r="U376" t="str">
            <v>0</v>
          </cell>
          <cell r="V376" t="str">
            <v>0</v>
          </cell>
          <cell r="W376" t="str">
            <v>0</v>
          </cell>
          <cell r="X376" t="str">
            <v>0</v>
          </cell>
          <cell r="Y376" t="str">
            <v>0</v>
          </cell>
          <cell r="Z376" t="str">
            <v>0</v>
          </cell>
        </row>
        <row r="377">
          <cell r="G377" t="str">
            <v>761700</v>
          </cell>
          <cell r="H377" t="str">
            <v>Market to Market G/L on FRN Held for Trading</v>
          </cell>
          <cell r="I377" t="str">
            <v>0</v>
          </cell>
          <cell r="J377">
            <v>-50000</v>
          </cell>
          <cell r="K377" t="str">
            <v>0</v>
          </cell>
          <cell r="L377" t="str">
            <v>0</v>
          </cell>
          <cell r="M377" t="str">
            <v>0</v>
          </cell>
          <cell r="N377" t="str">
            <v>0</v>
          </cell>
          <cell r="O377" t="str">
            <v>0</v>
          </cell>
          <cell r="P377" t="str">
            <v>0</v>
          </cell>
          <cell r="Q377" t="str">
            <v>0</v>
          </cell>
          <cell r="R377" t="str">
            <v>0</v>
          </cell>
          <cell r="S377" t="str">
            <v>0</v>
          </cell>
          <cell r="T377" t="str">
            <v>0</v>
          </cell>
          <cell r="U377" t="str">
            <v>0</v>
          </cell>
          <cell r="V377" t="str">
            <v>0</v>
          </cell>
          <cell r="W377" t="str">
            <v>0</v>
          </cell>
          <cell r="X377" t="str">
            <v>0</v>
          </cell>
          <cell r="Y377" t="str">
            <v>0</v>
          </cell>
          <cell r="Z377" t="str">
            <v>0</v>
          </cell>
        </row>
        <row r="378">
          <cell r="G378" t="str">
            <v>761720</v>
          </cell>
          <cell r="H378" t="str">
            <v>Int:Bank Dr&amp;Bankg Act'Y Fees</v>
          </cell>
          <cell r="I378" t="str">
            <v>0</v>
          </cell>
          <cell r="J378">
            <v>214508.02</v>
          </cell>
          <cell r="K378" t="str">
            <v>0</v>
          </cell>
          <cell r="L378" t="str">
            <v>0</v>
          </cell>
          <cell r="M378">
            <v>2586.88</v>
          </cell>
          <cell r="N378" t="str">
            <v>0</v>
          </cell>
          <cell r="O378" t="str">
            <v>0</v>
          </cell>
          <cell r="P378" t="str">
            <v>0</v>
          </cell>
          <cell r="Q378" t="str">
            <v>0</v>
          </cell>
          <cell r="R378" t="str">
            <v>0</v>
          </cell>
          <cell r="S378" t="str">
            <v>0</v>
          </cell>
          <cell r="T378" t="str">
            <v>0</v>
          </cell>
          <cell r="U378">
            <v>2946.26</v>
          </cell>
          <cell r="V378" t="str">
            <v>0</v>
          </cell>
          <cell r="W378" t="str">
            <v>0</v>
          </cell>
          <cell r="X378" t="str">
            <v>0</v>
          </cell>
          <cell r="Y378" t="str">
            <v>0</v>
          </cell>
          <cell r="Z378" t="str">
            <v>0</v>
          </cell>
        </row>
        <row r="379">
          <cell r="G379" t="str">
            <v>761730</v>
          </cell>
          <cell r="H379" t="str">
            <v>Credit Facility Fees</v>
          </cell>
          <cell r="I379" t="str">
            <v>0</v>
          </cell>
          <cell r="J379">
            <v>0</v>
          </cell>
          <cell r="K379">
            <v>842419.44</v>
          </cell>
          <cell r="L379" t="str">
            <v>0</v>
          </cell>
          <cell r="M379">
            <v>516224.85</v>
          </cell>
          <cell r="N379" t="str">
            <v>0</v>
          </cell>
          <cell r="O379">
            <v>0</v>
          </cell>
          <cell r="P379" t="str">
            <v>0</v>
          </cell>
          <cell r="Q379" t="str">
            <v>0</v>
          </cell>
          <cell r="R379" t="str">
            <v>0</v>
          </cell>
          <cell r="S379" t="str">
            <v>0</v>
          </cell>
          <cell r="T379" t="str">
            <v>0</v>
          </cell>
          <cell r="U379" t="str">
            <v>0</v>
          </cell>
          <cell r="V379" t="str">
            <v>0</v>
          </cell>
          <cell r="W379" t="str">
            <v>0</v>
          </cell>
          <cell r="X379" t="str">
            <v>0</v>
          </cell>
          <cell r="Y379" t="str">
            <v>0</v>
          </cell>
          <cell r="Z379" t="str">
            <v>0</v>
          </cell>
        </row>
        <row r="380">
          <cell r="G380" t="str">
            <v>761740</v>
          </cell>
          <cell r="H380" t="str">
            <v>Letter of Credit Charges &amp; Fee</v>
          </cell>
          <cell r="I380" t="str">
            <v>0</v>
          </cell>
          <cell r="J380">
            <v>32934.080000000002</v>
          </cell>
          <cell r="K380" t="str">
            <v>0</v>
          </cell>
          <cell r="L380" t="str">
            <v>0</v>
          </cell>
          <cell r="M380" t="str">
            <v>0</v>
          </cell>
          <cell r="N380" t="str">
            <v>0</v>
          </cell>
          <cell r="O380" t="str">
            <v>0</v>
          </cell>
          <cell r="P380" t="str">
            <v>0</v>
          </cell>
          <cell r="Q380">
            <v>201.64</v>
          </cell>
          <cell r="R380" t="str">
            <v>0</v>
          </cell>
          <cell r="S380" t="str">
            <v>0</v>
          </cell>
          <cell r="T380" t="str">
            <v>0</v>
          </cell>
          <cell r="U380" t="str">
            <v>0</v>
          </cell>
          <cell r="V380" t="str">
            <v>0</v>
          </cell>
          <cell r="W380" t="str">
            <v>0</v>
          </cell>
          <cell r="X380" t="str">
            <v>0</v>
          </cell>
          <cell r="Y380" t="str">
            <v>0</v>
          </cell>
          <cell r="Z380" t="str">
            <v>0</v>
          </cell>
        </row>
        <row r="381">
          <cell r="G381" t="str">
            <v>761750</v>
          </cell>
          <cell r="H381" t="str">
            <v>Trustee Fees</v>
          </cell>
          <cell r="I381" t="str">
            <v>0</v>
          </cell>
          <cell r="J381">
            <v>64162.62</v>
          </cell>
          <cell r="K381" t="str">
            <v>0</v>
          </cell>
          <cell r="L381" t="str">
            <v>0</v>
          </cell>
          <cell r="M381" t="str">
            <v>0</v>
          </cell>
          <cell r="N381" t="str">
            <v>0</v>
          </cell>
          <cell r="O381" t="str">
            <v>0</v>
          </cell>
          <cell r="P381" t="str">
            <v>0</v>
          </cell>
          <cell r="Q381" t="str">
            <v>0</v>
          </cell>
          <cell r="R381" t="str">
            <v>0</v>
          </cell>
          <cell r="S381" t="str">
            <v>0</v>
          </cell>
          <cell r="T381" t="str">
            <v>0</v>
          </cell>
          <cell r="U381" t="str">
            <v>0</v>
          </cell>
          <cell r="V381" t="str">
            <v>0</v>
          </cell>
          <cell r="W381" t="str">
            <v>0</v>
          </cell>
          <cell r="X381" t="str">
            <v>0</v>
          </cell>
          <cell r="Y381" t="str">
            <v>0</v>
          </cell>
          <cell r="Z381" t="str">
            <v>0</v>
          </cell>
        </row>
        <row r="382">
          <cell r="G382" t="str">
            <v>761760</v>
          </cell>
          <cell r="H382" t="str">
            <v>Custodial Fees</v>
          </cell>
          <cell r="I382" t="str">
            <v>0</v>
          </cell>
          <cell r="J382">
            <v>7403.23</v>
          </cell>
          <cell r="K382" t="str">
            <v>0</v>
          </cell>
          <cell r="L382" t="str">
            <v>0</v>
          </cell>
          <cell r="M382" t="str">
            <v>0</v>
          </cell>
          <cell r="N382" t="str">
            <v>0</v>
          </cell>
          <cell r="O382" t="str">
            <v>0</v>
          </cell>
          <cell r="P382" t="str">
            <v>0</v>
          </cell>
          <cell r="Q382" t="str">
            <v>0</v>
          </cell>
          <cell r="R382" t="str">
            <v>0</v>
          </cell>
          <cell r="S382" t="str">
            <v>0</v>
          </cell>
          <cell r="T382" t="str">
            <v>0</v>
          </cell>
          <cell r="U382" t="str">
            <v>0</v>
          </cell>
          <cell r="V382" t="str">
            <v>0</v>
          </cell>
          <cell r="W382" t="str">
            <v>0</v>
          </cell>
          <cell r="X382" t="str">
            <v>0</v>
          </cell>
          <cell r="Y382" t="str">
            <v>0</v>
          </cell>
          <cell r="Z382" t="str">
            <v>0</v>
          </cell>
        </row>
        <row r="383">
          <cell r="G383" t="str">
            <v>761765</v>
          </cell>
          <cell r="H383" t="str">
            <v>Credit Rating and Filing Fees</v>
          </cell>
          <cell r="I383" t="str">
            <v>0</v>
          </cell>
          <cell r="J383">
            <v>441395.49</v>
          </cell>
          <cell r="K383">
            <v>77960.38</v>
          </cell>
          <cell r="L383" t="str">
            <v>0</v>
          </cell>
          <cell r="M383">
            <v>45786.25</v>
          </cell>
          <cell r="N383" t="str">
            <v>0</v>
          </cell>
          <cell r="O383">
            <v>0</v>
          </cell>
          <cell r="P383" t="str">
            <v>0</v>
          </cell>
          <cell r="Q383" t="str">
            <v>0</v>
          </cell>
          <cell r="R383" t="str">
            <v>0</v>
          </cell>
          <cell r="S383" t="str">
            <v>0</v>
          </cell>
          <cell r="T383" t="str">
            <v>0</v>
          </cell>
          <cell r="U383" t="str">
            <v>0</v>
          </cell>
          <cell r="V383" t="str">
            <v>0</v>
          </cell>
          <cell r="W383" t="str">
            <v>0</v>
          </cell>
          <cell r="X383" t="str">
            <v>0</v>
          </cell>
          <cell r="Y383" t="str">
            <v>0</v>
          </cell>
          <cell r="Z383" t="str">
            <v>0</v>
          </cell>
        </row>
        <row r="384">
          <cell r="G384" t="str">
            <v>761770</v>
          </cell>
          <cell r="H384" t="str">
            <v>Amortization-Gain/Loss on Hedg</v>
          </cell>
          <cell r="I384" t="str">
            <v>0</v>
          </cell>
          <cell r="J384" t="str">
            <v>0</v>
          </cell>
          <cell r="K384">
            <v>565125.15</v>
          </cell>
          <cell r="L384" t="str">
            <v>0</v>
          </cell>
          <cell r="M384">
            <v>-450820.63</v>
          </cell>
          <cell r="N384" t="str">
            <v>0</v>
          </cell>
          <cell r="O384" t="str">
            <v>0</v>
          </cell>
          <cell r="P384" t="str">
            <v>0</v>
          </cell>
          <cell r="Q384" t="str">
            <v>0</v>
          </cell>
          <cell r="R384" t="str">
            <v>0</v>
          </cell>
          <cell r="S384" t="str">
            <v>0</v>
          </cell>
          <cell r="T384" t="str">
            <v>0</v>
          </cell>
          <cell r="U384">
            <v>5347.12</v>
          </cell>
          <cell r="V384" t="str">
            <v>0</v>
          </cell>
          <cell r="W384" t="str">
            <v>0</v>
          </cell>
          <cell r="X384" t="str">
            <v>0</v>
          </cell>
          <cell r="Y384" t="str">
            <v>0</v>
          </cell>
          <cell r="Z384" t="str">
            <v>0</v>
          </cell>
        </row>
        <row r="385">
          <cell r="G385" t="str">
            <v>761780</v>
          </cell>
          <cell r="H385" t="str">
            <v>Amortization -Underwriting Fee</v>
          </cell>
          <cell r="I385" t="str">
            <v>0</v>
          </cell>
          <cell r="J385">
            <v>67371.289999999994</v>
          </cell>
          <cell r="K385">
            <v>-2136691.6800000002</v>
          </cell>
          <cell r="L385" t="str">
            <v>0</v>
          </cell>
          <cell r="M385">
            <v>3164031.82</v>
          </cell>
          <cell r="N385" t="str">
            <v>0</v>
          </cell>
          <cell r="O385" t="str">
            <v>0</v>
          </cell>
          <cell r="P385" t="str">
            <v>0</v>
          </cell>
          <cell r="Q385" t="str">
            <v>0</v>
          </cell>
          <cell r="R385" t="str">
            <v>0</v>
          </cell>
          <cell r="S385" t="str">
            <v>0</v>
          </cell>
          <cell r="T385" t="str">
            <v>0</v>
          </cell>
          <cell r="U385">
            <v>925.24</v>
          </cell>
          <cell r="V385" t="str">
            <v>0</v>
          </cell>
          <cell r="W385" t="str">
            <v>0</v>
          </cell>
          <cell r="X385" t="str">
            <v>0</v>
          </cell>
          <cell r="Y385" t="str">
            <v>0</v>
          </cell>
          <cell r="Z385" t="str">
            <v>0</v>
          </cell>
        </row>
        <row r="386">
          <cell r="G386" t="str">
            <v>761790</v>
          </cell>
          <cell r="H386" t="str">
            <v>Amortization - Prospectus Cost</v>
          </cell>
          <cell r="I386" t="str">
            <v>0</v>
          </cell>
          <cell r="J386">
            <v>2473.08</v>
          </cell>
          <cell r="K386">
            <v>-217066.15</v>
          </cell>
          <cell r="L386" t="str">
            <v>0</v>
          </cell>
          <cell r="M386">
            <v>304588.58</v>
          </cell>
          <cell r="N386" t="str">
            <v>0</v>
          </cell>
          <cell r="O386" t="str">
            <v>0</v>
          </cell>
          <cell r="P386" t="str">
            <v>0</v>
          </cell>
          <cell r="Q386" t="str">
            <v>0</v>
          </cell>
          <cell r="R386" t="str">
            <v>0</v>
          </cell>
          <cell r="S386" t="str">
            <v>0</v>
          </cell>
          <cell r="T386" t="str">
            <v>0</v>
          </cell>
          <cell r="U386" t="str">
            <v>0</v>
          </cell>
          <cell r="V386" t="str">
            <v>0</v>
          </cell>
          <cell r="W386" t="str">
            <v>0</v>
          </cell>
          <cell r="X386" t="str">
            <v>0</v>
          </cell>
          <cell r="Y386" t="str">
            <v>0</v>
          </cell>
          <cell r="Z386" t="str">
            <v>0</v>
          </cell>
        </row>
        <row r="387">
          <cell r="G387" t="str">
            <v>765000</v>
          </cell>
          <cell r="H387" t="str">
            <v>Foreign Exch Gains And Losses</v>
          </cell>
          <cell r="I387" t="str">
            <v>0</v>
          </cell>
          <cell r="J387">
            <v>7261.99</v>
          </cell>
          <cell r="K387">
            <v>61159.26</v>
          </cell>
          <cell r="L387" t="str">
            <v>0</v>
          </cell>
          <cell r="M387">
            <v>37987.03</v>
          </cell>
          <cell r="N387" t="str">
            <v>0</v>
          </cell>
          <cell r="O387">
            <v>0</v>
          </cell>
          <cell r="P387" t="str">
            <v>0</v>
          </cell>
          <cell r="Q387">
            <v>2326.9899999999998</v>
          </cell>
          <cell r="R387" t="str">
            <v>0</v>
          </cell>
          <cell r="S387" t="str">
            <v>0</v>
          </cell>
          <cell r="T387" t="str">
            <v>0</v>
          </cell>
          <cell r="U387">
            <v>92.57</v>
          </cell>
          <cell r="V387" t="str">
            <v>0</v>
          </cell>
          <cell r="W387" t="str">
            <v>0</v>
          </cell>
          <cell r="X387" t="str">
            <v>0</v>
          </cell>
          <cell r="Y387" t="str">
            <v>0</v>
          </cell>
          <cell r="Z387" t="str">
            <v>0</v>
          </cell>
        </row>
        <row r="388">
          <cell r="G388" t="str">
            <v>765020</v>
          </cell>
          <cell r="H388" t="str">
            <v>Foreign Exchange Profit Loss</v>
          </cell>
          <cell r="I388" t="str">
            <v>0</v>
          </cell>
          <cell r="J388" t="str">
            <v>0</v>
          </cell>
          <cell r="K388" t="str">
            <v>0</v>
          </cell>
          <cell r="L388" t="str">
            <v>0</v>
          </cell>
          <cell r="M388" t="str">
            <v>0</v>
          </cell>
          <cell r="N388" t="str">
            <v>0</v>
          </cell>
          <cell r="O388" t="str">
            <v>0</v>
          </cell>
          <cell r="P388" t="str">
            <v>0</v>
          </cell>
          <cell r="Q388" t="str">
            <v>0</v>
          </cell>
          <cell r="R388" t="str">
            <v>0</v>
          </cell>
          <cell r="S388" t="str">
            <v>0</v>
          </cell>
          <cell r="T388" t="str">
            <v>0</v>
          </cell>
          <cell r="U388" t="str">
            <v>0</v>
          </cell>
          <cell r="V388">
            <v>-934.08</v>
          </cell>
          <cell r="W388" t="str">
            <v>0</v>
          </cell>
          <cell r="X388" t="str">
            <v>0</v>
          </cell>
          <cell r="Y388" t="str">
            <v>0</v>
          </cell>
          <cell r="Z388" t="str">
            <v>0</v>
          </cell>
        </row>
        <row r="389">
          <cell r="I389" t="str">
            <v>0</v>
          </cell>
          <cell r="J389">
            <v>-611898.32999998296</v>
          </cell>
          <cell r="K389">
            <v>86909358</v>
          </cell>
          <cell r="L389">
            <v>403</v>
          </cell>
          <cell r="M389">
            <v>61519810.880000003</v>
          </cell>
          <cell r="N389" t="str">
            <v>0</v>
          </cell>
          <cell r="O389">
            <v>0</v>
          </cell>
          <cell r="P389">
            <v>5951</v>
          </cell>
          <cell r="Q389">
            <v>69183.81</v>
          </cell>
          <cell r="R389" t="str">
            <v>0</v>
          </cell>
          <cell r="S389">
            <v>24266</v>
          </cell>
          <cell r="T389" t="str">
            <v>0</v>
          </cell>
          <cell r="U389">
            <v>573730.46</v>
          </cell>
          <cell r="V389">
            <v>4617752.08</v>
          </cell>
          <cell r="W389" t="str">
            <v>0</v>
          </cell>
          <cell r="X389">
            <v>-879.69000000000096</v>
          </cell>
          <cell r="Y389" t="str">
            <v>0</v>
          </cell>
          <cell r="Z389">
            <v>302</v>
          </cell>
        </row>
        <row r="390">
          <cell r="I390" t="str">
            <v>0</v>
          </cell>
          <cell r="J390">
            <v>-611898.32999998296</v>
          </cell>
          <cell r="K390">
            <v>225531411.66999999</v>
          </cell>
          <cell r="L390">
            <v>133993.15</v>
          </cell>
          <cell r="M390">
            <v>1526610660.77</v>
          </cell>
          <cell r="N390" t="str">
            <v>0</v>
          </cell>
          <cell r="O390">
            <v>0</v>
          </cell>
          <cell r="P390">
            <v>5951</v>
          </cell>
          <cell r="Q390">
            <v>4039707.57</v>
          </cell>
          <cell r="R390" t="str">
            <v>0</v>
          </cell>
          <cell r="S390">
            <v>66293.36</v>
          </cell>
          <cell r="T390" t="str">
            <v>0</v>
          </cell>
          <cell r="U390">
            <v>13347374.539999999</v>
          </cell>
          <cell r="V390">
            <v>183598820.28</v>
          </cell>
          <cell r="W390" t="str">
            <v>0</v>
          </cell>
          <cell r="X390">
            <v>-879.69000000000096</v>
          </cell>
          <cell r="Y390" t="str">
            <v>0</v>
          </cell>
          <cell r="Z390">
            <v>302</v>
          </cell>
        </row>
        <row r="391">
          <cell r="G391" t="str">
            <v>694000</v>
          </cell>
          <cell r="H391" t="str">
            <v>Income Tax Expense</v>
          </cell>
          <cell r="I391" t="str">
            <v>0</v>
          </cell>
          <cell r="J391">
            <v>309461.59000000003</v>
          </cell>
          <cell r="K391">
            <v>25173347.09</v>
          </cell>
          <cell r="L391">
            <v>-186500</v>
          </cell>
          <cell r="M391">
            <v>8187713.71</v>
          </cell>
          <cell r="N391" t="str">
            <v>0</v>
          </cell>
          <cell r="O391" t="str">
            <v>0</v>
          </cell>
          <cell r="P391">
            <v>-526922</v>
          </cell>
          <cell r="Q391">
            <v>1123028.0900000001</v>
          </cell>
          <cell r="R391" t="str">
            <v>0</v>
          </cell>
          <cell r="S391" t="str">
            <v>0</v>
          </cell>
          <cell r="T391" t="str">
            <v>0</v>
          </cell>
          <cell r="U391">
            <v>1133589.17</v>
          </cell>
          <cell r="V391">
            <v>155966</v>
          </cell>
          <cell r="W391" t="str">
            <v>0</v>
          </cell>
          <cell r="X391" t="str">
            <v>0</v>
          </cell>
          <cell r="Y391" t="str">
            <v>0</v>
          </cell>
          <cell r="Z391" t="str">
            <v>0</v>
          </cell>
        </row>
        <row r="392">
          <cell r="I392" t="str">
            <v>0</v>
          </cell>
          <cell r="J392">
            <v>309461.59000000003</v>
          </cell>
          <cell r="K392">
            <v>25173347.09</v>
          </cell>
          <cell r="L392">
            <v>-186500</v>
          </cell>
          <cell r="M392">
            <v>8187713.71</v>
          </cell>
          <cell r="N392" t="str">
            <v>0</v>
          </cell>
          <cell r="O392" t="str">
            <v>0</v>
          </cell>
          <cell r="P392">
            <v>-526922</v>
          </cell>
          <cell r="Q392">
            <v>1123028.0900000001</v>
          </cell>
          <cell r="R392" t="str">
            <v>0</v>
          </cell>
          <cell r="S392" t="str">
            <v>0</v>
          </cell>
          <cell r="T392" t="str">
            <v>0</v>
          </cell>
          <cell r="U392">
            <v>1133589.17</v>
          </cell>
          <cell r="V392">
            <v>155966</v>
          </cell>
          <cell r="W392" t="str">
            <v>0</v>
          </cell>
          <cell r="X392" t="str">
            <v>0</v>
          </cell>
          <cell r="Y392" t="str">
            <v>0</v>
          </cell>
          <cell r="Z392" t="str">
            <v>0</v>
          </cell>
        </row>
        <row r="393">
          <cell r="G393" t="str">
            <v>694010</v>
          </cell>
          <cell r="H393" t="str">
            <v>Income Tax - Discrete</v>
          </cell>
          <cell r="I393" t="str">
            <v>0</v>
          </cell>
          <cell r="J393" t="str">
            <v>0</v>
          </cell>
          <cell r="K393" t="str">
            <v>0</v>
          </cell>
          <cell r="L393" t="str">
            <v>0</v>
          </cell>
          <cell r="M393" t="str">
            <v>0</v>
          </cell>
          <cell r="N393" t="str">
            <v>0</v>
          </cell>
          <cell r="O393" t="str">
            <v>0</v>
          </cell>
          <cell r="P393" t="str">
            <v>0</v>
          </cell>
          <cell r="Q393" t="str">
            <v>0</v>
          </cell>
          <cell r="R393" t="str">
            <v>0</v>
          </cell>
          <cell r="S393" t="str">
            <v>0</v>
          </cell>
          <cell r="T393" t="str">
            <v>0</v>
          </cell>
          <cell r="U393" t="str">
            <v>0</v>
          </cell>
          <cell r="V393">
            <v>-82087.990000000005</v>
          </cell>
          <cell r="W393" t="str">
            <v>0</v>
          </cell>
          <cell r="X393" t="str">
            <v>0</v>
          </cell>
          <cell r="Y393" t="str">
            <v>0</v>
          </cell>
          <cell r="Z393" t="str">
            <v>0</v>
          </cell>
        </row>
        <row r="394">
          <cell r="I394" t="str">
            <v>0</v>
          </cell>
          <cell r="J394" t="str">
            <v>0</v>
          </cell>
          <cell r="K394" t="str">
            <v>0</v>
          </cell>
          <cell r="L394" t="str">
            <v>0</v>
          </cell>
          <cell r="M394" t="str">
            <v>0</v>
          </cell>
          <cell r="N394" t="str">
            <v>0</v>
          </cell>
          <cell r="O394" t="str">
            <v>0</v>
          </cell>
          <cell r="P394" t="str">
            <v>0</v>
          </cell>
          <cell r="Q394" t="str">
            <v>0</v>
          </cell>
          <cell r="R394" t="str">
            <v>0</v>
          </cell>
          <cell r="S394" t="str">
            <v>0</v>
          </cell>
          <cell r="T394" t="str">
            <v>0</v>
          </cell>
          <cell r="U394" t="str">
            <v>0</v>
          </cell>
          <cell r="V394">
            <v>-82087.990000000005</v>
          </cell>
          <cell r="W394" t="str">
            <v>0</v>
          </cell>
          <cell r="X394" t="str">
            <v>0</v>
          </cell>
          <cell r="Y394" t="str">
            <v>0</v>
          </cell>
          <cell r="Z394" t="str">
            <v>0</v>
          </cell>
        </row>
        <row r="395">
          <cell r="G395" t="str">
            <v>694020</v>
          </cell>
          <cell r="H395" t="str">
            <v>Deferred Tax Expense</v>
          </cell>
          <cell r="I395" t="str">
            <v>0</v>
          </cell>
          <cell r="J395">
            <v>-6961.59</v>
          </cell>
          <cell r="K395">
            <v>3873952.91</v>
          </cell>
          <cell r="L395" t="str">
            <v>0</v>
          </cell>
          <cell r="M395">
            <v>1471286.29</v>
          </cell>
          <cell r="N395" t="str">
            <v>0</v>
          </cell>
          <cell r="O395" t="str">
            <v>0</v>
          </cell>
          <cell r="P395" t="str">
            <v>0</v>
          </cell>
          <cell r="Q395">
            <v>-61528.09</v>
          </cell>
          <cell r="R395" t="str">
            <v>0</v>
          </cell>
          <cell r="S395" t="str">
            <v>0</v>
          </cell>
          <cell r="T395" t="str">
            <v>0</v>
          </cell>
          <cell r="U395" t="str">
            <v>0</v>
          </cell>
          <cell r="V395">
            <v>336609.51</v>
          </cell>
          <cell r="W395" t="str">
            <v>0</v>
          </cell>
          <cell r="X395" t="str">
            <v>0</v>
          </cell>
          <cell r="Y395" t="str">
            <v>0</v>
          </cell>
          <cell r="Z395" t="str">
            <v>0</v>
          </cell>
        </row>
        <row r="396">
          <cell r="I396" t="str">
            <v>0</v>
          </cell>
          <cell r="J396">
            <v>-6961.59</v>
          </cell>
          <cell r="K396">
            <v>3873952.91</v>
          </cell>
          <cell r="L396" t="str">
            <v>0</v>
          </cell>
          <cell r="M396">
            <v>1471286.29</v>
          </cell>
          <cell r="N396" t="str">
            <v>0</v>
          </cell>
          <cell r="O396" t="str">
            <v>0</v>
          </cell>
          <cell r="P396" t="str">
            <v>0</v>
          </cell>
          <cell r="Q396">
            <v>-61528.09</v>
          </cell>
          <cell r="R396" t="str">
            <v>0</v>
          </cell>
          <cell r="S396" t="str">
            <v>0</v>
          </cell>
          <cell r="T396" t="str">
            <v>0</v>
          </cell>
          <cell r="U396" t="str">
            <v>0</v>
          </cell>
          <cell r="V396">
            <v>336609.51</v>
          </cell>
          <cell r="W396" t="str">
            <v>0</v>
          </cell>
          <cell r="X396" t="str">
            <v>0</v>
          </cell>
          <cell r="Y396" t="str">
            <v>0</v>
          </cell>
          <cell r="Z396" t="str">
            <v>0</v>
          </cell>
        </row>
        <row r="397">
          <cell r="I397" t="str">
            <v>0</v>
          </cell>
          <cell r="J397">
            <v>302500</v>
          </cell>
          <cell r="K397">
            <v>29047300</v>
          </cell>
          <cell r="L397">
            <v>-186500</v>
          </cell>
          <cell r="M397">
            <v>9659000</v>
          </cell>
          <cell r="N397" t="str">
            <v>0</v>
          </cell>
          <cell r="O397" t="str">
            <v>0</v>
          </cell>
          <cell r="P397">
            <v>-526922</v>
          </cell>
          <cell r="Q397">
            <v>1061500</v>
          </cell>
          <cell r="R397" t="str">
            <v>0</v>
          </cell>
          <cell r="S397" t="str">
            <v>0</v>
          </cell>
          <cell r="T397" t="str">
            <v>0</v>
          </cell>
          <cell r="U397">
            <v>1133589.17</v>
          </cell>
          <cell r="V397">
            <v>410487.52</v>
          </cell>
          <cell r="W397" t="str">
            <v>0</v>
          </cell>
          <cell r="X397" t="str">
            <v>0</v>
          </cell>
          <cell r="Y397" t="str">
            <v>0</v>
          </cell>
          <cell r="Z397" t="str">
            <v>0</v>
          </cell>
        </row>
        <row r="398">
          <cell r="G398" t="str">
            <v>551000</v>
          </cell>
          <cell r="H398" t="str">
            <v>OCI-Amort ARS HedgingGain/Loss</v>
          </cell>
          <cell r="I398" t="str">
            <v>0</v>
          </cell>
          <cell r="J398" t="str">
            <v>0</v>
          </cell>
          <cell r="K398">
            <v>-565125.15</v>
          </cell>
          <cell r="L398" t="str">
            <v>0</v>
          </cell>
          <cell r="M398">
            <v>450820.63</v>
          </cell>
          <cell r="N398" t="str">
            <v>0</v>
          </cell>
          <cell r="O398" t="str">
            <v>0</v>
          </cell>
          <cell r="P398" t="str">
            <v>0</v>
          </cell>
          <cell r="Q398" t="str">
            <v>0</v>
          </cell>
          <cell r="R398" t="str">
            <v>0</v>
          </cell>
          <cell r="S398" t="str">
            <v>0</v>
          </cell>
          <cell r="T398" t="str">
            <v>0</v>
          </cell>
          <cell r="U398">
            <v>-5347.12</v>
          </cell>
          <cell r="V398" t="str">
            <v>0</v>
          </cell>
          <cell r="W398" t="str">
            <v>0</v>
          </cell>
          <cell r="X398" t="str">
            <v>0</v>
          </cell>
          <cell r="Y398" t="str">
            <v>0</v>
          </cell>
          <cell r="Z398" t="str">
            <v>0</v>
          </cell>
        </row>
        <row r="399">
          <cell r="I399" t="str">
            <v>0</v>
          </cell>
          <cell r="J399" t="str">
            <v>0</v>
          </cell>
          <cell r="K399">
            <v>-565125.15</v>
          </cell>
          <cell r="L399" t="str">
            <v>0</v>
          </cell>
          <cell r="M399">
            <v>450820.63</v>
          </cell>
          <cell r="N399" t="str">
            <v>0</v>
          </cell>
          <cell r="O399" t="str">
            <v>0</v>
          </cell>
          <cell r="P399" t="str">
            <v>0</v>
          </cell>
          <cell r="Q399" t="str">
            <v>0</v>
          </cell>
          <cell r="R399" t="str">
            <v>0</v>
          </cell>
          <cell r="S399" t="str">
            <v>0</v>
          </cell>
          <cell r="T399" t="str">
            <v>0</v>
          </cell>
          <cell r="U399">
            <v>-5347.12</v>
          </cell>
          <cell r="V399" t="str">
            <v>0</v>
          </cell>
          <cell r="W399" t="str">
            <v>0</v>
          </cell>
          <cell r="X399" t="str">
            <v>0</v>
          </cell>
          <cell r="Y399" t="str">
            <v>0</v>
          </cell>
          <cell r="Z399" t="str">
            <v>0</v>
          </cell>
        </row>
        <row r="400">
          <cell r="I400" t="str">
            <v>0</v>
          </cell>
          <cell r="J400" t="str">
            <v>0</v>
          </cell>
          <cell r="K400">
            <v>-565125.15</v>
          </cell>
          <cell r="L400" t="str">
            <v>0</v>
          </cell>
          <cell r="M400">
            <v>450820.63</v>
          </cell>
          <cell r="N400" t="str">
            <v>0</v>
          </cell>
          <cell r="O400" t="str">
            <v>0</v>
          </cell>
          <cell r="P400" t="str">
            <v>0</v>
          </cell>
          <cell r="Q400" t="str">
            <v>0</v>
          </cell>
          <cell r="R400" t="str">
            <v>0</v>
          </cell>
          <cell r="S400" t="str">
            <v>0</v>
          </cell>
          <cell r="T400" t="str">
            <v>0</v>
          </cell>
          <cell r="U400">
            <v>-5347.12</v>
          </cell>
          <cell r="V400" t="str">
            <v>0</v>
          </cell>
          <cell r="W400" t="str">
            <v>0</v>
          </cell>
          <cell r="X400" t="str">
            <v>0</v>
          </cell>
          <cell r="Y400" t="str">
            <v>0</v>
          </cell>
          <cell r="Z400" t="str">
            <v>0</v>
          </cell>
        </row>
        <row r="401">
          <cell r="I401" t="str">
            <v>0</v>
          </cell>
          <cell r="J401">
            <v>-607393.09999996296</v>
          </cell>
          <cell r="K401">
            <v>441678879.26999998</v>
          </cell>
          <cell r="L401">
            <v>1077142.05</v>
          </cell>
          <cell r="M401">
            <v>1823124004.23</v>
          </cell>
          <cell r="N401" t="str">
            <v>0</v>
          </cell>
          <cell r="O401">
            <v>0</v>
          </cell>
          <cell r="P401">
            <v>1711960.43</v>
          </cell>
          <cell r="Q401">
            <v>34338166.020000003</v>
          </cell>
          <cell r="R401" t="str">
            <v>0</v>
          </cell>
          <cell r="S401">
            <v>176811.25</v>
          </cell>
          <cell r="T401">
            <v>0</v>
          </cell>
          <cell r="U401">
            <v>23312661.27</v>
          </cell>
          <cell r="V401">
            <v>196415964.00999999</v>
          </cell>
          <cell r="W401" t="str">
            <v>0</v>
          </cell>
          <cell r="X401">
            <v>-879.69000000000096</v>
          </cell>
          <cell r="Y401" t="str">
            <v>0</v>
          </cell>
          <cell r="Z401">
            <v>302</v>
          </cell>
        </row>
        <row r="403">
          <cell r="G403" t="str">
            <v>110100</v>
          </cell>
          <cell r="H403" t="str">
            <v>MAJOR FIXED ASSETS CAPITAL (Bus Mod alloc)</v>
          </cell>
          <cell r="I403" t="str">
            <v>0</v>
          </cell>
          <cell r="J403" t="str">
            <v>0</v>
          </cell>
          <cell r="K403">
            <v>118567324.84</v>
          </cell>
          <cell r="L403" t="str">
            <v>0</v>
          </cell>
          <cell r="M403">
            <v>93264346.310000002</v>
          </cell>
          <cell r="N403" t="str">
            <v>0</v>
          </cell>
          <cell r="O403">
            <v>-211831671.15000001</v>
          </cell>
          <cell r="P403" t="str">
            <v>0</v>
          </cell>
          <cell r="Q403" t="str">
            <v>0</v>
          </cell>
          <cell r="R403" t="str">
            <v>0</v>
          </cell>
          <cell r="S403" t="str">
            <v>0</v>
          </cell>
          <cell r="T403">
            <v>0</v>
          </cell>
          <cell r="U403" t="str">
            <v>0</v>
          </cell>
          <cell r="V403" t="str">
            <v>0</v>
          </cell>
          <cell r="W403" t="str">
            <v>0</v>
          </cell>
          <cell r="X403" t="str">
            <v>0</v>
          </cell>
          <cell r="Y403" t="str">
            <v>0</v>
          </cell>
          <cell r="Z403" t="str">
            <v>0</v>
          </cell>
        </row>
        <row r="404">
          <cell r="G404" t="str">
            <v>110190</v>
          </cell>
          <cell r="H404" t="str">
            <v>Constructed Assets Accruals</v>
          </cell>
          <cell r="I404" t="str">
            <v>0</v>
          </cell>
          <cell r="J404" t="str">
            <v>0</v>
          </cell>
          <cell r="K404">
            <v>59934</v>
          </cell>
          <cell r="L404" t="str">
            <v>0</v>
          </cell>
          <cell r="M404">
            <v>45591</v>
          </cell>
          <cell r="N404" t="str">
            <v>0</v>
          </cell>
          <cell r="O404">
            <v>-105525</v>
          </cell>
          <cell r="P404" t="str">
            <v>0</v>
          </cell>
          <cell r="Q404">
            <v>0</v>
          </cell>
          <cell r="R404" t="str">
            <v>0</v>
          </cell>
          <cell r="S404" t="str">
            <v>0</v>
          </cell>
          <cell r="T404">
            <v>0</v>
          </cell>
          <cell r="U404">
            <v>0</v>
          </cell>
          <cell r="V404">
            <v>505694606.32999998</v>
          </cell>
          <cell r="W404" t="str">
            <v>0</v>
          </cell>
          <cell r="X404" t="str">
            <v>0</v>
          </cell>
          <cell r="Y404" t="str">
            <v>0</v>
          </cell>
          <cell r="Z404" t="str">
            <v>0</v>
          </cell>
        </row>
        <row r="405">
          <cell r="G405" t="str">
            <v>110200</v>
          </cell>
          <cell r="H405" t="str">
            <v>Minor Fixed Assets Capital (Bus Mod alloc)</v>
          </cell>
          <cell r="I405" t="str">
            <v>0</v>
          </cell>
          <cell r="J405" t="str">
            <v>0</v>
          </cell>
          <cell r="K405">
            <v>67525060.620000005</v>
          </cell>
          <cell r="L405" t="str">
            <v>0</v>
          </cell>
          <cell r="M405">
            <v>87420888.030000001</v>
          </cell>
          <cell r="N405" t="str">
            <v>0</v>
          </cell>
          <cell r="O405">
            <v>-154945948.65000001</v>
          </cell>
          <cell r="P405" t="str">
            <v>0</v>
          </cell>
          <cell r="Q405" t="str">
            <v>0</v>
          </cell>
          <cell r="R405" t="str">
            <v>0</v>
          </cell>
          <cell r="S405" t="str">
            <v>0</v>
          </cell>
          <cell r="T405" t="str">
            <v>0</v>
          </cell>
          <cell r="U405">
            <v>0</v>
          </cell>
          <cell r="V405" t="str">
            <v>0</v>
          </cell>
          <cell r="W405" t="str">
            <v>0</v>
          </cell>
          <cell r="X405" t="str">
            <v>0</v>
          </cell>
          <cell r="Y405" t="str">
            <v>0</v>
          </cell>
          <cell r="Z405" t="str">
            <v>0</v>
          </cell>
        </row>
        <row r="406">
          <cell r="G406" t="str">
            <v>110203</v>
          </cell>
          <cell r="H406" t="str">
            <v>Constructed Asset Suspense - Retirement</v>
          </cell>
          <cell r="I406" t="str">
            <v>0</v>
          </cell>
          <cell r="J406" t="str">
            <v>0</v>
          </cell>
          <cell r="K406" t="str">
            <v>0</v>
          </cell>
          <cell r="L406" t="str">
            <v>0</v>
          </cell>
          <cell r="M406" t="str">
            <v>0</v>
          </cell>
          <cell r="N406" t="str">
            <v>0</v>
          </cell>
          <cell r="O406" t="str">
            <v>0</v>
          </cell>
          <cell r="P406" t="str">
            <v>0</v>
          </cell>
          <cell r="Q406">
            <v>-1585905</v>
          </cell>
          <cell r="R406" t="str">
            <v>0</v>
          </cell>
          <cell r="S406" t="str">
            <v>0</v>
          </cell>
          <cell r="T406" t="str">
            <v>0</v>
          </cell>
          <cell r="U406" t="str">
            <v>0</v>
          </cell>
          <cell r="V406" t="str">
            <v>0</v>
          </cell>
          <cell r="W406" t="str">
            <v>0</v>
          </cell>
          <cell r="X406" t="str">
            <v>0</v>
          </cell>
          <cell r="Y406" t="str">
            <v>0</v>
          </cell>
          <cell r="Z406" t="str">
            <v>0</v>
          </cell>
        </row>
        <row r="407">
          <cell r="G407" t="str">
            <v>110204</v>
          </cell>
          <cell r="H407" t="str">
            <v>Constructed Asset Suspense - Addition</v>
          </cell>
          <cell r="I407" t="str">
            <v>0</v>
          </cell>
          <cell r="J407" t="str">
            <v>0</v>
          </cell>
          <cell r="K407">
            <v>15675</v>
          </cell>
          <cell r="L407" t="str">
            <v>0</v>
          </cell>
          <cell r="M407">
            <v>0</v>
          </cell>
          <cell r="N407" t="str">
            <v>0</v>
          </cell>
          <cell r="O407">
            <v>-15675</v>
          </cell>
          <cell r="P407" t="str">
            <v>0</v>
          </cell>
          <cell r="Q407">
            <v>0</v>
          </cell>
          <cell r="R407" t="str">
            <v>0</v>
          </cell>
          <cell r="S407" t="str">
            <v>0</v>
          </cell>
          <cell r="T407" t="str">
            <v>0</v>
          </cell>
          <cell r="U407">
            <v>0</v>
          </cell>
          <cell r="V407" t="str">
            <v>0</v>
          </cell>
          <cell r="W407" t="str">
            <v>0</v>
          </cell>
          <cell r="X407" t="str">
            <v>0</v>
          </cell>
          <cell r="Y407" t="str">
            <v>0</v>
          </cell>
          <cell r="Z407" t="str">
            <v>0</v>
          </cell>
        </row>
        <row r="408">
          <cell r="G408" t="str">
            <v>110260</v>
          </cell>
          <cell r="H408" t="str">
            <v>Purch'D Assets Susp:Air &amp; Rail</v>
          </cell>
          <cell r="I408" t="str">
            <v>0</v>
          </cell>
          <cell r="J408" t="str">
            <v>0</v>
          </cell>
          <cell r="K408">
            <v>-2016.26</v>
          </cell>
          <cell r="L408" t="str">
            <v>0</v>
          </cell>
          <cell r="M408">
            <v>-2672.73</v>
          </cell>
          <cell r="N408" t="str">
            <v>0</v>
          </cell>
          <cell r="O408">
            <v>4688.99</v>
          </cell>
          <cell r="P408" t="str">
            <v>0</v>
          </cell>
          <cell r="Q408" t="str">
            <v>0</v>
          </cell>
          <cell r="R408" t="str">
            <v>0</v>
          </cell>
          <cell r="S408" t="str">
            <v>0</v>
          </cell>
          <cell r="T408" t="str">
            <v>0</v>
          </cell>
          <cell r="U408" t="str">
            <v>0</v>
          </cell>
          <cell r="V408" t="str">
            <v>0</v>
          </cell>
          <cell r="W408" t="str">
            <v>0</v>
          </cell>
          <cell r="X408" t="str">
            <v>0</v>
          </cell>
          <cell r="Y408" t="str">
            <v>0</v>
          </cell>
          <cell r="Z408" t="str">
            <v>0</v>
          </cell>
        </row>
        <row r="409">
          <cell r="G409" t="str">
            <v>110270</v>
          </cell>
          <cell r="H409" t="str">
            <v>MFA Accruals-Computers</v>
          </cell>
          <cell r="I409" t="str">
            <v>0</v>
          </cell>
          <cell r="J409" t="str">
            <v>0</v>
          </cell>
          <cell r="K409">
            <v>312968.83</v>
          </cell>
          <cell r="L409" t="str">
            <v>0</v>
          </cell>
          <cell r="M409">
            <v>414865.65</v>
          </cell>
          <cell r="N409" t="str">
            <v>0</v>
          </cell>
          <cell r="O409">
            <v>-727834.48</v>
          </cell>
          <cell r="P409" t="str">
            <v>0</v>
          </cell>
          <cell r="Q409">
            <v>0</v>
          </cell>
          <cell r="R409" t="str">
            <v>0</v>
          </cell>
          <cell r="S409" t="str">
            <v>0</v>
          </cell>
          <cell r="T409" t="str">
            <v>0</v>
          </cell>
          <cell r="U409">
            <v>0</v>
          </cell>
          <cell r="V409" t="str">
            <v>0</v>
          </cell>
          <cell r="W409" t="str">
            <v>0</v>
          </cell>
          <cell r="X409" t="str">
            <v>0</v>
          </cell>
          <cell r="Y409" t="str">
            <v>0</v>
          </cell>
          <cell r="Z409" t="str">
            <v>0</v>
          </cell>
        </row>
        <row r="410">
          <cell r="G410" t="str">
            <v>110271</v>
          </cell>
          <cell r="H410" t="str">
            <v>Purch Susp Comp Appl S/ware</v>
          </cell>
          <cell r="I410" t="str">
            <v>0</v>
          </cell>
          <cell r="J410" t="str">
            <v>0</v>
          </cell>
          <cell r="K410" t="str">
            <v>0</v>
          </cell>
          <cell r="L410" t="str">
            <v>0</v>
          </cell>
          <cell r="M410">
            <v>0</v>
          </cell>
          <cell r="N410" t="str">
            <v>0</v>
          </cell>
          <cell r="O410" t="str">
            <v>0</v>
          </cell>
          <cell r="P410" t="str">
            <v>0</v>
          </cell>
          <cell r="Q410" t="str">
            <v>0</v>
          </cell>
          <cell r="R410" t="str">
            <v>0</v>
          </cell>
          <cell r="S410" t="str">
            <v>0</v>
          </cell>
          <cell r="T410" t="str">
            <v>0</v>
          </cell>
          <cell r="U410" t="str">
            <v>0</v>
          </cell>
          <cell r="V410" t="str">
            <v>0</v>
          </cell>
          <cell r="W410" t="str">
            <v>0</v>
          </cell>
          <cell r="X410" t="str">
            <v>0</v>
          </cell>
          <cell r="Y410" t="str">
            <v>0</v>
          </cell>
          <cell r="Z410" t="str">
            <v>0</v>
          </cell>
        </row>
        <row r="411">
          <cell r="G411" t="str">
            <v>110280</v>
          </cell>
          <cell r="H411" t="str">
            <v>Purch'D Asset Susp:Office Equp</v>
          </cell>
          <cell r="I411" t="str">
            <v>0</v>
          </cell>
          <cell r="J411" t="str">
            <v>0</v>
          </cell>
          <cell r="K411" t="str">
            <v>0</v>
          </cell>
          <cell r="L411" t="str">
            <v>0</v>
          </cell>
          <cell r="M411" t="str">
            <v>0</v>
          </cell>
          <cell r="N411" t="str">
            <v>0</v>
          </cell>
          <cell r="O411">
            <v>0</v>
          </cell>
          <cell r="P411" t="str">
            <v>0</v>
          </cell>
          <cell r="Q411" t="str">
            <v>0</v>
          </cell>
          <cell r="R411" t="str">
            <v>0</v>
          </cell>
          <cell r="S411" t="str">
            <v>0</v>
          </cell>
          <cell r="T411" t="str">
            <v>0</v>
          </cell>
          <cell r="U411">
            <v>0</v>
          </cell>
          <cell r="V411">
            <v>2083193.06</v>
          </cell>
          <cell r="W411" t="str">
            <v>0</v>
          </cell>
          <cell r="X411" t="str">
            <v>0</v>
          </cell>
          <cell r="Y411" t="str">
            <v>0</v>
          </cell>
          <cell r="Z411" t="str">
            <v>0</v>
          </cell>
        </row>
        <row r="412">
          <cell r="G412" t="str">
            <v>110290</v>
          </cell>
          <cell r="H412" t="str">
            <v>Purch Susp Stores Srvc Eqmt</v>
          </cell>
          <cell r="I412" t="str">
            <v>0</v>
          </cell>
          <cell r="J412" t="str">
            <v>0</v>
          </cell>
          <cell r="K412">
            <v>0</v>
          </cell>
          <cell r="L412" t="str">
            <v>0</v>
          </cell>
          <cell r="M412" t="str">
            <v>0</v>
          </cell>
          <cell r="N412" t="str">
            <v>0</v>
          </cell>
          <cell r="O412">
            <v>0</v>
          </cell>
          <cell r="P412" t="str">
            <v>0</v>
          </cell>
          <cell r="Q412" t="str">
            <v>0</v>
          </cell>
          <cell r="R412" t="str">
            <v>0</v>
          </cell>
          <cell r="S412" t="str">
            <v>0</v>
          </cell>
          <cell r="T412" t="str">
            <v>0</v>
          </cell>
          <cell r="U412" t="str">
            <v>0</v>
          </cell>
          <cell r="V412">
            <v>368262.18</v>
          </cell>
          <cell r="W412" t="str">
            <v>0</v>
          </cell>
          <cell r="X412" t="str">
            <v>0</v>
          </cell>
          <cell r="Y412" t="str">
            <v>0</v>
          </cell>
          <cell r="Z412" t="str">
            <v>0</v>
          </cell>
        </row>
        <row r="413">
          <cell r="G413" t="str">
            <v>110291</v>
          </cell>
          <cell r="H413" t="str">
            <v>MFA Accruals-Others</v>
          </cell>
          <cell r="I413" t="str">
            <v>0</v>
          </cell>
          <cell r="J413" t="str">
            <v>0</v>
          </cell>
          <cell r="K413">
            <v>630166.81000000006</v>
          </cell>
          <cell r="L413" t="str">
            <v>0</v>
          </cell>
          <cell r="M413">
            <v>375335.12</v>
          </cell>
          <cell r="N413" t="str">
            <v>0</v>
          </cell>
          <cell r="O413">
            <v>69640.53</v>
          </cell>
          <cell r="P413" t="str">
            <v>0</v>
          </cell>
          <cell r="Q413" t="str">
            <v>0</v>
          </cell>
          <cell r="R413" t="str">
            <v>0</v>
          </cell>
          <cell r="S413" t="str">
            <v>0</v>
          </cell>
          <cell r="T413" t="str">
            <v>0</v>
          </cell>
          <cell r="U413">
            <v>0</v>
          </cell>
          <cell r="V413">
            <v>4992521.54</v>
          </cell>
          <cell r="W413" t="str">
            <v>0</v>
          </cell>
          <cell r="X413" t="str">
            <v>0</v>
          </cell>
          <cell r="Y413" t="str">
            <v>0</v>
          </cell>
          <cell r="Z413" t="str">
            <v>0</v>
          </cell>
        </row>
        <row r="414">
          <cell r="G414" t="str">
            <v>110292</v>
          </cell>
          <cell r="H414" t="str">
            <v>Purch Susp Misc Srvc Eqmp</v>
          </cell>
          <cell r="I414" t="str">
            <v>0</v>
          </cell>
          <cell r="J414" t="str">
            <v>0</v>
          </cell>
          <cell r="K414" t="str">
            <v>0</v>
          </cell>
          <cell r="L414" t="str">
            <v>0</v>
          </cell>
          <cell r="M414">
            <v>0</v>
          </cell>
          <cell r="N414" t="str">
            <v>0</v>
          </cell>
          <cell r="O414">
            <v>0</v>
          </cell>
          <cell r="P414" t="str">
            <v>0</v>
          </cell>
          <cell r="Q414" t="str">
            <v>0</v>
          </cell>
          <cell r="R414" t="str">
            <v>0</v>
          </cell>
          <cell r="S414" t="str">
            <v>0</v>
          </cell>
          <cell r="T414" t="str">
            <v>0</v>
          </cell>
          <cell r="U414">
            <v>0</v>
          </cell>
          <cell r="V414">
            <v>154649.57</v>
          </cell>
          <cell r="W414" t="str">
            <v>0</v>
          </cell>
          <cell r="X414" t="str">
            <v>0</v>
          </cell>
          <cell r="Y414" t="str">
            <v>0</v>
          </cell>
          <cell r="Z414" t="str">
            <v>0</v>
          </cell>
        </row>
        <row r="415">
          <cell r="G415" t="str">
            <v>110300</v>
          </cell>
          <cell r="H415" t="str">
            <v>T&amp;We Capital (Bus Mod alloc)</v>
          </cell>
          <cell r="I415" t="str">
            <v>0</v>
          </cell>
          <cell r="J415" t="str">
            <v>0</v>
          </cell>
          <cell r="K415">
            <v>135808686.72999999</v>
          </cell>
          <cell r="L415" t="str">
            <v>0</v>
          </cell>
          <cell r="M415">
            <v>426393991.23000002</v>
          </cell>
          <cell r="N415" t="str">
            <v>0</v>
          </cell>
          <cell r="O415">
            <v>-562202677.96000004</v>
          </cell>
          <cell r="P415" t="str">
            <v>0</v>
          </cell>
          <cell r="Q415" t="str">
            <v>0</v>
          </cell>
          <cell r="R415" t="str">
            <v>0</v>
          </cell>
          <cell r="S415" t="str">
            <v>0</v>
          </cell>
          <cell r="T415" t="str">
            <v>0</v>
          </cell>
          <cell r="U415" t="str">
            <v>0</v>
          </cell>
          <cell r="V415" t="str">
            <v>0</v>
          </cell>
          <cell r="W415" t="str">
            <v>0</v>
          </cell>
          <cell r="X415" t="str">
            <v>0</v>
          </cell>
          <cell r="Y415" t="str">
            <v>0</v>
          </cell>
          <cell r="Z415" t="str">
            <v>0</v>
          </cell>
        </row>
        <row r="416">
          <cell r="G416" t="str">
            <v>110390</v>
          </cell>
          <cell r="H416" t="str">
            <v>MFA Accruals-TWE</v>
          </cell>
          <cell r="I416" t="str">
            <v>0</v>
          </cell>
          <cell r="J416" t="str">
            <v>0</v>
          </cell>
          <cell r="K416" t="str">
            <v>0</v>
          </cell>
          <cell r="L416" t="str">
            <v>0</v>
          </cell>
          <cell r="M416" t="str">
            <v>0</v>
          </cell>
          <cell r="N416" t="str">
            <v>0</v>
          </cell>
          <cell r="O416">
            <v>0</v>
          </cell>
          <cell r="P416" t="str">
            <v>0</v>
          </cell>
          <cell r="Q416" t="str">
            <v>0</v>
          </cell>
          <cell r="R416" t="str">
            <v>0</v>
          </cell>
          <cell r="S416" t="str">
            <v>0</v>
          </cell>
          <cell r="T416" t="str">
            <v>0</v>
          </cell>
          <cell r="U416" t="str">
            <v>0</v>
          </cell>
          <cell r="V416">
            <v>61270610.920000002</v>
          </cell>
          <cell r="W416" t="str">
            <v>0</v>
          </cell>
          <cell r="X416" t="str">
            <v>0</v>
          </cell>
          <cell r="Y416" t="str">
            <v>0</v>
          </cell>
          <cell r="Z416" t="str">
            <v>0</v>
          </cell>
        </row>
        <row r="417">
          <cell r="G417" t="str">
            <v>110391</v>
          </cell>
          <cell r="H417" t="str">
            <v>Purchase Suspens-TWE Power Eq</v>
          </cell>
          <cell r="I417" t="str">
            <v>0</v>
          </cell>
          <cell r="J417" t="str">
            <v>0</v>
          </cell>
          <cell r="K417" t="str">
            <v>0</v>
          </cell>
          <cell r="L417" t="str">
            <v>0</v>
          </cell>
          <cell r="M417" t="str">
            <v>0</v>
          </cell>
          <cell r="N417" t="str">
            <v>0</v>
          </cell>
          <cell r="O417">
            <v>0</v>
          </cell>
          <cell r="P417" t="str">
            <v>0</v>
          </cell>
          <cell r="Q417" t="str">
            <v>0</v>
          </cell>
          <cell r="R417" t="str">
            <v>0</v>
          </cell>
          <cell r="S417" t="str">
            <v>0</v>
          </cell>
          <cell r="T417" t="str">
            <v>0</v>
          </cell>
          <cell r="U417" t="str">
            <v>0</v>
          </cell>
          <cell r="V417">
            <v>37250.04</v>
          </cell>
          <cell r="W417" t="str">
            <v>0</v>
          </cell>
          <cell r="X417" t="str">
            <v>0</v>
          </cell>
          <cell r="Y417" t="str">
            <v>0</v>
          </cell>
          <cell r="Z417" t="str">
            <v>0</v>
          </cell>
        </row>
        <row r="418">
          <cell r="G418" t="str">
            <v>110490</v>
          </cell>
          <cell r="H418" t="str">
            <v>Purch Assets Susp-Rental Tools</v>
          </cell>
          <cell r="I418" t="str">
            <v>0</v>
          </cell>
          <cell r="J418" t="str">
            <v>0</v>
          </cell>
          <cell r="K418" t="str">
            <v>0</v>
          </cell>
          <cell r="L418" t="str">
            <v>0</v>
          </cell>
          <cell r="M418" t="str">
            <v>0</v>
          </cell>
          <cell r="N418" t="str">
            <v>0</v>
          </cell>
          <cell r="O418">
            <v>0</v>
          </cell>
          <cell r="P418" t="str">
            <v>0</v>
          </cell>
          <cell r="Q418" t="str">
            <v>0</v>
          </cell>
          <cell r="R418" t="str">
            <v>0</v>
          </cell>
          <cell r="S418" t="str">
            <v>0</v>
          </cell>
          <cell r="T418" t="str">
            <v>0</v>
          </cell>
          <cell r="U418" t="str">
            <v>0</v>
          </cell>
          <cell r="V418">
            <v>3483695.74</v>
          </cell>
          <cell r="W418" t="str">
            <v>0</v>
          </cell>
          <cell r="X418" t="str">
            <v>0</v>
          </cell>
          <cell r="Y418" t="str">
            <v>0</v>
          </cell>
          <cell r="Z418" t="str">
            <v>0</v>
          </cell>
        </row>
        <row r="419">
          <cell r="G419" t="str">
            <v>110900</v>
          </cell>
          <cell r="H419" t="str">
            <v>Major Rollup Suspense</v>
          </cell>
          <cell r="I419" t="str">
            <v>0</v>
          </cell>
          <cell r="J419" t="str">
            <v>0</v>
          </cell>
          <cell r="K419">
            <v>0</v>
          </cell>
          <cell r="L419" t="str">
            <v>0</v>
          </cell>
          <cell r="M419">
            <v>0</v>
          </cell>
          <cell r="N419" t="str">
            <v>0</v>
          </cell>
          <cell r="O419">
            <v>0</v>
          </cell>
          <cell r="P419" t="str">
            <v>0</v>
          </cell>
          <cell r="Q419" t="str">
            <v>0</v>
          </cell>
          <cell r="R419" t="str">
            <v>0</v>
          </cell>
          <cell r="S419" t="str">
            <v>0</v>
          </cell>
          <cell r="T419" t="str">
            <v>0</v>
          </cell>
          <cell r="U419" t="str">
            <v>0</v>
          </cell>
          <cell r="V419" t="str">
            <v>0</v>
          </cell>
          <cell r="W419" t="str">
            <v>0</v>
          </cell>
          <cell r="X419" t="str">
            <v>0</v>
          </cell>
          <cell r="Y419" t="str">
            <v>0</v>
          </cell>
          <cell r="Z419" t="str">
            <v>0</v>
          </cell>
        </row>
        <row r="420">
          <cell r="G420" t="str">
            <v>110940</v>
          </cell>
          <cell r="H420" t="str">
            <v>Contra - APC for GAAP IFRS Delta</v>
          </cell>
          <cell r="I420" t="str">
            <v>0</v>
          </cell>
          <cell r="J420" t="str">
            <v>0</v>
          </cell>
          <cell r="K420">
            <v>249945.39</v>
          </cell>
          <cell r="L420" t="str">
            <v>0</v>
          </cell>
          <cell r="M420">
            <v>-74841.460000000006</v>
          </cell>
          <cell r="N420" t="str">
            <v>0</v>
          </cell>
          <cell r="O420">
            <v>-175103.93</v>
          </cell>
          <cell r="P420" t="str">
            <v>0</v>
          </cell>
          <cell r="Q420">
            <v>0</v>
          </cell>
          <cell r="R420" t="str">
            <v>0</v>
          </cell>
          <cell r="S420" t="str">
            <v>0</v>
          </cell>
          <cell r="T420" t="str">
            <v>0</v>
          </cell>
          <cell r="U420">
            <v>0</v>
          </cell>
          <cell r="V420" t="str">
            <v>0</v>
          </cell>
          <cell r="W420" t="str">
            <v>0</v>
          </cell>
          <cell r="X420" t="str">
            <v>0</v>
          </cell>
          <cell r="Y420" t="str">
            <v>0</v>
          </cell>
          <cell r="Z420" t="str">
            <v>0</v>
          </cell>
        </row>
        <row r="421">
          <cell r="G421" t="str">
            <v>111555</v>
          </cell>
          <cell r="H421" t="str">
            <v>Smart Meters</v>
          </cell>
          <cell r="I421" t="str">
            <v>0</v>
          </cell>
          <cell r="J421" t="str">
            <v>0</v>
          </cell>
          <cell r="K421" t="str">
            <v>0</v>
          </cell>
          <cell r="L421" t="str">
            <v>0</v>
          </cell>
          <cell r="M421">
            <v>504219934.00999999</v>
          </cell>
          <cell r="N421" t="str">
            <v>0</v>
          </cell>
          <cell r="O421" t="str">
            <v>0</v>
          </cell>
          <cell r="P421" t="str">
            <v>0</v>
          </cell>
          <cell r="Q421" t="str">
            <v>0</v>
          </cell>
          <cell r="R421" t="str">
            <v>0</v>
          </cell>
          <cell r="S421" t="str">
            <v>0</v>
          </cell>
          <cell r="T421" t="str">
            <v>0</v>
          </cell>
          <cell r="U421" t="str">
            <v>0</v>
          </cell>
          <cell r="V421" t="str">
            <v>0</v>
          </cell>
          <cell r="W421" t="str">
            <v>0</v>
          </cell>
          <cell r="X421" t="str">
            <v>0</v>
          </cell>
          <cell r="Y421" t="str">
            <v>0</v>
          </cell>
          <cell r="Z421" t="str">
            <v>0</v>
          </cell>
        </row>
        <row r="422">
          <cell r="G422" t="str">
            <v>111565</v>
          </cell>
          <cell r="H422" t="str">
            <v>Smart Meter Pilot</v>
          </cell>
          <cell r="I422" t="str">
            <v>0</v>
          </cell>
          <cell r="J422" t="str">
            <v>0</v>
          </cell>
          <cell r="K422" t="str">
            <v>0</v>
          </cell>
          <cell r="L422" t="str">
            <v>0</v>
          </cell>
          <cell r="M422">
            <v>0</v>
          </cell>
          <cell r="N422" t="str">
            <v>0</v>
          </cell>
          <cell r="O422" t="str">
            <v>0</v>
          </cell>
          <cell r="P422" t="str">
            <v>0</v>
          </cell>
          <cell r="Q422" t="str">
            <v>0</v>
          </cell>
          <cell r="R422" t="str">
            <v>0</v>
          </cell>
          <cell r="S422" t="str">
            <v>0</v>
          </cell>
          <cell r="T422" t="str">
            <v>0</v>
          </cell>
          <cell r="U422" t="str">
            <v>0</v>
          </cell>
          <cell r="V422" t="str">
            <v>0</v>
          </cell>
          <cell r="W422" t="str">
            <v>0</v>
          </cell>
          <cell r="X422" t="str">
            <v>0</v>
          </cell>
          <cell r="Y422" t="str">
            <v>0</v>
          </cell>
          <cell r="Z422" t="str">
            <v>0</v>
          </cell>
        </row>
        <row r="423">
          <cell r="G423" t="str">
            <v>111615</v>
          </cell>
          <cell r="H423" t="str">
            <v>Generation Plant - Land</v>
          </cell>
          <cell r="I423" t="str">
            <v>0</v>
          </cell>
          <cell r="J423" t="str">
            <v>0</v>
          </cell>
          <cell r="K423" t="str">
            <v>0</v>
          </cell>
          <cell r="L423" t="str">
            <v>0</v>
          </cell>
          <cell r="M423">
            <v>3316</v>
          </cell>
          <cell r="N423" t="str">
            <v>0</v>
          </cell>
          <cell r="O423" t="str">
            <v>0</v>
          </cell>
          <cell r="P423" t="str">
            <v>0</v>
          </cell>
          <cell r="Q423" t="str">
            <v>0</v>
          </cell>
          <cell r="R423" t="str">
            <v>0</v>
          </cell>
          <cell r="S423" t="str">
            <v>0</v>
          </cell>
          <cell r="T423" t="str">
            <v>0</v>
          </cell>
          <cell r="U423">
            <v>407800</v>
          </cell>
          <cell r="V423" t="str">
            <v>0</v>
          </cell>
          <cell r="W423" t="str">
            <v>0</v>
          </cell>
          <cell r="X423" t="str">
            <v>0</v>
          </cell>
          <cell r="Y423" t="str">
            <v>0</v>
          </cell>
          <cell r="Z423" t="str">
            <v>0</v>
          </cell>
        </row>
        <row r="424">
          <cell r="G424" t="str">
            <v>111620</v>
          </cell>
          <cell r="H424" t="str">
            <v>Generation Plant-Bldgs&amp;Fixture</v>
          </cell>
          <cell r="I424" t="str">
            <v>0</v>
          </cell>
          <cell r="J424" t="str">
            <v>0</v>
          </cell>
          <cell r="K424" t="str">
            <v>0</v>
          </cell>
          <cell r="L424" t="str">
            <v>0</v>
          </cell>
          <cell r="M424">
            <v>21724</v>
          </cell>
          <cell r="N424" t="str">
            <v>0</v>
          </cell>
          <cell r="O424" t="str">
            <v>0</v>
          </cell>
          <cell r="P424" t="str">
            <v>0</v>
          </cell>
          <cell r="Q424" t="str">
            <v>0</v>
          </cell>
          <cell r="R424" t="str">
            <v>0</v>
          </cell>
          <cell r="S424" t="str">
            <v>0</v>
          </cell>
          <cell r="T424" t="str">
            <v>0</v>
          </cell>
          <cell r="U424">
            <v>4965455.05</v>
          </cell>
          <cell r="V424" t="str">
            <v>0</v>
          </cell>
          <cell r="W424" t="str">
            <v>0</v>
          </cell>
          <cell r="X424" t="str">
            <v>0</v>
          </cell>
          <cell r="Y424" t="str">
            <v>0</v>
          </cell>
          <cell r="Z424" t="str">
            <v>0</v>
          </cell>
        </row>
        <row r="425">
          <cell r="G425" t="str">
            <v>111650</v>
          </cell>
          <cell r="H425" t="str">
            <v>Generation Plnt-Resv,Dam&amp;Wtrwy</v>
          </cell>
          <cell r="I425" t="str">
            <v>0</v>
          </cell>
          <cell r="J425" t="str">
            <v>0</v>
          </cell>
          <cell r="K425" t="str">
            <v>0</v>
          </cell>
          <cell r="L425" t="str">
            <v>0</v>
          </cell>
          <cell r="M425" t="str">
            <v>0</v>
          </cell>
          <cell r="N425" t="str">
            <v>0</v>
          </cell>
          <cell r="O425" t="str">
            <v>0</v>
          </cell>
          <cell r="P425" t="str">
            <v>0</v>
          </cell>
          <cell r="Q425" t="str">
            <v>0</v>
          </cell>
          <cell r="R425" t="str">
            <v>0</v>
          </cell>
          <cell r="S425" t="str">
            <v>0</v>
          </cell>
          <cell r="T425" t="str">
            <v>0</v>
          </cell>
          <cell r="U425">
            <v>670777.72</v>
          </cell>
          <cell r="V425" t="str">
            <v>0</v>
          </cell>
          <cell r="W425" t="str">
            <v>0</v>
          </cell>
          <cell r="X425" t="str">
            <v>0</v>
          </cell>
          <cell r="Y425" t="str">
            <v>0</v>
          </cell>
          <cell r="Z425" t="str">
            <v>0</v>
          </cell>
        </row>
        <row r="426">
          <cell r="G426" t="str">
            <v>111665</v>
          </cell>
          <cell r="H426" t="str">
            <v>Generation Plant-Fuel Holders</v>
          </cell>
          <cell r="I426" t="str">
            <v>0</v>
          </cell>
          <cell r="J426" t="str">
            <v>0</v>
          </cell>
          <cell r="K426" t="str">
            <v>0</v>
          </cell>
          <cell r="L426" t="str">
            <v>0</v>
          </cell>
          <cell r="M426">
            <v>138554.29</v>
          </cell>
          <cell r="N426" t="str">
            <v>0</v>
          </cell>
          <cell r="O426" t="str">
            <v>0</v>
          </cell>
          <cell r="P426" t="str">
            <v>0</v>
          </cell>
          <cell r="Q426" t="str">
            <v>0</v>
          </cell>
          <cell r="R426" t="str">
            <v>0</v>
          </cell>
          <cell r="S426" t="str">
            <v>0</v>
          </cell>
          <cell r="T426" t="str">
            <v>0</v>
          </cell>
          <cell r="U426">
            <v>6962160.0599999996</v>
          </cell>
          <cell r="V426" t="str">
            <v>0</v>
          </cell>
          <cell r="W426" t="str">
            <v>0</v>
          </cell>
          <cell r="X426" t="str">
            <v>0</v>
          </cell>
          <cell r="Y426" t="str">
            <v>0</v>
          </cell>
          <cell r="Z426" t="str">
            <v>0</v>
          </cell>
        </row>
        <row r="427">
          <cell r="G427" t="str">
            <v>111670</v>
          </cell>
          <cell r="H427" t="str">
            <v>Generation Plant-Prime Movers</v>
          </cell>
          <cell r="I427" t="str">
            <v>0</v>
          </cell>
          <cell r="J427" t="str">
            <v>0</v>
          </cell>
          <cell r="K427" t="str">
            <v>0</v>
          </cell>
          <cell r="L427" t="str">
            <v>0</v>
          </cell>
          <cell r="M427" t="str">
            <v>0</v>
          </cell>
          <cell r="N427" t="str">
            <v>0</v>
          </cell>
          <cell r="O427" t="str">
            <v>0</v>
          </cell>
          <cell r="P427" t="str">
            <v>0</v>
          </cell>
          <cell r="Q427" t="str">
            <v>0</v>
          </cell>
          <cell r="R427" t="str">
            <v>0</v>
          </cell>
          <cell r="S427" t="str">
            <v>0</v>
          </cell>
          <cell r="T427" t="str">
            <v>0</v>
          </cell>
          <cell r="U427">
            <v>14569780.449999999</v>
          </cell>
          <cell r="V427" t="str">
            <v>0</v>
          </cell>
          <cell r="W427" t="str">
            <v>0</v>
          </cell>
          <cell r="X427" t="str">
            <v>0</v>
          </cell>
          <cell r="Y427" t="str">
            <v>0</v>
          </cell>
          <cell r="Z427" t="str">
            <v>0</v>
          </cell>
        </row>
        <row r="428">
          <cell r="G428" t="str">
            <v>111675</v>
          </cell>
          <cell r="H428" t="str">
            <v>Generation Plant-Generators</v>
          </cell>
          <cell r="I428" t="str">
            <v>0</v>
          </cell>
          <cell r="J428" t="str">
            <v>0</v>
          </cell>
          <cell r="K428" t="str">
            <v>0</v>
          </cell>
          <cell r="L428" t="str">
            <v>0</v>
          </cell>
          <cell r="M428">
            <v>537296</v>
          </cell>
          <cell r="N428" t="str">
            <v>0</v>
          </cell>
          <cell r="O428" t="str">
            <v>0</v>
          </cell>
          <cell r="P428" t="str">
            <v>0</v>
          </cell>
          <cell r="Q428" t="str">
            <v>0</v>
          </cell>
          <cell r="R428" t="str">
            <v>0</v>
          </cell>
          <cell r="S428" t="str">
            <v>0</v>
          </cell>
          <cell r="T428" t="str">
            <v>0</v>
          </cell>
          <cell r="U428">
            <v>7911428.3600000003</v>
          </cell>
          <cell r="V428" t="str">
            <v>0</v>
          </cell>
          <cell r="W428" t="str">
            <v>0</v>
          </cell>
          <cell r="X428" t="str">
            <v>0</v>
          </cell>
          <cell r="Y428" t="str">
            <v>0</v>
          </cell>
          <cell r="Z428" t="str">
            <v>0</v>
          </cell>
        </row>
        <row r="429">
          <cell r="G429" t="str">
            <v>111680</v>
          </cell>
          <cell r="H429" t="str">
            <v>Generation Plant-AccsryElecEqu</v>
          </cell>
          <cell r="I429" t="str">
            <v>0</v>
          </cell>
          <cell r="J429" t="str">
            <v>0</v>
          </cell>
          <cell r="K429" t="str">
            <v>0</v>
          </cell>
          <cell r="L429" t="str">
            <v>0</v>
          </cell>
          <cell r="M429">
            <v>8422</v>
          </cell>
          <cell r="N429" t="str">
            <v>0</v>
          </cell>
          <cell r="O429" t="str">
            <v>0</v>
          </cell>
          <cell r="P429" t="str">
            <v>0</v>
          </cell>
          <cell r="Q429" t="str">
            <v>0</v>
          </cell>
          <cell r="R429" t="str">
            <v>0</v>
          </cell>
          <cell r="S429" t="str">
            <v>0</v>
          </cell>
          <cell r="T429" t="str">
            <v>0</v>
          </cell>
          <cell r="U429">
            <v>2451674.2200000002</v>
          </cell>
          <cell r="V429" t="str">
            <v>0</v>
          </cell>
          <cell r="W429" t="str">
            <v>0</v>
          </cell>
          <cell r="X429" t="str">
            <v>0</v>
          </cell>
          <cell r="Y429" t="str">
            <v>0</v>
          </cell>
          <cell r="Z429" t="str">
            <v>0</v>
          </cell>
        </row>
        <row r="430">
          <cell r="G430" t="str">
            <v>111685</v>
          </cell>
          <cell r="H430" t="str">
            <v>Generation Plant-MiscPwrPlntEq</v>
          </cell>
          <cell r="I430" t="str">
            <v>0</v>
          </cell>
          <cell r="J430" t="str">
            <v>0</v>
          </cell>
          <cell r="K430" t="str">
            <v>0</v>
          </cell>
          <cell r="L430" t="str">
            <v>0</v>
          </cell>
          <cell r="M430" t="str">
            <v>0</v>
          </cell>
          <cell r="N430" t="str">
            <v>0</v>
          </cell>
          <cell r="O430" t="str">
            <v>0</v>
          </cell>
          <cell r="P430" t="str">
            <v>0</v>
          </cell>
          <cell r="Q430" t="str">
            <v>0</v>
          </cell>
          <cell r="R430" t="str">
            <v>0</v>
          </cell>
          <cell r="S430" t="str">
            <v>0</v>
          </cell>
          <cell r="T430" t="str">
            <v>0</v>
          </cell>
          <cell r="U430">
            <v>3988276.08</v>
          </cell>
          <cell r="V430" t="str">
            <v>0</v>
          </cell>
          <cell r="W430" t="str">
            <v>0</v>
          </cell>
          <cell r="X430" t="str">
            <v>0</v>
          </cell>
          <cell r="Y430" t="str">
            <v>0</v>
          </cell>
          <cell r="Z430" t="str">
            <v>0</v>
          </cell>
        </row>
        <row r="431">
          <cell r="G431" t="str">
            <v>111705</v>
          </cell>
          <cell r="H431" t="str">
            <v>Tx Plant - Land</v>
          </cell>
          <cell r="I431" t="str">
            <v>0</v>
          </cell>
          <cell r="J431">
            <v>719628.23</v>
          </cell>
          <cell r="K431">
            <v>292789131.44</v>
          </cell>
          <cell r="L431" t="str">
            <v>0</v>
          </cell>
          <cell r="M431" t="str">
            <v>0</v>
          </cell>
          <cell r="N431" t="str">
            <v>0</v>
          </cell>
          <cell r="O431" t="str">
            <v>0</v>
          </cell>
          <cell r="P431" t="str">
            <v>0</v>
          </cell>
          <cell r="Q431" t="str">
            <v>0</v>
          </cell>
          <cell r="R431" t="str">
            <v>0</v>
          </cell>
          <cell r="S431" t="str">
            <v>0</v>
          </cell>
          <cell r="T431" t="str">
            <v>0</v>
          </cell>
          <cell r="U431" t="str">
            <v>0</v>
          </cell>
          <cell r="V431" t="str">
            <v>0</v>
          </cell>
          <cell r="W431" t="str">
            <v>0</v>
          </cell>
          <cell r="X431" t="str">
            <v>0</v>
          </cell>
          <cell r="Y431" t="str">
            <v>0</v>
          </cell>
          <cell r="Z431" t="str">
            <v>0</v>
          </cell>
        </row>
        <row r="432">
          <cell r="G432" t="str">
            <v>111706</v>
          </cell>
          <cell r="H432" t="str">
            <v>Tx Plant - Land Rights</v>
          </cell>
          <cell r="I432" t="str">
            <v>0</v>
          </cell>
          <cell r="J432" t="str">
            <v>0</v>
          </cell>
          <cell r="K432">
            <v>338037730.22000003</v>
          </cell>
          <cell r="L432" t="str">
            <v>0</v>
          </cell>
          <cell r="M432" t="str">
            <v>0</v>
          </cell>
          <cell r="N432" t="str">
            <v>0</v>
          </cell>
          <cell r="O432" t="str">
            <v>0</v>
          </cell>
          <cell r="P432" t="str">
            <v>0</v>
          </cell>
          <cell r="Q432" t="str">
            <v>0</v>
          </cell>
          <cell r="R432" t="str">
            <v>0</v>
          </cell>
          <cell r="S432" t="str">
            <v>0</v>
          </cell>
          <cell r="T432" t="str">
            <v>0</v>
          </cell>
          <cell r="U432" t="str">
            <v>0</v>
          </cell>
          <cell r="V432" t="str">
            <v>0</v>
          </cell>
          <cell r="W432" t="str">
            <v>0</v>
          </cell>
          <cell r="X432" t="str">
            <v>0</v>
          </cell>
          <cell r="Y432" t="str">
            <v>0</v>
          </cell>
          <cell r="Z432" t="str">
            <v>0</v>
          </cell>
        </row>
        <row r="433">
          <cell r="G433" t="str">
            <v>111708</v>
          </cell>
          <cell r="H433" t="str">
            <v>Tx Plant-Buildings &amp; Fixtures</v>
          </cell>
          <cell r="I433" t="str">
            <v>0</v>
          </cell>
          <cell r="J433" t="str">
            <v>0</v>
          </cell>
          <cell r="K433">
            <v>422370395.37</v>
          </cell>
          <cell r="L433">
            <v>130360.51</v>
          </cell>
          <cell r="M433" t="str">
            <v>0</v>
          </cell>
          <cell r="N433" t="str">
            <v>0</v>
          </cell>
          <cell r="O433">
            <v>0</v>
          </cell>
          <cell r="P433" t="str">
            <v>0</v>
          </cell>
          <cell r="Q433" t="str">
            <v>0</v>
          </cell>
          <cell r="R433" t="str">
            <v>0</v>
          </cell>
          <cell r="S433" t="str">
            <v>0</v>
          </cell>
          <cell r="T433" t="str">
            <v>0</v>
          </cell>
          <cell r="U433" t="str">
            <v>0</v>
          </cell>
          <cell r="V433" t="str">
            <v>0</v>
          </cell>
          <cell r="W433" t="str">
            <v>0</v>
          </cell>
          <cell r="X433" t="str">
            <v>0</v>
          </cell>
          <cell r="Y433" t="str">
            <v>0</v>
          </cell>
          <cell r="Z433" t="str">
            <v>0</v>
          </cell>
        </row>
        <row r="434">
          <cell r="G434" t="str">
            <v>111715</v>
          </cell>
          <cell r="H434" t="str">
            <v>Tx Plant - Station Equipment</v>
          </cell>
          <cell r="I434" t="str">
            <v>0</v>
          </cell>
          <cell r="J434" t="str">
            <v>0</v>
          </cell>
          <cell r="K434">
            <v>7327287042.8599997</v>
          </cell>
          <cell r="L434">
            <v>2476849.67</v>
          </cell>
          <cell r="M434">
            <v>0</v>
          </cell>
          <cell r="N434" t="str">
            <v>0</v>
          </cell>
          <cell r="O434" t="str">
            <v>0</v>
          </cell>
          <cell r="P434" t="str">
            <v>0</v>
          </cell>
          <cell r="Q434" t="str">
            <v>0</v>
          </cell>
          <cell r="R434" t="str">
            <v>0</v>
          </cell>
          <cell r="S434" t="str">
            <v>0</v>
          </cell>
          <cell r="T434" t="str">
            <v>0</v>
          </cell>
          <cell r="U434" t="str">
            <v>0</v>
          </cell>
          <cell r="V434" t="str">
            <v>0</v>
          </cell>
          <cell r="W434" t="str">
            <v>0</v>
          </cell>
          <cell r="X434" t="str">
            <v>0</v>
          </cell>
          <cell r="Y434" t="str">
            <v>0</v>
          </cell>
          <cell r="Z434" t="str">
            <v>0</v>
          </cell>
        </row>
        <row r="435">
          <cell r="G435" t="str">
            <v>111720</v>
          </cell>
          <cell r="H435" t="str">
            <v>Tx Plant-Towers &amp; Fixtures</v>
          </cell>
          <cell r="I435" t="str">
            <v>0</v>
          </cell>
          <cell r="J435" t="str">
            <v>0</v>
          </cell>
          <cell r="K435">
            <v>2427893940.1700001</v>
          </cell>
          <cell r="L435">
            <v>5210094.24</v>
          </cell>
          <cell r="M435">
            <v>67911.44</v>
          </cell>
          <cell r="N435" t="str">
            <v>0</v>
          </cell>
          <cell r="O435" t="str">
            <v>0</v>
          </cell>
          <cell r="P435" t="str">
            <v>0</v>
          </cell>
          <cell r="Q435" t="str">
            <v>0</v>
          </cell>
          <cell r="R435" t="str">
            <v>0</v>
          </cell>
          <cell r="S435" t="str">
            <v>0</v>
          </cell>
          <cell r="T435" t="str">
            <v>0</v>
          </cell>
          <cell r="U435" t="str">
            <v>0</v>
          </cell>
          <cell r="V435" t="str">
            <v>0</v>
          </cell>
          <cell r="W435">
            <v>0</v>
          </cell>
          <cell r="X435" t="str">
            <v>0</v>
          </cell>
          <cell r="Y435" t="str">
            <v>0</v>
          </cell>
          <cell r="Z435" t="str">
            <v>0</v>
          </cell>
        </row>
        <row r="436">
          <cell r="G436" t="str">
            <v>111730</v>
          </cell>
          <cell r="H436" t="str">
            <v>Tx Plant-Overhd Conductors&amp;Dev</v>
          </cell>
          <cell r="I436" t="str">
            <v>0</v>
          </cell>
          <cell r="J436" t="str">
            <v>0</v>
          </cell>
          <cell r="K436">
            <v>1709849249.02</v>
          </cell>
          <cell r="L436">
            <v>3473396.16</v>
          </cell>
          <cell r="M436">
            <v>17200.509999999998</v>
          </cell>
          <cell r="N436" t="str">
            <v>0</v>
          </cell>
          <cell r="O436" t="str">
            <v>0</v>
          </cell>
          <cell r="P436" t="str">
            <v>0</v>
          </cell>
          <cell r="Q436" t="str">
            <v>0</v>
          </cell>
          <cell r="R436" t="str">
            <v>0</v>
          </cell>
          <cell r="S436" t="str">
            <v>0</v>
          </cell>
          <cell r="T436" t="str">
            <v>0</v>
          </cell>
          <cell r="U436" t="str">
            <v>0</v>
          </cell>
          <cell r="V436" t="str">
            <v>0</v>
          </cell>
          <cell r="W436" t="str">
            <v>0</v>
          </cell>
          <cell r="X436" t="str">
            <v>0</v>
          </cell>
          <cell r="Y436" t="str">
            <v>0</v>
          </cell>
          <cell r="Z436" t="str">
            <v>0</v>
          </cell>
        </row>
        <row r="437">
          <cell r="G437" t="str">
            <v>111735</v>
          </cell>
          <cell r="H437" t="str">
            <v>Tx Plant-Underground Conduit</v>
          </cell>
          <cell r="I437" t="str">
            <v>0</v>
          </cell>
          <cell r="J437" t="str">
            <v>0</v>
          </cell>
          <cell r="K437">
            <v>267119785.28</v>
          </cell>
          <cell r="L437" t="str">
            <v>0</v>
          </cell>
          <cell r="M437" t="str">
            <v>0</v>
          </cell>
          <cell r="N437" t="str">
            <v>0</v>
          </cell>
          <cell r="O437" t="str">
            <v>0</v>
          </cell>
          <cell r="P437" t="str">
            <v>0</v>
          </cell>
          <cell r="Q437" t="str">
            <v>0</v>
          </cell>
          <cell r="R437" t="str">
            <v>0</v>
          </cell>
          <cell r="S437" t="str">
            <v>0</v>
          </cell>
          <cell r="T437" t="str">
            <v>0</v>
          </cell>
          <cell r="U437" t="str">
            <v>0</v>
          </cell>
          <cell r="V437" t="str">
            <v>0</v>
          </cell>
          <cell r="W437" t="str">
            <v>0</v>
          </cell>
          <cell r="X437" t="str">
            <v>0</v>
          </cell>
          <cell r="Y437" t="str">
            <v>0</v>
          </cell>
          <cell r="Z437" t="str">
            <v>0</v>
          </cell>
        </row>
        <row r="438">
          <cell r="G438" t="str">
            <v>111740</v>
          </cell>
          <cell r="H438" t="str">
            <v>Tx Plant-Undrgrnd Condctrs&amp;Dev</v>
          </cell>
          <cell r="I438" t="str">
            <v>0</v>
          </cell>
          <cell r="J438" t="str">
            <v>0</v>
          </cell>
          <cell r="K438">
            <v>88431881.739999995</v>
          </cell>
          <cell r="L438" t="str">
            <v>0</v>
          </cell>
          <cell r="M438" t="str">
            <v>0</v>
          </cell>
          <cell r="N438" t="str">
            <v>0</v>
          </cell>
          <cell r="O438" t="str">
            <v>0</v>
          </cell>
          <cell r="P438" t="str">
            <v>0</v>
          </cell>
          <cell r="Q438" t="str">
            <v>0</v>
          </cell>
          <cell r="R438" t="str">
            <v>0</v>
          </cell>
          <cell r="S438" t="str">
            <v>0</v>
          </cell>
          <cell r="T438" t="str">
            <v>0</v>
          </cell>
          <cell r="U438" t="str">
            <v>0</v>
          </cell>
          <cell r="V438" t="str">
            <v>0</v>
          </cell>
          <cell r="W438" t="str">
            <v>0</v>
          </cell>
          <cell r="X438" t="str">
            <v>0</v>
          </cell>
          <cell r="Y438" t="str">
            <v>0</v>
          </cell>
          <cell r="Z438" t="str">
            <v>0</v>
          </cell>
        </row>
        <row r="439">
          <cell r="G439" t="str">
            <v>111745</v>
          </cell>
          <cell r="H439" t="str">
            <v>Tx Plant - Roads &amp; Trails</v>
          </cell>
          <cell r="I439" t="str">
            <v>0</v>
          </cell>
          <cell r="J439" t="str">
            <v>0</v>
          </cell>
          <cell r="K439">
            <v>247972634.25999999</v>
          </cell>
          <cell r="L439" t="str">
            <v>0</v>
          </cell>
          <cell r="M439">
            <v>0</v>
          </cell>
          <cell r="N439" t="str">
            <v>0</v>
          </cell>
          <cell r="O439" t="str">
            <v>0</v>
          </cell>
          <cell r="P439" t="str">
            <v>0</v>
          </cell>
          <cell r="Q439" t="str">
            <v>0</v>
          </cell>
          <cell r="R439" t="str">
            <v>0</v>
          </cell>
          <cell r="S439" t="str">
            <v>0</v>
          </cell>
          <cell r="T439" t="str">
            <v>0</v>
          </cell>
          <cell r="U439" t="str">
            <v>0</v>
          </cell>
          <cell r="V439" t="str">
            <v>0</v>
          </cell>
          <cell r="W439" t="str">
            <v>0</v>
          </cell>
          <cell r="X439" t="str">
            <v>0</v>
          </cell>
          <cell r="Y439" t="str">
            <v>0</v>
          </cell>
          <cell r="Z439" t="str">
            <v>0</v>
          </cell>
        </row>
        <row r="440">
          <cell r="G440" t="str">
            <v>111799</v>
          </cell>
          <cell r="H440" t="str">
            <v>BMA-Major Fixed Assets Capital-2</v>
          </cell>
          <cell r="I440" t="str">
            <v>0</v>
          </cell>
          <cell r="J440" t="str">
            <v>0</v>
          </cell>
          <cell r="K440">
            <v>-2408.33</v>
          </cell>
          <cell r="L440" t="str">
            <v>0</v>
          </cell>
          <cell r="M440" t="str">
            <v>0</v>
          </cell>
          <cell r="N440" t="str">
            <v>0</v>
          </cell>
          <cell r="O440">
            <v>2408.33</v>
          </cell>
          <cell r="P440" t="str">
            <v>0</v>
          </cell>
          <cell r="Q440" t="str">
            <v>0</v>
          </cell>
          <cell r="R440" t="str">
            <v>0</v>
          </cell>
          <cell r="S440" t="str">
            <v>0</v>
          </cell>
          <cell r="T440" t="str">
            <v>0</v>
          </cell>
          <cell r="U440" t="str">
            <v>0</v>
          </cell>
          <cell r="V440" t="str">
            <v>0</v>
          </cell>
          <cell r="W440" t="str">
            <v>0</v>
          </cell>
          <cell r="X440" t="str">
            <v>0</v>
          </cell>
          <cell r="Y440" t="str">
            <v>0</v>
          </cell>
          <cell r="Z440" t="str">
            <v>0</v>
          </cell>
        </row>
        <row r="441">
          <cell r="G441" t="str">
            <v>111805</v>
          </cell>
          <cell r="H441" t="str">
            <v>Dx Plant - Land</v>
          </cell>
          <cell r="I441" t="str">
            <v>0</v>
          </cell>
          <cell r="J441">
            <v>235467.82</v>
          </cell>
          <cell r="K441" t="str">
            <v>0</v>
          </cell>
          <cell r="L441" t="str">
            <v>0</v>
          </cell>
          <cell r="M441">
            <v>58999411.68</v>
          </cell>
          <cell r="N441" t="str">
            <v>0</v>
          </cell>
          <cell r="O441" t="str">
            <v>0</v>
          </cell>
          <cell r="P441" t="str">
            <v>0</v>
          </cell>
          <cell r="Q441" t="str">
            <v>0</v>
          </cell>
          <cell r="R441" t="str">
            <v>0</v>
          </cell>
          <cell r="S441" t="str">
            <v>0</v>
          </cell>
          <cell r="T441" t="str">
            <v>0</v>
          </cell>
          <cell r="U441">
            <v>294456.43</v>
          </cell>
          <cell r="V441" t="str">
            <v>0</v>
          </cell>
          <cell r="W441" t="str">
            <v>0</v>
          </cell>
          <cell r="X441" t="str">
            <v>0</v>
          </cell>
          <cell r="Y441" t="str">
            <v>0</v>
          </cell>
          <cell r="Z441" t="str">
            <v>0</v>
          </cell>
        </row>
        <row r="442">
          <cell r="G442" t="str">
            <v>111806</v>
          </cell>
          <cell r="H442" t="str">
            <v>Dx Plant - Land Rights</v>
          </cell>
          <cell r="I442" t="str">
            <v>0</v>
          </cell>
          <cell r="J442" t="str">
            <v>0</v>
          </cell>
          <cell r="K442" t="str">
            <v>0</v>
          </cell>
          <cell r="L442" t="str">
            <v>0</v>
          </cell>
          <cell r="M442">
            <v>231616183.31</v>
          </cell>
          <cell r="N442" t="str">
            <v>0</v>
          </cell>
          <cell r="O442" t="str">
            <v>0</v>
          </cell>
          <cell r="P442" t="str">
            <v>0</v>
          </cell>
          <cell r="Q442" t="str">
            <v>0</v>
          </cell>
          <cell r="R442" t="str">
            <v>0</v>
          </cell>
          <cell r="S442" t="str">
            <v>0</v>
          </cell>
          <cell r="T442" t="str">
            <v>0</v>
          </cell>
          <cell r="U442">
            <v>234126.44</v>
          </cell>
          <cell r="V442" t="str">
            <v>0</v>
          </cell>
          <cell r="W442" t="str">
            <v>0</v>
          </cell>
          <cell r="X442" t="str">
            <v>0</v>
          </cell>
          <cell r="Y442" t="str">
            <v>0</v>
          </cell>
          <cell r="Z442" t="str">
            <v>0</v>
          </cell>
        </row>
        <row r="443">
          <cell r="G443" t="str">
            <v>111808</v>
          </cell>
          <cell r="H443" t="str">
            <v>Dx Plant-Buildings &amp; Fixtures</v>
          </cell>
          <cell r="I443" t="str">
            <v>0</v>
          </cell>
          <cell r="J443" t="str">
            <v>0</v>
          </cell>
          <cell r="K443">
            <v>0</v>
          </cell>
          <cell r="L443" t="str">
            <v>0</v>
          </cell>
          <cell r="M443">
            <v>7116570.2999999998</v>
          </cell>
          <cell r="N443" t="str">
            <v>0</v>
          </cell>
          <cell r="O443" t="str">
            <v>0</v>
          </cell>
          <cell r="P443" t="str">
            <v>0</v>
          </cell>
          <cell r="Q443" t="str">
            <v>0</v>
          </cell>
          <cell r="R443" t="str">
            <v>0</v>
          </cell>
          <cell r="S443" t="str">
            <v>0</v>
          </cell>
          <cell r="T443" t="str">
            <v>0</v>
          </cell>
          <cell r="U443" t="str">
            <v>0</v>
          </cell>
          <cell r="V443" t="str">
            <v>0</v>
          </cell>
          <cell r="W443" t="str">
            <v>0</v>
          </cell>
          <cell r="X443" t="str">
            <v>0</v>
          </cell>
          <cell r="Y443" t="str">
            <v>0</v>
          </cell>
          <cell r="Z443" t="str">
            <v>0</v>
          </cell>
        </row>
        <row r="444">
          <cell r="G444" t="str">
            <v>111815</v>
          </cell>
          <cell r="H444" t="str">
            <v>DxPlant-Trnsf Stn Eqp abv 50kv</v>
          </cell>
          <cell r="I444" t="str">
            <v>0</v>
          </cell>
          <cell r="J444" t="str">
            <v>0</v>
          </cell>
          <cell r="K444">
            <v>0</v>
          </cell>
          <cell r="L444" t="str">
            <v>0</v>
          </cell>
          <cell r="M444">
            <v>159113482.22</v>
          </cell>
          <cell r="N444" t="str">
            <v>0</v>
          </cell>
          <cell r="O444" t="str">
            <v>0</v>
          </cell>
          <cell r="P444" t="str">
            <v>0</v>
          </cell>
          <cell r="Q444" t="str">
            <v>0</v>
          </cell>
          <cell r="R444" t="str">
            <v>0</v>
          </cell>
          <cell r="S444" t="str">
            <v>0</v>
          </cell>
          <cell r="T444" t="str">
            <v>0</v>
          </cell>
          <cell r="U444" t="str">
            <v>0</v>
          </cell>
          <cell r="V444" t="str">
            <v>0</v>
          </cell>
          <cell r="W444" t="str">
            <v>0</v>
          </cell>
          <cell r="X444" t="str">
            <v>0</v>
          </cell>
          <cell r="Y444" t="str">
            <v>0</v>
          </cell>
          <cell r="Z444" t="str">
            <v>0</v>
          </cell>
        </row>
        <row r="445">
          <cell r="G445" t="str">
            <v>111820</v>
          </cell>
          <cell r="H445" t="str">
            <v>Dx Plant-Dist Stn Eq Below50kv</v>
          </cell>
          <cell r="I445" t="str">
            <v>0</v>
          </cell>
          <cell r="J445" t="str">
            <v>0</v>
          </cell>
          <cell r="K445">
            <v>0</v>
          </cell>
          <cell r="L445" t="str">
            <v>0</v>
          </cell>
          <cell r="M445">
            <v>503170839.04000002</v>
          </cell>
          <cell r="N445" t="str">
            <v>0</v>
          </cell>
          <cell r="O445" t="str">
            <v>0</v>
          </cell>
          <cell r="P445" t="str">
            <v>0</v>
          </cell>
          <cell r="Q445" t="str">
            <v>0</v>
          </cell>
          <cell r="R445" t="str">
            <v>0</v>
          </cell>
          <cell r="S445" t="str">
            <v>0</v>
          </cell>
          <cell r="T445" t="str">
            <v>0</v>
          </cell>
          <cell r="U445">
            <v>0</v>
          </cell>
          <cell r="V445" t="str">
            <v>0</v>
          </cell>
          <cell r="W445" t="str">
            <v>0</v>
          </cell>
          <cell r="X445" t="str">
            <v>0</v>
          </cell>
          <cell r="Y445" t="str">
            <v>0</v>
          </cell>
          <cell r="Z445" t="str">
            <v>0</v>
          </cell>
        </row>
        <row r="446">
          <cell r="G446" t="str">
            <v>111830</v>
          </cell>
          <cell r="H446" t="str">
            <v>Dx Plant-Poles,Tower&amp;Fixtures</v>
          </cell>
          <cell r="I446" t="str">
            <v>0</v>
          </cell>
          <cell r="J446" t="str">
            <v>0</v>
          </cell>
          <cell r="K446">
            <v>0</v>
          </cell>
          <cell r="L446" t="str">
            <v>0</v>
          </cell>
          <cell r="M446">
            <v>2519757086.6300001</v>
          </cell>
          <cell r="N446" t="str">
            <v>0</v>
          </cell>
          <cell r="O446" t="str">
            <v>0</v>
          </cell>
          <cell r="P446" t="str">
            <v>0</v>
          </cell>
          <cell r="Q446" t="str">
            <v>0</v>
          </cell>
          <cell r="R446" t="str">
            <v>0</v>
          </cell>
          <cell r="S446" t="str">
            <v>0</v>
          </cell>
          <cell r="T446" t="str">
            <v>0</v>
          </cell>
          <cell r="U446">
            <v>2631867.2400000002</v>
          </cell>
          <cell r="V446" t="str">
            <v>0</v>
          </cell>
          <cell r="W446" t="str">
            <v>0</v>
          </cell>
          <cell r="X446" t="str">
            <v>0</v>
          </cell>
          <cell r="Y446" t="str">
            <v>0</v>
          </cell>
          <cell r="Z446" t="str">
            <v>0</v>
          </cell>
        </row>
        <row r="447">
          <cell r="G447" t="str">
            <v>111835</v>
          </cell>
          <cell r="H447" t="str">
            <v>Dx Plant-Ovrhd Conductors&amp;Dev</v>
          </cell>
          <cell r="I447" t="str">
            <v>0</v>
          </cell>
          <cell r="J447" t="str">
            <v>0</v>
          </cell>
          <cell r="K447">
            <v>165322.43</v>
          </cell>
          <cell r="L447" t="str">
            <v>0</v>
          </cell>
          <cell r="M447">
            <v>1646017119.27</v>
          </cell>
          <cell r="N447" t="str">
            <v>0</v>
          </cell>
          <cell r="O447" t="str">
            <v>0</v>
          </cell>
          <cell r="P447" t="str">
            <v>0</v>
          </cell>
          <cell r="Q447" t="str">
            <v>0</v>
          </cell>
          <cell r="R447" t="str">
            <v>0</v>
          </cell>
          <cell r="S447" t="str">
            <v>0</v>
          </cell>
          <cell r="T447" t="str">
            <v>0</v>
          </cell>
          <cell r="U447">
            <v>1684717.09</v>
          </cell>
          <cell r="V447" t="str">
            <v>0</v>
          </cell>
          <cell r="W447" t="str">
            <v>0</v>
          </cell>
          <cell r="X447" t="str">
            <v>0</v>
          </cell>
          <cell r="Y447" t="str">
            <v>0</v>
          </cell>
          <cell r="Z447" t="str">
            <v>0</v>
          </cell>
        </row>
        <row r="448">
          <cell r="G448" t="str">
            <v>111840</v>
          </cell>
          <cell r="H448" t="str">
            <v>Dx Plant-Underground Conduit</v>
          </cell>
          <cell r="I448" t="str">
            <v>0</v>
          </cell>
          <cell r="J448" t="str">
            <v>0</v>
          </cell>
          <cell r="K448" t="str">
            <v>0</v>
          </cell>
          <cell r="L448" t="str">
            <v>0</v>
          </cell>
          <cell r="M448">
            <v>23466476.039999999</v>
          </cell>
          <cell r="N448" t="str">
            <v>0</v>
          </cell>
          <cell r="O448" t="str">
            <v>0</v>
          </cell>
          <cell r="P448" t="str">
            <v>0</v>
          </cell>
          <cell r="Q448" t="str">
            <v>0</v>
          </cell>
          <cell r="R448" t="str">
            <v>0</v>
          </cell>
          <cell r="S448" t="str">
            <v>0</v>
          </cell>
          <cell r="T448" t="str">
            <v>0</v>
          </cell>
          <cell r="U448" t="str">
            <v>0</v>
          </cell>
          <cell r="V448" t="str">
            <v>0</v>
          </cell>
          <cell r="W448" t="str">
            <v>0</v>
          </cell>
          <cell r="X448" t="str">
            <v>0</v>
          </cell>
          <cell r="Y448" t="str">
            <v>0</v>
          </cell>
          <cell r="Z448" t="str">
            <v>0</v>
          </cell>
        </row>
        <row r="449">
          <cell r="G449" t="str">
            <v>111845</v>
          </cell>
          <cell r="H449" t="str">
            <v>Dx Plant-Undrgnd Conductor&amp;Dev</v>
          </cell>
          <cell r="I449" t="str">
            <v>0</v>
          </cell>
          <cell r="J449" t="str">
            <v>0</v>
          </cell>
          <cell r="K449">
            <v>0</v>
          </cell>
          <cell r="L449" t="str">
            <v>0</v>
          </cell>
          <cell r="M449">
            <v>755989064.61000001</v>
          </cell>
          <cell r="N449" t="str">
            <v>0</v>
          </cell>
          <cell r="O449" t="str">
            <v>0</v>
          </cell>
          <cell r="P449" t="str">
            <v>0</v>
          </cell>
          <cell r="Q449" t="str">
            <v>0</v>
          </cell>
          <cell r="R449" t="str">
            <v>0</v>
          </cell>
          <cell r="S449" t="str">
            <v>0</v>
          </cell>
          <cell r="T449" t="str">
            <v>0</v>
          </cell>
          <cell r="U449">
            <v>265833.71000000002</v>
          </cell>
          <cell r="V449" t="str">
            <v>0</v>
          </cell>
          <cell r="W449" t="str">
            <v>0</v>
          </cell>
          <cell r="X449" t="str">
            <v>0</v>
          </cell>
          <cell r="Y449" t="str">
            <v>0</v>
          </cell>
          <cell r="Z449" t="str">
            <v>0</v>
          </cell>
        </row>
        <row r="450">
          <cell r="G450" t="str">
            <v>111850</v>
          </cell>
          <cell r="H450" t="str">
            <v>Dx Plant - Line Transformers</v>
          </cell>
          <cell r="I450" t="str">
            <v>0</v>
          </cell>
          <cell r="J450" t="str">
            <v>0</v>
          </cell>
          <cell r="K450">
            <v>0</v>
          </cell>
          <cell r="L450" t="str">
            <v>0</v>
          </cell>
          <cell r="M450">
            <v>1652137141.1900001</v>
          </cell>
          <cell r="N450" t="str">
            <v>0</v>
          </cell>
          <cell r="O450" t="str">
            <v>0</v>
          </cell>
          <cell r="P450" t="str">
            <v>0</v>
          </cell>
          <cell r="Q450" t="str">
            <v>0</v>
          </cell>
          <cell r="R450" t="str">
            <v>0</v>
          </cell>
          <cell r="S450" t="str">
            <v>0</v>
          </cell>
          <cell r="T450" t="str">
            <v>0</v>
          </cell>
          <cell r="U450">
            <v>2020891.66</v>
          </cell>
          <cell r="V450" t="str">
            <v>0</v>
          </cell>
          <cell r="W450" t="str">
            <v>0</v>
          </cell>
          <cell r="X450" t="str">
            <v>0</v>
          </cell>
          <cell r="Y450" t="str">
            <v>0</v>
          </cell>
          <cell r="Z450" t="str">
            <v>0</v>
          </cell>
        </row>
        <row r="451">
          <cell r="G451" t="str">
            <v>111860</v>
          </cell>
          <cell r="H451" t="str">
            <v>Dx Plant - Meters</v>
          </cell>
          <cell r="I451" t="str">
            <v>0</v>
          </cell>
          <cell r="J451" t="str">
            <v>0</v>
          </cell>
          <cell r="K451" t="str">
            <v>0</v>
          </cell>
          <cell r="L451" t="str">
            <v>0</v>
          </cell>
          <cell r="M451">
            <v>16196708.49</v>
          </cell>
          <cell r="N451" t="str">
            <v>0</v>
          </cell>
          <cell r="O451" t="str">
            <v>0</v>
          </cell>
          <cell r="P451" t="str">
            <v>0</v>
          </cell>
          <cell r="Q451" t="str">
            <v>0</v>
          </cell>
          <cell r="R451" t="str">
            <v>0</v>
          </cell>
          <cell r="S451" t="str">
            <v>0</v>
          </cell>
          <cell r="T451" t="str">
            <v>0</v>
          </cell>
          <cell r="U451">
            <v>523441.28</v>
          </cell>
          <cell r="V451" t="str">
            <v>0</v>
          </cell>
          <cell r="W451" t="str">
            <v>0</v>
          </cell>
          <cell r="X451" t="str">
            <v>0</v>
          </cell>
          <cell r="Y451" t="str">
            <v>0</v>
          </cell>
          <cell r="Z451" t="str">
            <v>0</v>
          </cell>
        </row>
        <row r="452">
          <cell r="G452" t="str">
            <v>111905</v>
          </cell>
          <cell r="H452" t="str">
            <v>General Plant - Land</v>
          </cell>
          <cell r="I452" t="str">
            <v>0</v>
          </cell>
          <cell r="J452">
            <v>143102.88</v>
          </cell>
          <cell r="K452">
            <v>4950726.33</v>
          </cell>
          <cell r="L452" t="str">
            <v>0</v>
          </cell>
          <cell r="M452">
            <v>6501051.8399999999</v>
          </cell>
          <cell r="N452" t="str">
            <v>0</v>
          </cell>
          <cell r="O452">
            <v>9230161.8000000007</v>
          </cell>
          <cell r="P452" t="str">
            <v>0</v>
          </cell>
          <cell r="Q452" t="str">
            <v>0</v>
          </cell>
          <cell r="R452" t="str">
            <v>0</v>
          </cell>
          <cell r="S452" t="str">
            <v>0</v>
          </cell>
          <cell r="T452" t="str">
            <v>0</v>
          </cell>
          <cell r="U452" t="str">
            <v>0</v>
          </cell>
          <cell r="V452" t="str">
            <v>0</v>
          </cell>
          <cell r="W452" t="str">
            <v>0</v>
          </cell>
          <cell r="X452" t="str">
            <v>0</v>
          </cell>
          <cell r="Y452" t="str">
            <v>0</v>
          </cell>
          <cell r="Z452" t="str">
            <v>0</v>
          </cell>
        </row>
        <row r="453">
          <cell r="G453" t="str">
            <v>111908</v>
          </cell>
          <cell r="H453" t="str">
            <v>General Plant-Bldgs&amp;Fixtures</v>
          </cell>
          <cell r="I453" t="str">
            <v>0</v>
          </cell>
          <cell r="J453" t="str">
            <v>0</v>
          </cell>
          <cell r="K453">
            <v>113304628.78</v>
          </cell>
          <cell r="L453" t="str">
            <v>0</v>
          </cell>
          <cell r="M453">
            <v>105099516.23999999</v>
          </cell>
          <cell r="N453" t="str">
            <v>0</v>
          </cell>
          <cell r="O453">
            <v>81408635.469999999</v>
          </cell>
          <cell r="P453" t="str">
            <v>0</v>
          </cell>
          <cell r="Q453">
            <v>4931774.97</v>
          </cell>
          <cell r="R453" t="str">
            <v>0</v>
          </cell>
          <cell r="S453">
            <v>20094.560000000001</v>
          </cell>
          <cell r="T453" t="str">
            <v>0</v>
          </cell>
          <cell r="U453">
            <v>9484651.5700000003</v>
          </cell>
          <cell r="V453" t="str">
            <v>0</v>
          </cell>
          <cell r="W453" t="str">
            <v>0</v>
          </cell>
          <cell r="X453" t="str">
            <v>0</v>
          </cell>
          <cell r="Y453" t="str">
            <v>0</v>
          </cell>
          <cell r="Z453" t="str">
            <v>0</v>
          </cell>
        </row>
        <row r="454">
          <cell r="G454" t="str">
            <v>111910</v>
          </cell>
          <cell r="H454" t="str">
            <v>General Plant-Leasehld Imprvmt</v>
          </cell>
          <cell r="I454" t="str">
            <v>0</v>
          </cell>
          <cell r="J454" t="str">
            <v>0</v>
          </cell>
          <cell r="K454">
            <v>100228</v>
          </cell>
          <cell r="L454" t="str">
            <v>0</v>
          </cell>
          <cell r="M454">
            <v>4494380.05</v>
          </cell>
          <cell r="N454" t="str">
            <v>0</v>
          </cell>
          <cell r="O454">
            <v>13826009.560000001</v>
          </cell>
          <cell r="P454" t="str">
            <v>0</v>
          </cell>
          <cell r="Q454" t="str">
            <v>0</v>
          </cell>
          <cell r="R454" t="str">
            <v>0</v>
          </cell>
          <cell r="S454" t="str">
            <v>0</v>
          </cell>
          <cell r="T454" t="str">
            <v>0</v>
          </cell>
          <cell r="U454">
            <v>68061.56</v>
          </cell>
          <cell r="V454" t="str">
            <v>0</v>
          </cell>
          <cell r="W454" t="str">
            <v>0</v>
          </cell>
          <cell r="X454" t="str">
            <v>0</v>
          </cell>
          <cell r="Y454" t="str">
            <v>0</v>
          </cell>
          <cell r="Z454" t="str">
            <v>0</v>
          </cell>
        </row>
        <row r="455">
          <cell r="G455" t="str">
            <v>111915</v>
          </cell>
          <cell r="H455" t="str">
            <v>General Plant-Office Furn&amp;Eqp</v>
          </cell>
          <cell r="I455" t="str">
            <v>0</v>
          </cell>
          <cell r="J455" t="str">
            <v>0</v>
          </cell>
          <cell r="K455" t="str">
            <v>0</v>
          </cell>
          <cell r="L455" t="str">
            <v>0</v>
          </cell>
          <cell r="M455" t="str">
            <v>0</v>
          </cell>
          <cell r="N455" t="str">
            <v>0</v>
          </cell>
          <cell r="O455">
            <v>10630735.07</v>
          </cell>
          <cell r="P455" t="str">
            <v>0</v>
          </cell>
          <cell r="Q455" t="str">
            <v>0</v>
          </cell>
          <cell r="R455" t="str">
            <v>0</v>
          </cell>
          <cell r="S455" t="str">
            <v>0</v>
          </cell>
          <cell r="T455" t="str">
            <v>0</v>
          </cell>
          <cell r="U455">
            <v>74190.25</v>
          </cell>
          <cell r="V455" t="str">
            <v>0</v>
          </cell>
          <cell r="W455" t="str">
            <v>0</v>
          </cell>
          <cell r="X455" t="str">
            <v>0</v>
          </cell>
          <cell r="Y455" t="str">
            <v>0</v>
          </cell>
          <cell r="Z455" t="str">
            <v>0</v>
          </cell>
        </row>
        <row r="456">
          <cell r="G456" t="str">
            <v>111920</v>
          </cell>
          <cell r="H456" t="str">
            <v>General Plant-Comp Equip-Hrdwr</v>
          </cell>
          <cell r="I456" t="str">
            <v>0</v>
          </cell>
          <cell r="J456" t="str">
            <v>0</v>
          </cell>
          <cell r="K456">
            <v>0</v>
          </cell>
          <cell r="L456" t="str">
            <v>0</v>
          </cell>
          <cell r="M456">
            <v>57798.75</v>
          </cell>
          <cell r="N456" t="str">
            <v>0</v>
          </cell>
          <cell r="O456">
            <v>87903810.359999999</v>
          </cell>
          <cell r="P456" t="str">
            <v>0</v>
          </cell>
          <cell r="Q456">
            <v>353008.84</v>
          </cell>
          <cell r="R456" t="str">
            <v>0</v>
          </cell>
          <cell r="S456" t="str">
            <v>0</v>
          </cell>
          <cell r="T456" t="str">
            <v>0</v>
          </cell>
          <cell r="U456">
            <v>61183.43</v>
          </cell>
          <cell r="V456" t="str">
            <v>0</v>
          </cell>
          <cell r="W456" t="str">
            <v>0</v>
          </cell>
          <cell r="X456" t="str">
            <v>0</v>
          </cell>
          <cell r="Y456" t="str">
            <v>0</v>
          </cell>
          <cell r="Z456" t="str">
            <v>0</v>
          </cell>
        </row>
        <row r="457">
          <cell r="G457" t="str">
            <v>111922</v>
          </cell>
          <cell r="H457" t="str">
            <v>General Plant-Comp Equip Major</v>
          </cell>
          <cell r="I457" t="str">
            <v>0</v>
          </cell>
          <cell r="J457" t="str">
            <v>0</v>
          </cell>
          <cell r="K457">
            <v>7428258.7400000002</v>
          </cell>
          <cell r="L457" t="str">
            <v>0</v>
          </cell>
          <cell r="M457">
            <v>4733131.1100000003</v>
          </cell>
          <cell r="N457" t="str">
            <v>0</v>
          </cell>
          <cell r="O457">
            <v>11577694.07</v>
          </cell>
          <cell r="P457" t="str">
            <v>0</v>
          </cell>
          <cell r="Q457" t="str">
            <v>0</v>
          </cell>
          <cell r="R457" t="str">
            <v>0</v>
          </cell>
          <cell r="S457" t="str">
            <v>0</v>
          </cell>
          <cell r="T457" t="str">
            <v>0</v>
          </cell>
          <cell r="U457" t="str">
            <v>0</v>
          </cell>
          <cell r="V457" t="str">
            <v>0</v>
          </cell>
          <cell r="W457" t="str">
            <v>0</v>
          </cell>
          <cell r="X457" t="str">
            <v>0</v>
          </cell>
          <cell r="Y457" t="str">
            <v>0</v>
          </cell>
          <cell r="Z457" t="str">
            <v>0</v>
          </cell>
        </row>
        <row r="458">
          <cell r="G458" t="str">
            <v>111925</v>
          </cell>
          <cell r="H458" t="str">
            <v>General Plant-Comp Software</v>
          </cell>
          <cell r="I458" t="str">
            <v>0</v>
          </cell>
          <cell r="J458" t="str">
            <v>0</v>
          </cell>
          <cell r="K458">
            <v>9293454.0800000001</v>
          </cell>
          <cell r="L458" t="str">
            <v>0</v>
          </cell>
          <cell r="M458">
            <v>101084311.8</v>
          </cell>
          <cell r="N458" t="str">
            <v>0</v>
          </cell>
          <cell r="O458">
            <v>84145860.239999995</v>
          </cell>
          <cell r="P458" t="str">
            <v>0</v>
          </cell>
          <cell r="Q458" t="str">
            <v>0</v>
          </cell>
          <cell r="R458" t="str">
            <v>0</v>
          </cell>
          <cell r="S458" t="str">
            <v>0</v>
          </cell>
          <cell r="T458" t="str">
            <v>0</v>
          </cell>
          <cell r="U458" t="str">
            <v>0</v>
          </cell>
          <cell r="V458" t="str">
            <v>0</v>
          </cell>
          <cell r="W458" t="str">
            <v>0</v>
          </cell>
          <cell r="X458" t="str">
            <v>0</v>
          </cell>
          <cell r="Y458" t="str">
            <v>0</v>
          </cell>
          <cell r="Z458" t="str">
            <v>0</v>
          </cell>
        </row>
        <row r="459">
          <cell r="G459" t="str">
            <v>111930</v>
          </cell>
          <cell r="H459" t="str">
            <v>General Plant-Transport Equip</v>
          </cell>
          <cell r="I459" t="str">
            <v>0</v>
          </cell>
          <cell r="J459" t="str">
            <v>0</v>
          </cell>
          <cell r="K459" t="str">
            <v>0</v>
          </cell>
          <cell r="L459" t="str">
            <v>0</v>
          </cell>
          <cell r="M459" t="str">
            <v>0</v>
          </cell>
          <cell r="N459" t="str">
            <v>0</v>
          </cell>
          <cell r="O459">
            <v>303412944.16000003</v>
          </cell>
          <cell r="P459" t="str">
            <v>0</v>
          </cell>
          <cell r="Q459">
            <v>0</v>
          </cell>
          <cell r="R459" t="str">
            <v>0</v>
          </cell>
          <cell r="S459" t="str">
            <v>0</v>
          </cell>
          <cell r="T459" t="str">
            <v>0</v>
          </cell>
          <cell r="U459" t="str">
            <v>0</v>
          </cell>
          <cell r="V459" t="str">
            <v>0</v>
          </cell>
          <cell r="W459" t="str">
            <v>0</v>
          </cell>
          <cell r="X459" t="str">
            <v>0</v>
          </cell>
          <cell r="Y459" t="str">
            <v>0</v>
          </cell>
          <cell r="Z459" t="str">
            <v>0</v>
          </cell>
        </row>
        <row r="460">
          <cell r="G460" t="str">
            <v>111935</v>
          </cell>
          <cell r="H460" t="str">
            <v>General Plant-Stores Equipment</v>
          </cell>
          <cell r="I460" t="str">
            <v>0</v>
          </cell>
          <cell r="J460" t="str">
            <v>0</v>
          </cell>
          <cell r="K460" t="str">
            <v>0</v>
          </cell>
          <cell r="L460" t="str">
            <v>0</v>
          </cell>
          <cell r="M460" t="str">
            <v>0</v>
          </cell>
          <cell r="N460" t="str">
            <v>0</v>
          </cell>
          <cell r="O460">
            <v>2992608.97</v>
          </cell>
          <cell r="P460" t="str">
            <v>0</v>
          </cell>
          <cell r="Q460" t="str">
            <v>0</v>
          </cell>
          <cell r="R460" t="str">
            <v>0</v>
          </cell>
          <cell r="S460" t="str">
            <v>0</v>
          </cell>
          <cell r="T460" t="str">
            <v>0</v>
          </cell>
          <cell r="U460">
            <v>262269.25</v>
          </cell>
          <cell r="V460" t="str">
            <v>0</v>
          </cell>
          <cell r="W460" t="str">
            <v>0</v>
          </cell>
          <cell r="X460" t="str">
            <v>0</v>
          </cell>
          <cell r="Y460" t="str">
            <v>0</v>
          </cell>
          <cell r="Z460" t="str">
            <v>0</v>
          </cell>
        </row>
        <row r="461">
          <cell r="G461" t="str">
            <v>111940</v>
          </cell>
          <cell r="H461" t="str">
            <v>General Plant-Tools</v>
          </cell>
          <cell r="I461" t="str">
            <v>0</v>
          </cell>
          <cell r="J461" t="str">
            <v>0</v>
          </cell>
          <cell r="K461" t="str">
            <v>0</v>
          </cell>
          <cell r="L461" t="str">
            <v>0</v>
          </cell>
          <cell r="M461" t="str">
            <v>0</v>
          </cell>
          <cell r="N461" t="str">
            <v>0</v>
          </cell>
          <cell r="O461">
            <v>9827290.0999999996</v>
          </cell>
          <cell r="P461" t="str">
            <v>0</v>
          </cell>
          <cell r="Q461" t="str">
            <v>0</v>
          </cell>
          <cell r="R461" t="str">
            <v>0</v>
          </cell>
          <cell r="S461" t="str">
            <v>0</v>
          </cell>
          <cell r="T461" t="str">
            <v>0</v>
          </cell>
          <cell r="U461">
            <v>76921.86</v>
          </cell>
          <cell r="V461" t="str">
            <v>0</v>
          </cell>
          <cell r="W461" t="str">
            <v>0</v>
          </cell>
          <cell r="X461" t="str">
            <v>0</v>
          </cell>
          <cell r="Y461" t="str">
            <v>0</v>
          </cell>
          <cell r="Z461" t="str">
            <v>0</v>
          </cell>
        </row>
        <row r="462">
          <cell r="G462" t="str">
            <v>111945</v>
          </cell>
          <cell r="H462" t="str">
            <v>General Plant-Msrmt&amp;Test Equip</v>
          </cell>
          <cell r="I462" t="str">
            <v>0</v>
          </cell>
          <cell r="J462" t="str">
            <v>0</v>
          </cell>
          <cell r="K462" t="str">
            <v>0</v>
          </cell>
          <cell r="L462" t="str">
            <v>0</v>
          </cell>
          <cell r="M462" t="str">
            <v>0</v>
          </cell>
          <cell r="N462" t="str">
            <v>0</v>
          </cell>
          <cell r="O462">
            <v>14449228.74</v>
          </cell>
          <cell r="P462" t="str">
            <v>0</v>
          </cell>
          <cell r="Q462">
            <v>3774.78</v>
          </cell>
          <cell r="R462" t="str">
            <v>0</v>
          </cell>
          <cell r="S462" t="str">
            <v>0</v>
          </cell>
          <cell r="T462" t="str">
            <v>0</v>
          </cell>
          <cell r="U462">
            <v>127859.51</v>
          </cell>
          <cell r="V462" t="str">
            <v>0</v>
          </cell>
          <cell r="W462" t="str">
            <v>0</v>
          </cell>
          <cell r="X462" t="str">
            <v>0</v>
          </cell>
          <cell r="Y462" t="str">
            <v>0</v>
          </cell>
          <cell r="Z462" t="str">
            <v>0</v>
          </cell>
        </row>
        <row r="463">
          <cell r="G463" t="str">
            <v>111950</v>
          </cell>
          <cell r="H463" t="str">
            <v>General Plant-Pwr Oprtd Equip</v>
          </cell>
          <cell r="I463" t="str">
            <v>0</v>
          </cell>
          <cell r="J463" t="str">
            <v>0</v>
          </cell>
          <cell r="K463" t="str">
            <v>0</v>
          </cell>
          <cell r="L463" t="str">
            <v>0</v>
          </cell>
          <cell r="M463" t="str">
            <v>0</v>
          </cell>
          <cell r="N463" t="str">
            <v>0</v>
          </cell>
          <cell r="O463">
            <v>258789733.81999999</v>
          </cell>
          <cell r="P463" t="str">
            <v>0</v>
          </cell>
          <cell r="Q463" t="str">
            <v>0</v>
          </cell>
          <cell r="R463" t="str">
            <v>0</v>
          </cell>
          <cell r="S463" t="str">
            <v>0</v>
          </cell>
          <cell r="T463" t="str">
            <v>0</v>
          </cell>
          <cell r="U463" t="str">
            <v>0</v>
          </cell>
          <cell r="V463" t="str">
            <v>0</v>
          </cell>
          <cell r="W463" t="str">
            <v>0</v>
          </cell>
          <cell r="X463" t="str">
            <v>0</v>
          </cell>
          <cell r="Y463" t="str">
            <v>0</v>
          </cell>
          <cell r="Z463" t="str">
            <v>0</v>
          </cell>
        </row>
        <row r="464">
          <cell r="G464" t="str">
            <v>111955</v>
          </cell>
          <cell r="H464" t="str">
            <v>General Plant-Commun'tn Equip</v>
          </cell>
          <cell r="I464" t="str">
            <v>0</v>
          </cell>
          <cell r="J464" t="str">
            <v>0</v>
          </cell>
          <cell r="K464">
            <v>399910415.72000003</v>
          </cell>
          <cell r="L464" t="str">
            <v>0</v>
          </cell>
          <cell r="M464">
            <v>23447101.59</v>
          </cell>
          <cell r="N464" t="str">
            <v>0</v>
          </cell>
          <cell r="O464">
            <v>8554759.7899999991</v>
          </cell>
          <cell r="P464" t="str">
            <v>0</v>
          </cell>
          <cell r="Q464">
            <v>125024645.89</v>
          </cell>
          <cell r="R464" t="str">
            <v>0</v>
          </cell>
          <cell r="S464">
            <v>2233523.75</v>
          </cell>
          <cell r="T464" t="str">
            <v>0</v>
          </cell>
          <cell r="U464">
            <v>20332.37</v>
          </cell>
          <cell r="V464" t="str">
            <v>0</v>
          </cell>
          <cell r="W464" t="str">
            <v>0</v>
          </cell>
          <cell r="X464" t="str">
            <v>0</v>
          </cell>
          <cell r="Y464" t="str">
            <v>0</v>
          </cell>
          <cell r="Z464" t="str">
            <v>0</v>
          </cell>
        </row>
        <row r="465">
          <cell r="G465" t="str">
            <v>111960</v>
          </cell>
          <cell r="H465" t="str">
            <v>General Plant-Misc Equipment</v>
          </cell>
          <cell r="I465" t="str">
            <v>0</v>
          </cell>
          <cell r="J465" t="str">
            <v>0</v>
          </cell>
          <cell r="K465" t="str">
            <v>0</v>
          </cell>
          <cell r="L465" t="str">
            <v>0</v>
          </cell>
          <cell r="M465" t="str">
            <v>0</v>
          </cell>
          <cell r="N465" t="str">
            <v>0</v>
          </cell>
          <cell r="O465">
            <v>8298906.6500000004</v>
          </cell>
          <cell r="P465" t="str">
            <v>0</v>
          </cell>
          <cell r="Q465">
            <v>13549.3</v>
          </cell>
          <cell r="R465" t="str">
            <v>0</v>
          </cell>
          <cell r="S465" t="str">
            <v>0</v>
          </cell>
          <cell r="T465" t="str">
            <v>0</v>
          </cell>
          <cell r="U465">
            <v>472328.98</v>
          </cell>
          <cell r="V465" t="str">
            <v>0</v>
          </cell>
          <cell r="W465" t="str">
            <v>0</v>
          </cell>
          <cell r="X465" t="str">
            <v>0</v>
          </cell>
          <cell r="Y465" t="str">
            <v>0</v>
          </cell>
          <cell r="Z465" t="str">
            <v>0</v>
          </cell>
        </row>
        <row r="466">
          <cell r="G466" t="str">
            <v>111980</v>
          </cell>
          <cell r="H466" t="str">
            <v>General Plant-Syst Suprv Equip</v>
          </cell>
          <cell r="I466" t="str">
            <v>0</v>
          </cell>
          <cell r="J466" t="str">
            <v>0</v>
          </cell>
          <cell r="K466">
            <v>366113984.5</v>
          </cell>
          <cell r="L466" t="str">
            <v>0</v>
          </cell>
          <cell r="M466">
            <v>96598252.590000004</v>
          </cell>
          <cell r="N466" t="str">
            <v>0</v>
          </cell>
          <cell r="O466">
            <v>3366770.8</v>
          </cell>
          <cell r="P466" t="str">
            <v>0</v>
          </cell>
          <cell r="Q466">
            <v>17998026.809999999</v>
          </cell>
          <cell r="R466" t="str">
            <v>0</v>
          </cell>
          <cell r="S466" t="str">
            <v>0</v>
          </cell>
          <cell r="T466" t="str">
            <v>0</v>
          </cell>
          <cell r="U466" t="str">
            <v>0</v>
          </cell>
          <cell r="V466" t="str">
            <v>0</v>
          </cell>
          <cell r="W466" t="str">
            <v>0</v>
          </cell>
          <cell r="X466" t="str">
            <v>0</v>
          </cell>
          <cell r="Y466" t="str">
            <v>0</v>
          </cell>
          <cell r="Z466" t="str">
            <v>0</v>
          </cell>
        </row>
        <row r="467">
          <cell r="G467" t="str">
            <v>111985</v>
          </cell>
          <cell r="H467" t="str">
            <v>General Plant-SntlLts RntlUnit</v>
          </cell>
          <cell r="I467" t="str">
            <v>0</v>
          </cell>
          <cell r="J467" t="str">
            <v>0</v>
          </cell>
          <cell r="K467" t="str">
            <v>0</v>
          </cell>
          <cell r="L467" t="str">
            <v>0</v>
          </cell>
          <cell r="M467">
            <v>13603942.449999999</v>
          </cell>
          <cell r="N467" t="str">
            <v>0</v>
          </cell>
          <cell r="O467" t="str">
            <v>0</v>
          </cell>
          <cell r="P467" t="str">
            <v>0</v>
          </cell>
          <cell r="Q467" t="str">
            <v>0</v>
          </cell>
          <cell r="R467" t="str">
            <v>0</v>
          </cell>
          <cell r="S467" t="str">
            <v>0</v>
          </cell>
          <cell r="T467" t="str">
            <v>0</v>
          </cell>
          <cell r="U467" t="str">
            <v>0</v>
          </cell>
          <cell r="V467" t="str">
            <v>0</v>
          </cell>
          <cell r="W467" t="str">
            <v>0</v>
          </cell>
          <cell r="X467" t="str">
            <v>0</v>
          </cell>
          <cell r="Y467" t="str">
            <v>0</v>
          </cell>
          <cell r="Z467" t="str">
            <v>0</v>
          </cell>
        </row>
        <row r="468">
          <cell r="G468" t="str">
            <v>111990</v>
          </cell>
          <cell r="H468" t="str">
            <v>General Plant-Othr Tangbl Prop</v>
          </cell>
          <cell r="I468" t="str">
            <v>0</v>
          </cell>
          <cell r="J468" t="str">
            <v>0</v>
          </cell>
          <cell r="K468" t="str">
            <v>0</v>
          </cell>
          <cell r="L468" t="str">
            <v>0</v>
          </cell>
          <cell r="M468" t="str">
            <v>0</v>
          </cell>
          <cell r="N468" t="str">
            <v>0</v>
          </cell>
          <cell r="O468">
            <v>21512548.710000001</v>
          </cell>
          <cell r="P468" t="str">
            <v>0</v>
          </cell>
          <cell r="Q468" t="str">
            <v>0</v>
          </cell>
          <cell r="R468" t="str">
            <v>0</v>
          </cell>
          <cell r="S468" t="str">
            <v>0</v>
          </cell>
          <cell r="T468" t="str">
            <v>0</v>
          </cell>
          <cell r="U468" t="str">
            <v>0</v>
          </cell>
          <cell r="V468" t="str">
            <v>0</v>
          </cell>
          <cell r="W468" t="str">
            <v>0</v>
          </cell>
          <cell r="X468" t="str">
            <v>0</v>
          </cell>
          <cell r="Y468" t="str">
            <v>0</v>
          </cell>
          <cell r="Z468" t="str">
            <v>0</v>
          </cell>
        </row>
        <row r="469">
          <cell r="G469" t="str">
            <v>111999</v>
          </cell>
          <cell r="H469" t="str">
            <v>Fixed Assets In Service Conversion Account</v>
          </cell>
          <cell r="I469" t="str">
            <v>0</v>
          </cell>
          <cell r="J469" t="str">
            <v>0</v>
          </cell>
          <cell r="K469">
            <v>0</v>
          </cell>
          <cell r="L469" t="str">
            <v>0</v>
          </cell>
          <cell r="M469">
            <v>0</v>
          </cell>
          <cell r="N469" t="str">
            <v>0</v>
          </cell>
          <cell r="O469">
            <v>0</v>
          </cell>
          <cell r="P469" t="str">
            <v>0</v>
          </cell>
          <cell r="Q469" t="str">
            <v>0</v>
          </cell>
          <cell r="R469" t="str">
            <v>0</v>
          </cell>
          <cell r="S469" t="str">
            <v>0</v>
          </cell>
          <cell r="T469" t="str">
            <v>0</v>
          </cell>
          <cell r="U469">
            <v>0</v>
          </cell>
          <cell r="V469" t="str">
            <v>0</v>
          </cell>
          <cell r="W469">
            <v>0</v>
          </cell>
          <cell r="X469" t="str">
            <v>0</v>
          </cell>
          <cell r="Y469" t="str">
            <v>0</v>
          </cell>
          <cell r="Z469" t="str">
            <v>0</v>
          </cell>
        </row>
        <row r="470">
          <cell r="I470" t="str">
            <v>0</v>
          </cell>
          <cell r="J470">
            <v>1098198.93</v>
          </cell>
          <cell r="K470">
            <v>14346184146.57</v>
          </cell>
          <cell r="L470">
            <v>11290700.58</v>
          </cell>
          <cell r="M470">
            <v>9042051430.6000004</v>
          </cell>
          <cell r="N470" t="str">
            <v>0</v>
          </cell>
          <cell r="O470">
            <v>-9.9998004734516092E-3</v>
          </cell>
          <cell r="P470" t="str">
            <v>0</v>
          </cell>
          <cell r="Q470">
            <v>146738875.59</v>
          </cell>
          <cell r="R470" t="str">
            <v>0</v>
          </cell>
          <cell r="S470">
            <v>2253618.31</v>
          </cell>
          <cell r="T470">
            <v>0</v>
          </cell>
          <cell r="U470">
            <v>60230484.57</v>
          </cell>
          <cell r="V470">
            <v>578084789.38</v>
          </cell>
          <cell r="W470">
            <v>0</v>
          </cell>
          <cell r="X470" t="str">
            <v>0</v>
          </cell>
          <cell r="Y470" t="str">
            <v>0</v>
          </cell>
          <cell r="Z470" t="str">
            <v>0</v>
          </cell>
        </row>
        <row r="471">
          <cell r="G471" t="str">
            <v>181330</v>
          </cell>
          <cell r="H471" t="str">
            <v>Fut Use-Land - Trans Lines Lv</v>
          </cell>
          <cell r="I471" t="str">
            <v>0</v>
          </cell>
          <cell r="J471">
            <v>5764611.7599999998</v>
          </cell>
          <cell r="K471">
            <v>62612225.030000001</v>
          </cell>
          <cell r="L471" t="str">
            <v>0</v>
          </cell>
          <cell r="M471">
            <v>622209.9</v>
          </cell>
          <cell r="N471" t="str">
            <v>0</v>
          </cell>
          <cell r="O471" t="str">
            <v>0</v>
          </cell>
          <cell r="P471" t="str">
            <v>0</v>
          </cell>
          <cell r="Q471" t="str">
            <v>0</v>
          </cell>
          <cell r="R471" t="str">
            <v>0</v>
          </cell>
          <cell r="S471" t="str">
            <v>0</v>
          </cell>
          <cell r="T471" t="str">
            <v>0</v>
          </cell>
          <cell r="U471" t="str">
            <v>0</v>
          </cell>
          <cell r="V471" t="str">
            <v>0</v>
          </cell>
          <cell r="W471" t="str">
            <v>0</v>
          </cell>
          <cell r="X471" t="str">
            <v>0</v>
          </cell>
          <cell r="Y471" t="str">
            <v>0</v>
          </cell>
          <cell r="Z471" t="str">
            <v>0</v>
          </cell>
        </row>
        <row r="472">
          <cell r="G472" t="str">
            <v>181360</v>
          </cell>
          <cell r="H472" t="str">
            <v>Future Use Asset</v>
          </cell>
          <cell r="I472" t="str">
            <v>0</v>
          </cell>
          <cell r="J472" t="str">
            <v>0</v>
          </cell>
          <cell r="K472">
            <v>136157.07</v>
          </cell>
          <cell r="L472" t="str">
            <v>0</v>
          </cell>
          <cell r="M472">
            <v>580459.16</v>
          </cell>
          <cell r="N472" t="str">
            <v>0</v>
          </cell>
          <cell r="O472">
            <v>31929933.719999999</v>
          </cell>
          <cell r="P472" t="str">
            <v>0</v>
          </cell>
          <cell r="Q472" t="str">
            <v>0</v>
          </cell>
          <cell r="R472" t="str">
            <v>0</v>
          </cell>
          <cell r="S472" t="str">
            <v>0</v>
          </cell>
          <cell r="T472" t="str">
            <v>0</v>
          </cell>
          <cell r="U472">
            <v>1317441.97</v>
          </cell>
          <cell r="V472" t="str">
            <v>0</v>
          </cell>
          <cell r="W472" t="str">
            <v>0</v>
          </cell>
          <cell r="X472" t="str">
            <v>0</v>
          </cell>
          <cell r="Y472" t="str">
            <v>0</v>
          </cell>
          <cell r="Z472" t="str">
            <v>0</v>
          </cell>
        </row>
        <row r="473">
          <cell r="G473" t="str">
            <v>181380</v>
          </cell>
          <cell r="H473" t="str">
            <v>Future use Asset -Strategic</v>
          </cell>
          <cell r="I473" t="str">
            <v>0</v>
          </cell>
          <cell r="J473" t="str">
            <v>0</v>
          </cell>
          <cell r="K473">
            <v>-165847.16</v>
          </cell>
          <cell r="L473" t="str">
            <v>0</v>
          </cell>
          <cell r="M473" t="str">
            <v>0</v>
          </cell>
          <cell r="N473" t="str">
            <v>0</v>
          </cell>
          <cell r="O473">
            <v>25111157.710000001</v>
          </cell>
          <cell r="P473" t="str">
            <v>0</v>
          </cell>
          <cell r="Q473" t="str">
            <v>0</v>
          </cell>
          <cell r="R473" t="str">
            <v>0</v>
          </cell>
          <cell r="S473" t="str">
            <v>0</v>
          </cell>
          <cell r="T473" t="str">
            <v>0</v>
          </cell>
          <cell r="U473">
            <v>89705.63</v>
          </cell>
          <cell r="V473" t="str">
            <v>0</v>
          </cell>
          <cell r="W473" t="str">
            <v>0</v>
          </cell>
          <cell r="X473" t="str">
            <v>0</v>
          </cell>
          <cell r="Y473" t="str">
            <v>0</v>
          </cell>
          <cell r="Z473" t="str">
            <v>0</v>
          </cell>
        </row>
        <row r="474">
          <cell r="G474" t="str">
            <v>181390</v>
          </cell>
          <cell r="H474" t="str">
            <v>Future Use Assets - Suspense for Accruals</v>
          </cell>
          <cell r="I474" t="str">
            <v>0</v>
          </cell>
          <cell r="J474" t="str">
            <v>0</v>
          </cell>
          <cell r="K474" t="str">
            <v>0</v>
          </cell>
          <cell r="L474" t="str">
            <v>0</v>
          </cell>
          <cell r="M474">
            <v>15442884.619999999</v>
          </cell>
          <cell r="N474" t="str">
            <v>0</v>
          </cell>
          <cell r="O474">
            <v>0</v>
          </cell>
          <cell r="P474" t="str">
            <v>0</v>
          </cell>
          <cell r="Q474" t="str">
            <v>0</v>
          </cell>
          <cell r="R474" t="str">
            <v>0</v>
          </cell>
          <cell r="S474" t="str">
            <v>0</v>
          </cell>
          <cell r="T474" t="str">
            <v>0</v>
          </cell>
          <cell r="U474">
            <v>289215.40999999997</v>
          </cell>
          <cell r="V474">
            <v>4449827.09</v>
          </cell>
          <cell r="W474" t="str">
            <v>0</v>
          </cell>
          <cell r="X474" t="str">
            <v>0</v>
          </cell>
          <cell r="Y474" t="str">
            <v>0</v>
          </cell>
          <cell r="Z474" t="str">
            <v>0</v>
          </cell>
        </row>
        <row r="475">
          <cell r="G475" t="str">
            <v>181398</v>
          </cell>
          <cell r="H475" t="str">
            <v>Bus. Mod A/c for Inventory Control for 181360</v>
          </cell>
          <cell r="I475" t="str">
            <v>0</v>
          </cell>
          <cell r="J475" t="str">
            <v>0</v>
          </cell>
          <cell r="K475">
            <v>3220452.44</v>
          </cell>
          <cell r="L475" t="str">
            <v>0</v>
          </cell>
          <cell r="M475">
            <v>28709481.289999999</v>
          </cell>
          <cell r="N475" t="str">
            <v>0</v>
          </cell>
          <cell r="O475">
            <v>-31929933.73</v>
          </cell>
          <cell r="P475" t="str">
            <v>0</v>
          </cell>
          <cell r="Q475" t="str">
            <v>0</v>
          </cell>
          <cell r="R475" t="str">
            <v>0</v>
          </cell>
          <cell r="S475" t="str">
            <v>0</v>
          </cell>
          <cell r="T475" t="str">
            <v>0</v>
          </cell>
          <cell r="U475">
            <v>0</v>
          </cell>
          <cell r="V475" t="str">
            <v>0</v>
          </cell>
          <cell r="W475" t="str">
            <v>0</v>
          </cell>
          <cell r="X475" t="str">
            <v>0</v>
          </cell>
          <cell r="Y475" t="str">
            <v>0</v>
          </cell>
          <cell r="Z475" t="str">
            <v>0</v>
          </cell>
        </row>
        <row r="476">
          <cell r="G476" t="str">
            <v>181399</v>
          </cell>
          <cell r="H476" t="str">
            <v>Bus. Mod A/c for Inventory Control for 181380</v>
          </cell>
          <cell r="I476" t="str">
            <v>0</v>
          </cell>
          <cell r="J476" t="str">
            <v>0</v>
          </cell>
          <cell r="K476">
            <v>25111157.52</v>
          </cell>
          <cell r="L476" t="str">
            <v>0</v>
          </cell>
          <cell r="M476">
            <v>0.2</v>
          </cell>
          <cell r="N476" t="str">
            <v>0</v>
          </cell>
          <cell r="O476">
            <v>-25111157.719999999</v>
          </cell>
          <cell r="P476" t="str">
            <v>0</v>
          </cell>
          <cell r="Q476" t="str">
            <v>0</v>
          </cell>
          <cell r="R476" t="str">
            <v>0</v>
          </cell>
          <cell r="S476" t="str">
            <v>0</v>
          </cell>
          <cell r="T476" t="str">
            <v>0</v>
          </cell>
          <cell r="U476">
            <v>0</v>
          </cell>
          <cell r="V476" t="str">
            <v>0</v>
          </cell>
          <cell r="W476" t="str">
            <v>0</v>
          </cell>
          <cell r="X476" t="str">
            <v>0</v>
          </cell>
          <cell r="Y476" t="str">
            <v>0</v>
          </cell>
          <cell r="Z476" t="str">
            <v>0</v>
          </cell>
        </row>
        <row r="477">
          <cell r="I477" t="str">
            <v>0</v>
          </cell>
          <cell r="J477">
            <v>5764611.7599999998</v>
          </cell>
          <cell r="K477">
            <v>90914144.900000006</v>
          </cell>
          <cell r="L477" t="str">
            <v>0</v>
          </cell>
          <cell r="M477">
            <v>45355035.170000002</v>
          </cell>
          <cell r="N477" t="str">
            <v>0</v>
          </cell>
          <cell r="O477">
            <v>-1.9999999552965199E-2</v>
          </cell>
          <cell r="P477" t="str">
            <v>0</v>
          </cell>
          <cell r="Q477" t="str">
            <v>0</v>
          </cell>
          <cell r="R477" t="str">
            <v>0</v>
          </cell>
          <cell r="S477" t="str">
            <v>0</v>
          </cell>
          <cell r="T477" t="str">
            <v>0</v>
          </cell>
          <cell r="U477">
            <v>1696363.01</v>
          </cell>
          <cell r="V477">
            <v>4449827.09</v>
          </cell>
          <cell r="W477" t="str">
            <v>0</v>
          </cell>
          <cell r="X477" t="str">
            <v>0</v>
          </cell>
          <cell r="Y477" t="str">
            <v>0</v>
          </cell>
          <cell r="Z477" t="str">
            <v>0</v>
          </cell>
        </row>
        <row r="478">
          <cell r="G478" t="str">
            <v>140100</v>
          </cell>
          <cell r="H478" t="str">
            <v>Maj Fix Assets Acc Dep (Bus Mod alloc)</v>
          </cell>
          <cell r="I478" t="str">
            <v>0</v>
          </cell>
          <cell r="J478" t="str">
            <v>0</v>
          </cell>
          <cell r="K478">
            <v>-67970650.75</v>
          </cell>
          <cell r="L478" t="str">
            <v>0</v>
          </cell>
          <cell r="M478">
            <v>-53271750.299999997</v>
          </cell>
          <cell r="N478" t="str">
            <v>0</v>
          </cell>
          <cell r="O478">
            <v>121242401.05</v>
          </cell>
          <cell r="P478" t="str">
            <v>0</v>
          </cell>
          <cell r="Q478" t="str">
            <v>0</v>
          </cell>
          <cell r="R478" t="str">
            <v>0</v>
          </cell>
          <cell r="S478" t="str">
            <v>0</v>
          </cell>
          <cell r="T478" t="str">
            <v>0</v>
          </cell>
          <cell r="U478" t="str">
            <v>0</v>
          </cell>
          <cell r="V478" t="str">
            <v>0</v>
          </cell>
          <cell r="W478" t="str">
            <v>0</v>
          </cell>
          <cell r="X478" t="str">
            <v>0</v>
          </cell>
          <cell r="Y478" t="str">
            <v>0</v>
          </cell>
          <cell r="Z478" t="str">
            <v>0</v>
          </cell>
        </row>
        <row r="479">
          <cell r="G479" t="str">
            <v>140200</v>
          </cell>
          <cell r="H479" t="str">
            <v>Minor Fixed Assets Acc Dep (Bus Mod alloc)</v>
          </cell>
          <cell r="I479" t="str">
            <v>0</v>
          </cell>
          <cell r="J479" t="str">
            <v>0</v>
          </cell>
          <cell r="K479">
            <v>-41224919.18</v>
          </cell>
          <cell r="L479" t="str">
            <v>0</v>
          </cell>
          <cell r="M479">
            <v>-49928648.310000002</v>
          </cell>
          <cell r="N479" t="str">
            <v>0</v>
          </cell>
          <cell r="O479">
            <v>91153567.489999995</v>
          </cell>
          <cell r="P479" t="str">
            <v>0</v>
          </cell>
          <cell r="Q479">
            <v>0</v>
          </cell>
          <cell r="R479" t="str">
            <v>0</v>
          </cell>
          <cell r="S479" t="str">
            <v>0</v>
          </cell>
          <cell r="T479" t="str">
            <v>0</v>
          </cell>
          <cell r="U479">
            <v>0</v>
          </cell>
          <cell r="V479" t="str">
            <v>0</v>
          </cell>
          <cell r="W479" t="str">
            <v>0</v>
          </cell>
          <cell r="X479" t="str">
            <v>0</v>
          </cell>
          <cell r="Y479" t="str">
            <v>0</v>
          </cell>
          <cell r="Z479" t="str">
            <v>0</v>
          </cell>
        </row>
        <row r="480">
          <cell r="G480" t="str">
            <v>140300</v>
          </cell>
          <cell r="H480" t="str">
            <v>T&amp;We Acc Dep (Bus Mod alloc)</v>
          </cell>
          <cell r="I480" t="str">
            <v>0</v>
          </cell>
          <cell r="J480" t="str">
            <v>0</v>
          </cell>
          <cell r="K480">
            <v>-83413146.349999994</v>
          </cell>
          <cell r="L480" t="str">
            <v>0</v>
          </cell>
          <cell r="M480">
            <v>-260894298.47999999</v>
          </cell>
          <cell r="N480" t="str">
            <v>0</v>
          </cell>
          <cell r="O480">
            <v>344307444.82999998</v>
          </cell>
          <cell r="P480" t="str">
            <v>0</v>
          </cell>
          <cell r="Q480" t="str">
            <v>0</v>
          </cell>
          <cell r="R480" t="str">
            <v>0</v>
          </cell>
          <cell r="S480" t="str">
            <v>0</v>
          </cell>
          <cell r="T480" t="str">
            <v>0</v>
          </cell>
          <cell r="U480" t="str">
            <v>0</v>
          </cell>
          <cell r="V480" t="str">
            <v>0</v>
          </cell>
          <cell r="W480" t="str">
            <v>0</v>
          </cell>
          <cell r="X480" t="str">
            <v>0</v>
          </cell>
          <cell r="Y480" t="str">
            <v>0</v>
          </cell>
          <cell r="Z480" t="str">
            <v>0</v>
          </cell>
        </row>
        <row r="481">
          <cell r="G481" t="str">
            <v>140900</v>
          </cell>
          <cell r="H481" t="str">
            <v>Maj Rollup Acc Dep Reserve</v>
          </cell>
          <cell r="I481" t="str">
            <v>0</v>
          </cell>
          <cell r="J481" t="str">
            <v>0</v>
          </cell>
          <cell r="K481">
            <v>0</v>
          </cell>
          <cell r="L481">
            <v>0</v>
          </cell>
          <cell r="M481">
            <v>18935317.66</v>
          </cell>
          <cell r="N481" t="str">
            <v>0</v>
          </cell>
          <cell r="O481">
            <v>2217905.71</v>
          </cell>
          <cell r="P481" t="str">
            <v>0</v>
          </cell>
          <cell r="Q481">
            <v>-62724.97</v>
          </cell>
          <cell r="R481" t="str">
            <v>0</v>
          </cell>
          <cell r="S481">
            <v>0</v>
          </cell>
          <cell r="T481" t="str">
            <v>0</v>
          </cell>
          <cell r="U481">
            <v>-240315.64</v>
          </cell>
          <cell r="V481">
            <v>-282243462.38999999</v>
          </cell>
          <cell r="W481" t="str">
            <v>0</v>
          </cell>
          <cell r="X481" t="str">
            <v>0</v>
          </cell>
          <cell r="Y481" t="str">
            <v>0</v>
          </cell>
          <cell r="Z481" t="str">
            <v>0</v>
          </cell>
        </row>
        <row r="482">
          <cell r="G482" t="str">
            <v>140940</v>
          </cell>
          <cell r="H482" t="str">
            <v>Acc Dep - Contra for Group Retirement</v>
          </cell>
          <cell r="I482" t="str">
            <v>0</v>
          </cell>
          <cell r="J482" t="str">
            <v>0</v>
          </cell>
          <cell r="K482">
            <v>2342014.9</v>
          </cell>
          <cell r="L482" t="str">
            <v>0</v>
          </cell>
          <cell r="M482">
            <v>1421795.9</v>
          </cell>
          <cell r="N482" t="str">
            <v>0</v>
          </cell>
          <cell r="O482">
            <v>0</v>
          </cell>
          <cell r="P482" t="str">
            <v>0</v>
          </cell>
          <cell r="Q482" t="str">
            <v>0</v>
          </cell>
          <cell r="R482" t="str">
            <v>0</v>
          </cell>
          <cell r="S482" t="str">
            <v>0</v>
          </cell>
          <cell r="T482" t="str">
            <v>0</v>
          </cell>
          <cell r="U482">
            <v>172061.28</v>
          </cell>
          <cell r="V482" t="str">
            <v>0</v>
          </cell>
          <cell r="W482" t="str">
            <v>0</v>
          </cell>
          <cell r="X482" t="str">
            <v>0</v>
          </cell>
          <cell r="Y482" t="str">
            <v>0</v>
          </cell>
          <cell r="Z482" t="str">
            <v>0</v>
          </cell>
        </row>
        <row r="483">
          <cell r="G483" t="str">
            <v>142100</v>
          </cell>
          <cell r="H483" t="str">
            <v>Acc Dep - Generation Plant</v>
          </cell>
          <cell r="I483" t="str">
            <v>0</v>
          </cell>
          <cell r="J483" t="str">
            <v>0</v>
          </cell>
          <cell r="K483">
            <v>0</v>
          </cell>
          <cell r="L483" t="str">
            <v>0</v>
          </cell>
          <cell r="M483">
            <v>-611109.37</v>
          </cell>
          <cell r="N483" t="str">
            <v>0</v>
          </cell>
          <cell r="O483">
            <v>0</v>
          </cell>
          <cell r="P483" t="str">
            <v>0</v>
          </cell>
          <cell r="Q483">
            <v>0</v>
          </cell>
          <cell r="R483" t="str">
            <v>0</v>
          </cell>
          <cell r="S483">
            <v>0</v>
          </cell>
          <cell r="T483" t="str">
            <v>0</v>
          </cell>
          <cell r="U483">
            <v>-20003181.32</v>
          </cell>
          <cell r="V483" t="str">
            <v>0</v>
          </cell>
          <cell r="W483" t="str">
            <v>0</v>
          </cell>
          <cell r="X483" t="str">
            <v>0</v>
          </cell>
          <cell r="Y483" t="str">
            <v>0</v>
          </cell>
          <cell r="Z483" t="str">
            <v>0</v>
          </cell>
        </row>
        <row r="484">
          <cell r="G484" t="str">
            <v>142101</v>
          </cell>
          <cell r="H484" t="str">
            <v>Acc Dep - Transmission Plant</v>
          </cell>
          <cell r="I484" t="str">
            <v>0</v>
          </cell>
          <cell r="J484">
            <v>-12860.53</v>
          </cell>
          <cell r="K484">
            <v>-4411672893.3599997</v>
          </cell>
          <cell r="L484">
            <v>-3846072.54</v>
          </cell>
          <cell r="M484">
            <v>50998.26</v>
          </cell>
          <cell r="N484" t="str">
            <v>0</v>
          </cell>
          <cell r="O484">
            <v>0</v>
          </cell>
          <cell r="P484" t="str">
            <v>0</v>
          </cell>
          <cell r="Q484" t="str">
            <v>0</v>
          </cell>
          <cell r="R484" t="str">
            <v>0</v>
          </cell>
          <cell r="S484" t="str">
            <v>0</v>
          </cell>
          <cell r="T484" t="str">
            <v>0</v>
          </cell>
          <cell r="U484" t="str">
            <v>0</v>
          </cell>
          <cell r="V484" t="str">
            <v>0</v>
          </cell>
          <cell r="W484">
            <v>0</v>
          </cell>
          <cell r="X484" t="str">
            <v>0</v>
          </cell>
          <cell r="Y484" t="str">
            <v>0</v>
          </cell>
          <cell r="Z484" t="str">
            <v>0</v>
          </cell>
        </row>
        <row r="485">
          <cell r="G485" t="str">
            <v>142102</v>
          </cell>
          <cell r="H485" t="str">
            <v>Acc Dep - Distribution Plant</v>
          </cell>
          <cell r="I485" t="str">
            <v>0</v>
          </cell>
          <cell r="J485">
            <v>-4397.8999999999996</v>
          </cell>
          <cell r="K485">
            <v>0</v>
          </cell>
          <cell r="L485" t="str">
            <v>0</v>
          </cell>
          <cell r="M485">
            <v>-2851518565.2600002</v>
          </cell>
          <cell r="N485" t="str">
            <v>0</v>
          </cell>
          <cell r="O485" t="str">
            <v>0</v>
          </cell>
          <cell r="P485" t="str">
            <v>0</v>
          </cell>
          <cell r="Q485" t="str">
            <v>0</v>
          </cell>
          <cell r="R485" t="str">
            <v>0</v>
          </cell>
          <cell r="S485" t="str">
            <v>0</v>
          </cell>
          <cell r="T485" t="str">
            <v>0</v>
          </cell>
          <cell r="U485">
            <v>-1804698.82</v>
          </cell>
          <cell r="V485" t="str">
            <v>0</v>
          </cell>
          <cell r="W485" t="str">
            <v>0</v>
          </cell>
          <cell r="X485" t="str">
            <v>0</v>
          </cell>
          <cell r="Y485" t="str">
            <v>0</v>
          </cell>
          <cell r="Z485" t="str">
            <v>0</v>
          </cell>
        </row>
        <row r="486">
          <cell r="G486" t="str">
            <v>142103</v>
          </cell>
          <cell r="H486" t="str">
            <v>Acc Dep - General Plant Major</v>
          </cell>
          <cell r="I486" t="str">
            <v>0</v>
          </cell>
          <cell r="J486">
            <v>-40.81</v>
          </cell>
          <cell r="K486">
            <v>-499744214.49000001</v>
          </cell>
          <cell r="L486" t="str">
            <v>0</v>
          </cell>
          <cell r="M486">
            <v>-175663828.74000001</v>
          </cell>
          <cell r="N486" t="str">
            <v>0</v>
          </cell>
          <cell r="O486">
            <v>-125052639.2</v>
          </cell>
          <cell r="P486" t="str">
            <v>0</v>
          </cell>
          <cell r="Q486">
            <v>-82492967.790000007</v>
          </cell>
          <cell r="R486" t="str">
            <v>0</v>
          </cell>
          <cell r="S486">
            <v>-1157288.5</v>
          </cell>
          <cell r="T486" t="str">
            <v>0</v>
          </cell>
          <cell r="U486">
            <v>-1602847.35</v>
          </cell>
          <cell r="V486" t="str">
            <v>0</v>
          </cell>
          <cell r="W486" t="str">
            <v>0</v>
          </cell>
          <cell r="X486" t="str">
            <v>0</v>
          </cell>
          <cell r="Y486" t="str">
            <v>0</v>
          </cell>
          <cell r="Z486" t="str">
            <v>0</v>
          </cell>
        </row>
        <row r="487">
          <cell r="G487" t="str">
            <v>142104</v>
          </cell>
          <cell r="H487" t="str">
            <v>Acc Dep - General Plant MFA</v>
          </cell>
          <cell r="I487" t="str">
            <v>0</v>
          </cell>
          <cell r="J487" t="str">
            <v>0</v>
          </cell>
          <cell r="K487" t="str">
            <v>0</v>
          </cell>
          <cell r="L487" t="str">
            <v>0</v>
          </cell>
          <cell r="M487" t="str">
            <v>0</v>
          </cell>
          <cell r="N487" t="str">
            <v>0</v>
          </cell>
          <cell r="O487">
            <v>-79570759</v>
          </cell>
          <cell r="P487" t="str">
            <v>0</v>
          </cell>
          <cell r="Q487">
            <v>-353166.3</v>
          </cell>
          <cell r="R487" t="str">
            <v>0</v>
          </cell>
          <cell r="S487" t="str">
            <v>0</v>
          </cell>
          <cell r="T487">
            <v>0</v>
          </cell>
          <cell r="U487">
            <v>-447463.93</v>
          </cell>
          <cell r="V487" t="str">
            <v>0</v>
          </cell>
          <cell r="W487" t="str">
            <v>0</v>
          </cell>
          <cell r="X487" t="str">
            <v>0</v>
          </cell>
          <cell r="Y487" t="str">
            <v>0</v>
          </cell>
          <cell r="Z487" t="str">
            <v>0</v>
          </cell>
        </row>
        <row r="488">
          <cell r="G488" t="str">
            <v>142105</v>
          </cell>
          <cell r="H488" t="str">
            <v>Acc Dep - General Plant -Tools</v>
          </cell>
          <cell r="I488" t="str">
            <v>0</v>
          </cell>
          <cell r="J488" t="str">
            <v>0</v>
          </cell>
          <cell r="K488" t="str">
            <v>0</v>
          </cell>
          <cell r="L488" t="str">
            <v>0</v>
          </cell>
          <cell r="M488" t="str">
            <v>0</v>
          </cell>
          <cell r="N488" t="str">
            <v>0</v>
          </cell>
          <cell r="O488">
            <v>-4289970.25</v>
          </cell>
          <cell r="P488" t="str">
            <v>0</v>
          </cell>
          <cell r="Q488" t="str">
            <v>0</v>
          </cell>
          <cell r="R488" t="str">
            <v>0</v>
          </cell>
          <cell r="S488" t="str">
            <v>0</v>
          </cell>
          <cell r="T488" t="str">
            <v>0</v>
          </cell>
          <cell r="U488">
            <v>-23142.37</v>
          </cell>
          <cell r="V488" t="str">
            <v>0</v>
          </cell>
          <cell r="W488" t="str">
            <v>0</v>
          </cell>
          <cell r="X488" t="str">
            <v>0</v>
          </cell>
          <cell r="Y488" t="str">
            <v>0</v>
          </cell>
          <cell r="Z488" t="str">
            <v>0</v>
          </cell>
        </row>
        <row r="489">
          <cell r="G489" t="str">
            <v>142106</v>
          </cell>
          <cell r="H489" t="str">
            <v>Acc Dep - General Plant - TWE</v>
          </cell>
          <cell r="I489" t="str">
            <v>0</v>
          </cell>
          <cell r="J489" t="str">
            <v>0</v>
          </cell>
          <cell r="K489" t="str">
            <v>0</v>
          </cell>
          <cell r="L489" t="str">
            <v>0</v>
          </cell>
          <cell r="M489" t="str">
            <v>0</v>
          </cell>
          <cell r="N489" t="str">
            <v>0</v>
          </cell>
          <cell r="O489">
            <v>-350007882.69</v>
          </cell>
          <cell r="P489" t="str">
            <v>0</v>
          </cell>
          <cell r="Q489" t="str">
            <v>0</v>
          </cell>
          <cell r="R489" t="str">
            <v>0</v>
          </cell>
          <cell r="S489" t="str">
            <v>0</v>
          </cell>
          <cell r="T489" t="str">
            <v>0</v>
          </cell>
          <cell r="U489">
            <v>0</v>
          </cell>
          <cell r="V489" t="str">
            <v>0</v>
          </cell>
          <cell r="W489" t="str">
            <v>0</v>
          </cell>
          <cell r="X489" t="str">
            <v>0</v>
          </cell>
          <cell r="Y489" t="str">
            <v>0</v>
          </cell>
          <cell r="Z489" t="str">
            <v>0</v>
          </cell>
        </row>
        <row r="490">
          <cell r="G490" t="str">
            <v>142197</v>
          </cell>
          <cell r="H490" t="str">
            <v>BMA-Major Fixed Assets Acc Dep-2</v>
          </cell>
          <cell r="I490" t="str">
            <v>0</v>
          </cell>
          <cell r="J490" t="str">
            <v>0</v>
          </cell>
          <cell r="K490">
            <v>67.92</v>
          </cell>
          <cell r="L490" t="str">
            <v>0</v>
          </cell>
          <cell r="M490" t="str">
            <v>0</v>
          </cell>
          <cell r="N490" t="str">
            <v>0</v>
          </cell>
          <cell r="O490">
            <v>-67.92</v>
          </cell>
          <cell r="P490" t="str">
            <v>0</v>
          </cell>
          <cell r="Q490" t="str">
            <v>0</v>
          </cell>
          <cell r="R490" t="str">
            <v>0</v>
          </cell>
          <cell r="S490" t="str">
            <v>0</v>
          </cell>
          <cell r="T490" t="str">
            <v>0</v>
          </cell>
          <cell r="U490" t="str">
            <v>0</v>
          </cell>
          <cell r="V490" t="str">
            <v>0</v>
          </cell>
          <cell r="W490" t="str">
            <v>0</v>
          </cell>
          <cell r="X490" t="str">
            <v>0</v>
          </cell>
          <cell r="Y490" t="str">
            <v>0</v>
          </cell>
          <cell r="Z490" t="str">
            <v>0</v>
          </cell>
        </row>
        <row r="491">
          <cell r="G491" t="str">
            <v>142199</v>
          </cell>
          <cell r="H491" t="str">
            <v>Accumulated Depreciation Conversion Account</v>
          </cell>
          <cell r="I491" t="str">
            <v>0</v>
          </cell>
          <cell r="J491" t="str">
            <v>0</v>
          </cell>
          <cell r="K491">
            <v>0</v>
          </cell>
          <cell r="L491" t="str">
            <v>0</v>
          </cell>
          <cell r="M491">
            <v>0</v>
          </cell>
          <cell r="N491" t="str">
            <v>0</v>
          </cell>
          <cell r="O491">
            <v>0</v>
          </cell>
          <cell r="P491" t="str">
            <v>0</v>
          </cell>
          <cell r="Q491" t="str">
            <v>0</v>
          </cell>
          <cell r="R491" t="str">
            <v>0</v>
          </cell>
          <cell r="S491" t="str">
            <v>0</v>
          </cell>
          <cell r="T491" t="str">
            <v>0</v>
          </cell>
          <cell r="U491">
            <v>0</v>
          </cell>
          <cell r="V491" t="str">
            <v>0</v>
          </cell>
          <cell r="W491" t="str">
            <v>0</v>
          </cell>
          <cell r="X491" t="str">
            <v>0</v>
          </cell>
          <cell r="Y491" t="str">
            <v>0</v>
          </cell>
          <cell r="Z491" t="str">
            <v>0</v>
          </cell>
        </row>
        <row r="492">
          <cell r="G492" t="str">
            <v>142204</v>
          </cell>
          <cell r="H492" t="str">
            <v>Acc Dep Suspense - Addition</v>
          </cell>
          <cell r="I492" t="str">
            <v>0</v>
          </cell>
          <cell r="J492" t="str">
            <v>0</v>
          </cell>
          <cell r="K492">
            <v>414048.92</v>
          </cell>
          <cell r="L492" t="str">
            <v>0</v>
          </cell>
          <cell r="M492">
            <v>316196.08</v>
          </cell>
          <cell r="N492" t="str">
            <v>0</v>
          </cell>
          <cell r="O492">
            <v>0</v>
          </cell>
          <cell r="P492" t="str">
            <v>0</v>
          </cell>
          <cell r="Q492">
            <v>1585905</v>
          </cell>
          <cell r="R492" t="str">
            <v>0</v>
          </cell>
          <cell r="S492" t="str">
            <v>0</v>
          </cell>
          <cell r="T492" t="str">
            <v>0</v>
          </cell>
          <cell r="U492" t="str">
            <v>0</v>
          </cell>
          <cell r="V492" t="str">
            <v>0</v>
          </cell>
          <cell r="W492" t="str">
            <v>0</v>
          </cell>
          <cell r="X492" t="str">
            <v>0</v>
          </cell>
          <cell r="Y492" t="str">
            <v>0</v>
          </cell>
          <cell r="Z492" t="str">
            <v>0</v>
          </cell>
        </row>
        <row r="493">
          <cell r="I493" t="str">
            <v>0</v>
          </cell>
          <cell r="J493">
            <v>-17299.240000000002</v>
          </cell>
          <cell r="K493">
            <v>-5101269692.3900003</v>
          </cell>
          <cell r="L493">
            <v>-3846072.54</v>
          </cell>
          <cell r="M493">
            <v>-3371163892.5599999</v>
          </cell>
          <cell r="N493" t="str">
            <v>0</v>
          </cell>
          <cell r="O493">
            <v>2.00000572204573E-2</v>
          </cell>
          <cell r="P493" t="str">
            <v>0</v>
          </cell>
          <cell r="Q493">
            <v>-81322954.060000002</v>
          </cell>
          <cell r="R493" t="str">
            <v>0</v>
          </cell>
          <cell r="S493">
            <v>-1157288.5</v>
          </cell>
          <cell r="T493">
            <v>0</v>
          </cell>
          <cell r="U493">
            <v>-23949588.149999999</v>
          </cell>
          <cell r="V493">
            <v>-282243462.38999999</v>
          </cell>
          <cell r="W493">
            <v>0</v>
          </cell>
          <cell r="X493" t="str">
            <v>0</v>
          </cell>
          <cell r="Y493" t="str">
            <v>0</v>
          </cell>
          <cell r="Z493" t="str">
            <v>0</v>
          </cell>
        </row>
        <row r="494">
          <cell r="G494" t="str">
            <v>174000</v>
          </cell>
          <cell r="H494" t="str">
            <v>Wip susp (clrd by intgr PC)</v>
          </cell>
          <cell r="I494" t="str">
            <v>0</v>
          </cell>
          <cell r="J494" t="str">
            <v>0</v>
          </cell>
          <cell r="K494">
            <v>0.59</v>
          </cell>
          <cell r="L494" t="str">
            <v>0</v>
          </cell>
          <cell r="M494">
            <v>-0.59</v>
          </cell>
          <cell r="N494" t="str">
            <v>0</v>
          </cell>
          <cell r="O494">
            <v>0</v>
          </cell>
          <cell r="P494" t="str">
            <v>0</v>
          </cell>
          <cell r="Q494">
            <v>0</v>
          </cell>
          <cell r="R494" t="str">
            <v>0</v>
          </cell>
          <cell r="S494" t="str">
            <v>0</v>
          </cell>
          <cell r="T494" t="str">
            <v>0</v>
          </cell>
          <cell r="U494">
            <v>0</v>
          </cell>
          <cell r="V494" t="str">
            <v>0</v>
          </cell>
          <cell r="W494" t="str">
            <v>0</v>
          </cell>
          <cell r="X494" t="str">
            <v>0</v>
          </cell>
          <cell r="Y494" t="str">
            <v>0</v>
          </cell>
          <cell r="Z494" t="str">
            <v>0</v>
          </cell>
        </row>
        <row r="495">
          <cell r="G495" t="str">
            <v>174020</v>
          </cell>
          <cell r="H495" t="str">
            <v>WIP (proj cost) - to be billed</v>
          </cell>
          <cell r="I495" t="str">
            <v>0</v>
          </cell>
          <cell r="J495" t="str">
            <v>0</v>
          </cell>
          <cell r="K495">
            <v>0.02</v>
          </cell>
          <cell r="L495" t="str">
            <v>0</v>
          </cell>
          <cell r="M495">
            <v>-0.02</v>
          </cell>
          <cell r="N495" t="str">
            <v>0</v>
          </cell>
          <cell r="O495">
            <v>0</v>
          </cell>
          <cell r="P495" t="str">
            <v>0</v>
          </cell>
          <cell r="Q495" t="str">
            <v>0</v>
          </cell>
          <cell r="R495" t="str">
            <v>0</v>
          </cell>
          <cell r="S495" t="str">
            <v>0</v>
          </cell>
          <cell r="T495" t="str">
            <v>0</v>
          </cell>
          <cell r="U495">
            <v>0</v>
          </cell>
          <cell r="V495" t="str">
            <v>0</v>
          </cell>
          <cell r="W495" t="str">
            <v>0</v>
          </cell>
          <cell r="X495" t="str">
            <v>0</v>
          </cell>
          <cell r="Y495" t="str">
            <v>0</v>
          </cell>
          <cell r="Z495" t="str">
            <v>0</v>
          </cell>
        </row>
        <row r="496">
          <cell r="G496" t="str">
            <v>174050</v>
          </cell>
          <cell r="H496" t="str">
            <v>CIP (PROJ COST) TO BE CAPTALZE</v>
          </cell>
          <cell r="I496" t="str">
            <v>0</v>
          </cell>
          <cell r="J496" t="str">
            <v>0</v>
          </cell>
          <cell r="K496">
            <v>0</v>
          </cell>
          <cell r="L496" t="str">
            <v>0</v>
          </cell>
          <cell r="M496">
            <v>0</v>
          </cell>
          <cell r="N496" t="str">
            <v>0</v>
          </cell>
          <cell r="O496">
            <v>0</v>
          </cell>
          <cell r="P496" t="str">
            <v>0</v>
          </cell>
          <cell r="Q496">
            <v>0</v>
          </cell>
          <cell r="R496" t="str">
            <v>0</v>
          </cell>
          <cell r="S496" t="str">
            <v>0</v>
          </cell>
          <cell r="T496" t="str">
            <v>0</v>
          </cell>
          <cell r="U496">
            <v>0</v>
          </cell>
          <cell r="V496" t="str">
            <v>0</v>
          </cell>
          <cell r="W496" t="str">
            <v>0</v>
          </cell>
          <cell r="X496">
            <v>0</v>
          </cell>
          <cell r="Y496" t="str">
            <v>0</v>
          </cell>
          <cell r="Z496" t="str">
            <v>0</v>
          </cell>
        </row>
        <row r="497">
          <cell r="G497" t="str">
            <v>174051</v>
          </cell>
          <cell r="H497" t="str">
            <v>AUC (PROJ COST) TO BE CAPTALZE - Ph2</v>
          </cell>
          <cell r="I497" t="str">
            <v>0</v>
          </cell>
          <cell r="J497" t="str">
            <v>0</v>
          </cell>
          <cell r="K497">
            <v>844805548.13999999</v>
          </cell>
          <cell r="L497" t="str">
            <v>0</v>
          </cell>
          <cell r="M497">
            <v>335597527.74000001</v>
          </cell>
          <cell r="N497" t="str">
            <v>0</v>
          </cell>
          <cell r="O497">
            <v>49285896.090000004</v>
          </cell>
          <cell r="P497" t="str">
            <v>0</v>
          </cell>
          <cell r="Q497">
            <v>7000407.9000000004</v>
          </cell>
          <cell r="R497" t="str">
            <v>0</v>
          </cell>
          <cell r="S497" t="str">
            <v>0</v>
          </cell>
          <cell r="T497" t="str">
            <v>0</v>
          </cell>
          <cell r="U497">
            <v>3323248.16</v>
          </cell>
          <cell r="V497" t="str">
            <v>0</v>
          </cell>
          <cell r="W497" t="str">
            <v>0</v>
          </cell>
          <cell r="X497">
            <v>1123702.47</v>
          </cell>
          <cell r="Y497" t="str">
            <v>0</v>
          </cell>
          <cell r="Z497" t="str">
            <v>0</v>
          </cell>
        </row>
        <row r="498">
          <cell r="G498" t="str">
            <v>174090</v>
          </cell>
          <cell r="H498" t="str">
            <v>CIP/WIP MISC -NOT IN PROJ COST</v>
          </cell>
          <cell r="I498" t="str">
            <v>0</v>
          </cell>
          <cell r="J498" t="str">
            <v>0</v>
          </cell>
          <cell r="K498">
            <v>2383595.75</v>
          </cell>
          <cell r="L498" t="str">
            <v>0</v>
          </cell>
          <cell r="M498">
            <v>1872825.25</v>
          </cell>
          <cell r="N498" t="str">
            <v>0</v>
          </cell>
          <cell r="O498">
            <v>-4256421</v>
          </cell>
          <cell r="P498" t="str">
            <v>0</v>
          </cell>
          <cell r="Q498" t="str">
            <v>0</v>
          </cell>
          <cell r="R498" t="str">
            <v>0</v>
          </cell>
          <cell r="S498" t="str">
            <v>0</v>
          </cell>
          <cell r="T498" t="str">
            <v>0</v>
          </cell>
          <cell r="U498">
            <v>0</v>
          </cell>
          <cell r="V498">
            <v>12577678.99</v>
          </cell>
          <cell r="W498" t="str">
            <v>0</v>
          </cell>
          <cell r="X498" t="str">
            <v>0</v>
          </cell>
          <cell r="Y498" t="str">
            <v>0</v>
          </cell>
          <cell r="Z498" t="str">
            <v>0</v>
          </cell>
        </row>
        <row r="499">
          <cell r="G499" t="str">
            <v>174091</v>
          </cell>
          <cell r="H499" t="str">
            <v>CWIP Contra Feeder Distance Limitation</v>
          </cell>
          <cell r="I499" t="str">
            <v>0</v>
          </cell>
          <cell r="J499" t="str">
            <v>0</v>
          </cell>
          <cell r="K499" t="str">
            <v>0</v>
          </cell>
          <cell r="L499" t="str">
            <v>0</v>
          </cell>
          <cell r="M499">
            <v>-6053069</v>
          </cell>
          <cell r="N499" t="str">
            <v>0</v>
          </cell>
          <cell r="O499" t="str">
            <v>0</v>
          </cell>
          <cell r="P499" t="str">
            <v>0</v>
          </cell>
          <cell r="Q499" t="str">
            <v>0</v>
          </cell>
          <cell r="R499" t="str">
            <v>0</v>
          </cell>
          <cell r="S499" t="str">
            <v>0</v>
          </cell>
          <cell r="T499" t="str">
            <v>0</v>
          </cell>
          <cell r="U499" t="str">
            <v>0</v>
          </cell>
          <cell r="V499" t="str">
            <v>0</v>
          </cell>
          <cell r="W499" t="str">
            <v>0</v>
          </cell>
          <cell r="X499" t="str">
            <v>0</v>
          </cell>
          <cell r="Y499" t="str">
            <v>0</v>
          </cell>
          <cell r="Z499" t="str">
            <v>0</v>
          </cell>
        </row>
        <row r="500">
          <cell r="G500" t="str">
            <v>174092</v>
          </cell>
          <cell r="H500" t="str">
            <v>CWIP Contra Grounding Transformers</v>
          </cell>
          <cell r="I500" t="str">
            <v>0</v>
          </cell>
          <cell r="J500" t="str">
            <v>0</v>
          </cell>
          <cell r="K500" t="str">
            <v>0</v>
          </cell>
          <cell r="L500" t="str">
            <v>0</v>
          </cell>
          <cell r="M500">
            <v>-265548.7</v>
          </cell>
          <cell r="N500" t="str">
            <v>0</v>
          </cell>
          <cell r="O500" t="str">
            <v>0</v>
          </cell>
          <cell r="P500" t="str">
            <v>0</v>
          </cell>
          <cell r="Q500" t="str">
            <v>0</v>
          </cell>
          <cell r="R500" t="str">
            <v>0</v>
          </cell>
          <cell r="S500" t="str">
            <v>0</v>
          </cell>
          <cell r="T500" t="str">
            <v>0</v>
          </cell>
          <cell r="U500" t="str">
            <v>0</v>
          </cell>
          <cell r="V500" t="str">
            <v>0</v>
          </cell>
          <cell r="W500" t="str">
            <v>0</v>
          </cell>
          <cell r="X500" t="str">
            <v>0</v>
          </cell>
          <cell r="Y500" t="str">
            <v>0</v>
          </cell>
          <cell r="Z500" t="str">
            <v>0</v>
          </cell>
        </row>
        <row r="501">
          <cell r="G501" t="str">
            <v>174201</v>
          </cell>
          <cell r="H501" t="str">
            <v>CIP Suspense - Capex</v>
          </cell>
          <cell r="I501" t="str">
            <v>0</v>
          </cell>
          <cell r="J501" t="str">
            <v>0</v>
          </cell>
          <cell r="K501">
            <v>-5923499.6200000001</v>
          </cell>
          <cell r="L501" t="str">
            <v>0</v>
          </cell>
          <cell r="M501">
            <v>-5778148.4199999999</v>
          </cell>
          <cell r="N501" t="str">
            <v>0</v>
          </cell>
          <cell r="O501">
            <v>0</v>
          </cell>
          <cell r="P501" t="str">
            <v>0</v>
          </cell>
          <cell r="Q501" t="str">
            <v>0</v>
          </cell>
          <cell r="R501" t="str">
            <v>0</v>
          </cell>
          <cell r="S501">
            <v>0</v>
          </cell>
          <cell r="T501" t="str">
            <v>0</v>
          </cell>
          <cell r="U501" t="str">
            <v>0</v>
          </cell>
          <cell r="V501" t="str">
            <v>0</v>
          </cell>
          <cell r="W501" t="str">
            <v>0</v>
          </cell>
          <cell r="X501" t="str">
            <v>0</v>
          </cell>
          <cell r="Y501" t="str">
            <v>0</v>
          </cell>
          <cell r="Z501" t="str">
            <v>0</v>
          </cell>
        </row>
        <row r="502">
          <cell r="G502" t="str">
            <v>174202</v>
          </cell>
          <cell r="H502" t="str">
            <v>CIP Suspense - In Service</v>
          </cell>
          <cell r="I502" t="str">
            <v>0</v>
          </cell>
          <cell r="J502" t="str">
            <v>0</v>
          </cell>
          <cell r="K502">
            <v>-2383595.7599999998</v>
          </cell>
          <cell r="L502" t="str">
            <v>0</v>
          </cell>
          <cell r="M502">
            <v>-1872825.24</v>
          </cell>
          <cell r="N502" t="str">
            <v>0</v>
          </cell>
          <cell r="O502">
            <v>4256421</v>
          </cell>
          <cell r="P502" t="str">
            <v>0</v>
          </cell>
          <cell r="Q502" t="str">
            <v>0</v>
          </cell>
          <cell r="R502" t="str">
            <v>0</v>
          </cell>
          <cell r="S502" t="str">
            <v>0</v>
          </cell>
          <cell r="T502" t="str">
            <v>0</v>
          </cell>
          <cell r="U502" t="str">
            <v>0</v>
          </cell>
          <cell r="V502" t="str">
            <v>0</v>
          </cell>
          <cell r="W502" t="str">
            <v>0</v>
          </cell>
          <cell r="X502" t="str">
            <v>0</v>
          </cell>
          <cell r="Y502" t="str">
            <v>0</v>
          </cell>
          <cell r="Z502" t="str">
            <v>0</v>
          </cell>
        </row>
        <row r="503">
          <cell r="G503" t="str">
            <v>174205</v>
          </cell>
          <cell r="H503" t="str">
            <v>CIP Suspense - Cancellation</v>
          </cell>
          <cell r="I503" t="str">
            <v>0</v>
          </cell>
          <cell r="J503" t="str">
            <v>0</v>
          </cell>
          <cell r="K503">
            <v>-746812.79</v>
          </cell>
          <cell r="L503" t="str">
            <v>0</v>
          </cell>
          <cell r="M503">
            <v>-312606.57</v>
          </cell>
          <cell r="N503" t="str">
            <v>0</v>
          </cell>
          <cell r="O503" t="str">
            <v>0</v>
          </cell>
          <cell r="P503" t="str">
            <v>0</v>
          </cell>
          <cell r="Q503" t="str">
            <v>0</v>
          </cell>
          <cell r="R503" t="str">
            <v>0</v>
          </cell>
          <cell r="S503" t="str">
            <v>0</v>
          </cell>
          <cell r="T503" t="str">
            <v>0</v>
          </cell>
          <cell r="U503" t="str">
            <v>0</v>
          </cell>
          <cell r="V503" t="str">
            <v>0</v>
          </cell>
          <cell r="W503" t="str">
            <v>0</v>
          </cell>
          <cell r="X503" t="str">
            <v>0</v>
          </cell>
          <cell r="Y503" t="str">
            <v>0</v>
          </cell>
          <cell r="Z503" t="str">
            <v>0</v>
          </cell>
        </row>
        <row r="504">
          <cell r="G504" t="str">
            <v>174997</v>
          </cell>
          <cell r="H504" t="str">
            <v>Over - Under Capital Balance</v>
          </cell>
          <cell r="I504" t="str">
            <v>0</v>
          </cell>
          <cell r="J504" t="str">
            <v>0</v>
          </cell>
          <cell r="K504">
            <v>-2258377</v>
          </cell>
          <cell r="L504" t="str">
            <v>0</v>
          </cell>
          <cell r="M504">
            <v>3989821</v>
          </cell>
          <cell r="N504" t="str">
            <v>0</v>
          </cell>
          <cell r="O504" t="str">
            <v>0</v>
          </cell>
          <cell r="P504" t="str">
            <v>0</v>
          </cell>
          <cell r="Q504" t="str">
            <v>0</v>
          </cell>
          <cell r="R504" t="str">
            <v>0</v>
          </cell>
          <cell r="S504" t="str">
            <v>0</v>
          </cell>
          <cell r="T504" t="str">
            <v>0</v>
          </cell>
          <cell r="U504" t="str">
            <v>0</v>
          </cell>
          <cell r="V504" t="str">
            <v>0</v>
          </cell>
          <cell r="W504" t="str">
            <v>0</v>
          </cell>
          <cell r="X504" t="str">
            <v>0</v>
          </cell>
          <cell r="Y504" t="str">
            <v>0</v>
          </cell>
          <cell r="Z504" t="str">
            <v>0</v>
          </cell>
        </row>
        <row r="505">
          <cell r="G505" t="str">
            <v>174999</v>
          </cell>
          <cell r="H505" t="str">
            <v>Bus Model Allocation Control</v>
          </cell>
          <cell r="I505" t="str">
            <v>0</v>
          </cell>
          <cell r="J505" t="str">
            <v>0</v>
          </cell>
          <cell r="K505">
            <v>27335847.600000001</v>
          </cell>
          <cell r="L505" t="str">
            <v>0</v>
          </cell>
          <cell r="M505">
            <v>21950048.66</v>
          </cell>
          <cell r="N505" t="str">
            <v>0</v>
          </cell>
          <cell r="O505">
            <v>-49285896.090000004</v>
          </cell>
          <cell r="P505" t="str">
            <v>0</v>
          </cell>
          <cell r="Q505" t="str">
            <v>0</v>
          </cell>
          <cell r="R505" t="str">
            <v>0</v>
          </cell>
          <cell r="S505" t="str">
            <v>0</v>
          </cell>
          <cell r="T505" t="str">
            <v>0</v>
          </cell>
          <cell r="U505" t="str">
            <v>0</v>
          </cell>
          <cell r="V505" t="str">
            <v>0</v>
          </cell>
          <cell r="W505" t="str">
            <v>0</v>
          </cell>
          <cell r="X505">
            <v>-1123702.47</v>
          </cell>
          <cell r="Y505" t="str">
            <v>0</v>
          </cell>
          <cell r="Z505" t="str">
            <v>0</v>
          </cell>
        </row>
        <row r="506">
          <cell r="I506" t="str">
            <v>0</v>
          </cell>
          <cell r="J506" t="str">
            <v>0</v>
          </cell>
          <cell r="K506">
            <v>863212706.92999995</v>
          </cell>
          <cell r="L506" t="str">
            <v>0</v>
          </cell>
          <cell r="M506">
            <v>349128024.11000001</v>
          </cell>
          <cell r="N506" t="str">
            <v>0</v>
          </cell>
          <cell r="O506">
            <v>0</v>
          </cell>
          <cell r="P506" t="str">
            <v>0</v>
          </cell>
          <cell r="Q506">
            <v>7000407.9000000004</v>
          </cell>
          <cell r="R506" t="str">
            <v>0</v>
          </cell>
          <cell r="S506">
            <v>0</v>
          </cell>
          <cell r="T506" t="str">
            <v>0</v>
          </cell>
          <cell r="U506">
            <v>3323248.16</v>
          </cell>
          <cell r="V506">
            <v>12577678.99</v>
          </cell>
          <cell r="W506" t="str">
            <v>0</v>
          </cell>
          <cell r="X506">
            <v>0</v>
          </cell>
          <cell r="Y506" t="str">
            <v>0</v>
          </cell>
          <cell r="Z506" t="str">
            <v>0</v>
          </cell>
        </row>
        <row r="507">
          <cell r="I507" t="str">
            <v>0</v>
          </cell>
          <cell r="J507">
            <v>6845511.4500000002</v>
          </cell>
          <cell r="K507">
            <v>10199041306.01</v>
          </cell>
          <cell r="L507">
            <v>7444628.04</v>
          </cell>
          <cell r="M507">
            <v>6065370597.3199997</v>
          </cell>
          <cell r="N507" t="str">
            <v>0</v>
          </cell>
          <cell r="O507">
            <v>-9.9997967481613194E-3</v>
          </cell>
          <cell r="P507" t="str">
            <v>0</v>
          </cell>
          <cell r="Q507">
            <v>72416329.430000007</v>
          </cell>
          <cell r="R507" t="str">
            <v>0</v>
          </cell>
          <cell r="S507">
            <v>1096329.81</v>
          </cell>
          <cell r="T507">
            <v>0</v>
          </cell>
          <cell r="U507">
            <v>41300507.590000004</v>
          </cell>
          <cell r="V507">
            <v>312868833.06999999</v>
          </cell>
          <cell r="W507">
            <v>0</v>
          </cell>
          <cell r="X507">
            <v>0</v>
          </cell>
          <cell r="Y507" t="str">
            <v>0</v>
          </cell>
          <cell r="Z507" t="str">
            <v>0</v>
          </cell>
        </row>
        <row r="508">
          <cell r="G508" t="str">
            <v>202010</v>
          </cell>
          <cell r="H508" t="str">
            <v>Short Term Invest &amp; Mkt Val Ls</v>
          </cell>
          <cell r="I508" t="str">
            <v>0</v>
          </cell>
          <cell r="J508">
            <v>340716541.72000003</v>
          </cell>
          <cell r="K508" t="str">
            <v>0</v>
          </cell>
          <cell r="L508" t="str">
            <v>0</v>
          </cell>
          <cell r="M508" t="str">
            <v>0</v>
          </cell>
          <cell r="N508" t="str">
            <v>0</v>
          </cell>
          <cell r="O508" t="str">
            <v>0</v>
          </cell>
          <cell r="P508" t="str">
            <v>0</v>
          </cell>
          <cell r="Q508" t="str">
            <v>0</v>
          </cell>
          <cell r="R508" t="str">
            <v>0</v>
          </cell>
          <cell r="S508" t="str">
            <v>0</v>
          </cell>
          <cell r="T508" t="str">
            <v>0</v>
          </cell>
          <cell r="U508" t="str">
            <v>0</v>
          </cell>
          <cell r="V508" t="str">
            <v>0</v>
          </cell>
          <cell r="W508" t="str">
            <v>0</v>
          </cell>
          <cell r="X508" t="str">
            <v>0</v>
          </cell>
          <cell r="Y508" t="str">
            <v>0</v>
          </cell>
          <cell r="Z508" t="str">
            <v>0</v>
          </cell>
        </row>
        <row r="509">
          <cell r="G509" t="str">
            <v>213510</v>
          </cell>
          <cell r="H509" t="str">
            <v>Accrued Interest - Sh Term Inv</v>
          </cell>
          <cell r="I509" t="str">
            <v>0</v>
          </cell>
          <cell r="J509">
            <v>365452.36</v>
          </cell>
          <cell r="K509" t="str">
            <v>0</v>
          </cell>
          <cell r="L509" t="str">
            <v>0</v>
          </cell>
          <cell r="M509" t="str">
            <v>0</v>
          </cell>
          <cell r="N509" t="str">
            <v>0</v>
          </cell>
          <cell r="O509" t="str">
            <v>0</v>
          </cell>
          <cell r="P509" t="str">
            <v>0</v>
          </cell>
          <cell r="Q509" t="str">
            <v>0</v>
          </cell>
          <cell r="R509" t="str">
            <v>0</v>
          </cell>
          <cell r="S509" t="str">
            <v>0</v>
          </cell>
          <cell r="T509" t="str">
            <v>0</v>
          </cell>
          <cell r="U509" t="str">
            <v>0</v>
          </cell>
          <cell r="V509" t="str">
            <v>0</v>
          </cell>
          <cell r="W509" t="str">
            <v>0</v>
          </cell>
          <cell r="X509" t="str">
            <v>0</v>
          </cell>
          <cell r="Y509" t="str">
            <v>0</v>
          </cell>
          <cell r="Z509" t="str">
            <v>0</v>
          </cell>
        </row>
        <row r="510">
          <cell r="I510" t="str">
            <v>0</v>
          </cell>
          <cell r="J510">
            <v>341081994.07999998</v>
          </cell>
          <cell r="K510" t="str">
            <v>0</v>
          </cell>
          <cell r="L510" t="str">
            <v>0</v>
          </cell>
          <cell r="M510" t="str">
            <v>0</v>
          </cell>
          <cell r="N510" t="str">
            <v>0</v>
          </cell>
          <cell r="O510" t="str">
            <v>0</v>
          </cell>
          <cell r="P510" t="str">
            <v>0</v>
          </cell>
          <cell r="Q510" t="str">
            <v>0</v>
          </cell>
          <cell r="R510" t="str">
            <v>0</v>
          </cell>
          <cell r="S510" t="str">
            <v>0</v>
          </cell>
          <cell r="T510" t="str">
            <v>0</v>
          </cell>
          <cell r="U510" t="str">
            <v>0</v>
          </cell>
          <cell r="V510" t="str">
            <v>0</v>
          </cell>
          <cell r="W510" t="str">
            <v>0</v>
          </cell>
          <cell r="X510" t="str">
            <v>0</v>
          </cell>
          <cell r="Y510" t="str">
            <v>0</v>
          </cell>
          <cell r="Z510" t="str">
            <v>0</v>
          </cell>
        </row>
        <row r="511">
          <cell r="G511" t="str">
            <v>203010</v>
          </cell>
          <cell r="H511" t="str">
            <v>AP US Bank - Cheques and Wires</v>
          </cell>
          <cell r="I511" t="str">
            <v>0</v>
          </cell>
          <cell r="J511">
            <v>-186881102.68000001</v>
          </cell>
          <cell r="K511">
            <v>0</v>
          </cell>
          <cell r="L511" t="str">
            <v>0</v>
          </cell>
          <cell r="M511">
            <v>0</v>
          </cell>
          <cell r="N511" t="str">
            <v>0</v>
          </cell>
          <cell r="O511">
            <v>0</v>
          </cell>
          <cell r="P511" t="str">
            <v>0</v>
          </cell>
          <cell r="Q511">
            <v>0</v>
          </cell>
          <cell r="R511" t="str">
            <v>0</v>
          </cell>
          <cell r="S511" t="str">
            <v>0</v>
          </cell>
          <cell r="T511" t="str">
            <v>0</v>
          </cell>
          <cell r="U511">
            <v>0</v>
          </cell>
          <cell r="V511" t="str">
            <v>0</v>
          </cell>
          <cell r="W511" t="str">
            <v>0</v>
          </cell>
          <cell r="X511" t="str">
            <v>0</v>
          </cell>
          <cell r="Y511" t="str">
            <v>0</v>
          </cell>
          <cell r="Z511" t="str">
            <v>0</v>
          </cell>
        </row>
        <row r="512">
          <cell r="G512" t="str">
            <v>203011</v>
          </cell>
          <cell r="H512" t="str">
            <v>USD Cheque Clearing</v>
          </cell>
          <cell r="I512" t="str">
            <v>0</v>
          </cell>
          <cell r="J512">
            <v>70405997.099999994</v>
          </cell>
          <cell r="K512" t="str">
            <v>0</v>
          </cell>
          <cell r="L512" t="str">
            <v>0</v>
          </cell>
          <cell r="M512" t="str">
            <v>0</v>
          </cell>
          <cell r="N512" t="str">
            <v>0</v>
          </cell>
          <cell r="O512">
            <v>113007901.90000001</v>
          </cell>
          <cell r="P512" t="str">
            <v>0</v>
          </cell>
          <cell r="Q512">
            <v>3502456.24</v>
          </cell>
          <cell r="R512" t="str">
            <v>0</v>
          </cell>
          <cell r="S512" t="str">
            <v>0</v>
          </cell>
          <cell r="T512" t="str">
            <v>0</v>
          </cell>
          <cell r="U512">
            <v>769634.68</v>
          </cell>
          <cell r="V512" t="str">
            <v>0</v>
          </cell>
          <cell r="W512" t="str">
            <v>0</v>
          </cell>
          <cell r="X512" t="str">
            <v>0</v>
          </cell>
          <cell r="Y512" t="str">
            <v>0</v>
          </cell>
          <cell r="Z512" t="str">
            <v>0</v>
          </cell>
        </row>
        <row r="513">
          <cell r="G513" t="str">
            <v>203012</v>
          </cell>
          <cell r="H513" t="str">
            <v>USD Wire outgoing</v>
          </cell>
          <cell r="I513" t="str">
            <v>0</v>
          </cell>
          <cell r="J513">
            <v>-3120</v>
          </cell>
          <cell r="K513">
            <v>0</v>
          </cell>
          <cell r="L513" t="str">
            <v>0</v>
          </cell>
          <cell r="M513">
            <v>0</v>
          </cell>
          <cell r="N513" t="str">
            <v>0</v>
          </cell>
          <cell r="O513">
            <v>0</v>
          </cell>
          <cell r="P513" t="str">
            <v>0</v>
          </cell>
          <cell r="Q513">
            <v>0</v>
          </cell>
          <cell r="R513" t="str">
            <v>0</v>
          </cell>
          <cell r="S513" t="str">
            <v>0</v>
          </cell>
          <cell r="T513" t="str">
            <v>0</v>
          </cell>
          <cell r="U513" t="str">
            <v>0</v>
          </cell>
          <cell r="V513" t="str">
            <v>0</v>
          </cell>
          <cell r="W513" t="str">
            <v>0</v>
          </cell>
          <cell r="X513" t="str">
            <v>0</v>
          </cell>
          <cell r="Y513" t="str">
            <v>0</v>
          </cell>
          <cell r="Z513" t="str">
            <v>0</v>
          </cell>
        </row>
        <row r="514">
          <cell r="G514" t="str">
            <v>203013</v>
          </cell>
          <cell r="H514" t="str">
            <v>Conv A/c for 203011</v>
          </cell>
          <cell r="I514" t="str">
            <v>0</v>
          </cell>
          <cell r="J514">
            <v>-190217.81</v>
          </cell>
          <cell r="K514" t="str">
            <v>0</v>
          </cell>
          <cell r="L514" t="str">
            <v>0</v>
          </cell>
          <cell r="M514" t="str">
            <v>0</v>
          </cell>
          <cell r="N514" t="str">
            <v>0</v>
          </cell>
          <cell r="O514">
            <v>-1805656.82</v>
          </cell>
          <cell r="P514" t="str">
            <v>0</v>
          </cell>
          <cell r="Q514">
            <v>-96201.36</v>
          </cell>
          <cell r="R514" t="str">
            <v>0</v>
          </cell>
          <cell r="S514" t="str">
            <v>0</v>
          </cell>
          <cell r="T514" t="str">
            <v>0</v>
          </cell>
          <cell r="U514">
            <v>-1335.17</v>
          </cell>
          <cell r="V514" t="str">
            <v>0</v>
          </cell>
          <cell r="W514" t="str">
            <v>0</v>
          </cell>
          <cell r="X514" t="str">
            <v>0</v>
          </cell>
          <cell r="Y514" t="str">
            <v>0</v>
          </cell>
          <cell r="Z514" t="str">
            <v>0</v>
          </cell>
        </row>
        <row r="515">
          <cell r="G515" t="str">
            <v>203080</v>
          </cell>
          <cell r="H515" t="str">
            <v>TD General USD</v>
          </cell>
          <cell r="I515" t="str">
            <v>0</v>
          </cell>
          <cell r="J515">
            <v>4673991.43</v>
          </cell>
          <cell r="K515">
            <v>0</v>
          </cell>
          <cell r="L515" t="str">
            <v>0</v>
          </cell>
          <cell r="M515">
            <v>0</v>
          </cell>
          <cell r="N515" t="str">
            <v>0</v>
          </cell>
          <cell r="O515">
            <v>0</v>
          </cell>
          <cell r="P515" t="str">
            <v>0</v>
          </cell>
          <cell r="Q515">
            <v>0</v>
          </cell>
          <cell r="R515" t="str">
            <v>0</v>
          </cell>
          <cell r="S515" t="str">
            <v>0</v>
          </cell>
          <cell r="T515" t="str">
            <v>0</v>
          </cell>
          <cell r="U515" t="str">
            <v>0</v>
          </cell>
          <cell r="V515" t="str">
            <v>0</v>
          </cell>
          <cell r="W515" t="str">
            <v>0</v>
          </cell>
          <cell r="X515" t="str">
            <v>0</v>
          </cell>
          <cell r="Y515" t="str">
            <v>0</v>
          </cell>
          <cell r="Z515" t="str">
            <v>0</v>
          </cell>
        </row>
        <row r="516">
          <cell r="G516" t="str">
            <v>203160</v>
          </cell>
          <cell r="H516" t="str">
            <v>TD A/R Finance USD</v>
          </cell>
          <cell r="I516" t="str">
            <v>0</v>
          </cell>
          <cell r="J516">
            <v>0</v>
          </cell>
          <cell r="K516">
            <v>0</v>
          </cell>
          <cell r="L516" t="str">
            <v>0</v>
          </cell>
          <cell r="M516">
            <v>0</v>
          </cell>
          <cell r="N516" t="str">
            <v>0</v>
          </cell>
          <cell r="O516">
            <v>0</v>
          </cell>
          <cell r="P516" t="str">
            <v>0</v>
          </cell>
          <cell r="Q516">
            <v>0</v>
          </cell>
          <cell r="R516" t="str">
            <v>0</v>
          </cell>
          <cell r="S516" t="str">
            <v>0</v>
          </cell>
          <cell r="T516" t="str">
            <v>0</v>
          </cell>
          <cell r="U516" t="str">
            <v>0</v>
          </cell>
          <cell r="V516" t="str">
            <v>0</v>
          </cell>
          <cell r="W516" t="str">
            <v>0</v>
          </cell>
          <cell r="X516" t="str">
            <v>0</v>
          </cell>
          <cell r="Y516" t="str">
            <v>0</v>
          </cell>
          <cell r="Z516" t="str">
            <v>0</v>
          </cell>
        </row>
        <row r="517">
          <cell r="G517" t="str">
            <v>204000</v>
          </cell>
          <cell r="H517" t="str">
            <v>General Bank Accounts</v>
          </cell>
          <cell r="I517" t="str">
            <v>0</v>
          </cell>
          <cell r="J517" t="str">
            <v>0</v>
          </cell>
          <cell r="K517">
            <v>0</v>
          </cell>
          <cell r="L517" t="str">
            <v>0</v>
          </cell>
          <cell r="M517">
            <v>0</v>
          </cell>
          <cell r="N517" t="str">
            <v>0</v>
          </cell>
          <cell r="O517">
            <v>0</v>
          </cell>
          <cell r="P517" t="str">
            <v>0</v>
          </cell>
          <cell r="Q517" t="str">
            <v>0</v>
          </cell>
          <cell r="R517" t="str">
            <v>0</v>
          </cell>
          <cell r="S517" t="str">
            <v>0</v>
          </cell>
          <cell r="T517" t="str">
            <v>0</v>
          </cell>
          <cell r="U517" t="str">
            <v>0</v>
          </cell>
          <cell r="V517">
            <v>6301237.6500000004</v>
          </cell>
          <cell r="W517" t="str">
            <v>0</v>
          </cell>
          <cell r="X517" t="str">
            <v>0</v>
          </cell>
          <cell r="Y517" t="str">
            <v>0</v>
          </cell>
          <cell r="Z517" t="str">
            <v>0</v>
          </cell>
        </row>
        <row r="518">
          <cell r="G518" t="str">
            <v>204010</v>
          </cell>
          <cell r="H518" t="str">
            <v>Customer Care ARP</v>
          </cell>
          <cell r="I518" t="str">
            <v>0</v>
          </cell>
          <cell r="J518">
            <v>0</v>
          </cell>
          <cell r="K518">
            <v>0</v>
          </cell>
          <cell r="L518" t="str">
            <v>0</v>
          </cell>
          <cell r="M518">
            <v>0</v>
          </cell>
          <cell r="N518" t="str">
            <v>0</v>
          </cell>
          <cell r="O518">
            <v>0</v>
          </cell>
          <cell r="P518" t="str">
            <v>0</v>
          </cell>
          <cell r="Q518" t="str">
            <v>0</v>
          </cell>
          <cell r="R518" t="str">
            <v>0</v>
          </cell>
          <cell r="S518" t="str">
            <v>0</v>
          </cell>
          <cell r="T518">
            <v>0</v>
          </cell>
          <cell r="U518" t="str">
            <v>0</v>
          </cell>
          <cell r="V518" t="str">
            <v>0</v>
          </cell>
          <cell r="W518" t="str">
            <v>0</v>
          </cell>
          <cell r="X518" t="str">
            <v>0</v>
          </cell>
          <cell r="Y518" t="str">
            <v>0</v>
          </cell>
          <cell r="Z518" t="str">
            <v>0</v>
          </cell>
        </row>
        <row r="519">
          <cell r="G519" t="str">
            <v>204020</v>
          </cell>
          <cell r="H519" t="str">
            <v>Customer Care PAP/EFT</v>
          </cell>
          <cell r="I519" t="str">
            <v>0</v>
          </cell>
          <cell r="J519">
            <v>0</v>
          </cell>
          <cell r="K519">
            <v>0</v>
          </cell>
          <cell r="L519" t="str">
            <v>0</v>
          </cell>
          <cell r="M519">
            <v>0</v>
          </cell>
          <cell r="N519" t="str">
            <v>0</v>
          </cell>
          <cell r="O519">
            <v>0</v>
          </cell>
          <cell r="P519" t="str">
            <v>0</v>
          </cell>
          <cell r="Q519" t="str">
            <v>0</v>
          </cell>
          <cell r="R519" t="str">
            <v>0</v>
          </cell>
          <cell r="S519" t="str">
            <v>0</v>
          </cell>
          <cell r="T519">
            <v>0</v>
          </cell>
          <cell r="U519" t="str">
            <v>0</v>
          </cell>
          <cell r="V519" t="str">
            <v>0</v>
          </cell>
          <cell r="W519" t="str">
            <v>0</v>
          </cell>
          <cell r="X519" t="str">
            <v>0</v>
          </cell>
          <cell r="Y519" t="str">
            <v>0</v>
          </cell>
          <cell r="Z519" t="str">
            <v>0</v>
          </cell>
        </row>
        <row r="520">
          <cell r="G520" t="str">
            <v>204030</v>
          </cell>
          <cell r="H520" t="str">
            <v>Customer Care Refunds</v>
          </cell>
          <cell r="I520" t="str">
            <v>0</v>
          </cell>
          <cell r="J520">
            <v>0</v>
          </cell>
          <cell r="K520">
            <v>0</v>
          </cell>
          <cell r="L520" t="str">
            <v>0</v>
          </cell>
          <cell r="M520">
            <v>0</v>
          </cell>
          <cell r="N520" t="str">
            <v>0</v>
          </cell>
          <cell r="O520">
            <v>0</v>
          </cell>
          <cell r="P520" t="str">
            <v>0</v>
          </cell>
          <cell r="Q520" t="str">
            <v>0</v>
          </cell>
          <cell r="R520" t="str">
            <v>0</v>
          </cell>
          <cell r="S520" t="str">
            <v>0</v>
          </cell>
          <cell r="T520">
            <v>0</v>
          </cell>
          <cell r="U520" t="str">
            <v>0</v>
          </cell>
          <cell r="V520" t="str">
            <v>0</v>
          </cell>
          <cell r="W520" t="str">
            <v>0</v>
          </cell>
          <cell r="X520" t="str">
            <v>0</v>
          </cell>
          <cell r="Y520" t="str">
            <v>0</v>
          </cell>
          <cell r="Z520" t="str">
            <v>0</v>
          </cell>
        </row>
        <row r="521">
          <cell r="G521" t="str">
            <v>204040</v>
          </cell>
          <cell r="H521" t="str">
            <v>Customer Care Lcl Deposit</v>
          </cell>
          <cell r="I521" t="str">
            <v>0</v>
          </cell>
          <cell r="J521">
            <v>0</v>
          </cell>
          <cell r="K521">
            <v>0</v>
          </cell>
          <cell r="L521" t="str">
            <v>0</v>
          </cell>
          <cell r="M521">
            <v>0</v>
          </cell>
          <cell r="N521" t="str">
            <v>0</v>
          </cell>
          <cell r="O521">
            <v>0</v>
          </cell>
          <cell r="P521" t="str">
            <v>0</v>
          </cell>
          <cell r="Q521" t="str">
            <v>0</v>
          </cell>
          <cell r="R521" t="str">
            <v>0</v>
          </cell>
          <cell r="S521" t="str">
            <v>0</v>
          </cell>
          <cell r="T521">
            <v>0</v>
          </cell>
          <cell r="U521" t="str">
            <v>0</v>
          </cell>
          <cell r="V521" t="str">
            <v>0</v>
          </cell>
          <cell r="W521" t="str">
            <v>0</v>
          </cell>
          <cell r="X521" t="str">
            <v>0</v>
          </cell>
          <cell r="Y521" t="str">
            <v>0</v>
          </cell>
          <cell r="Z521" t="str">
            <v>0</v>
          </cell>
        </row>
        <row r="522">
          <cell r="G522" t="str">
            <v>204050</v>
          </cell>
          <cell r="H522" t="str">
            <v>A/R Finance</v>
          </cell>
          <cell r="I522" t="str">
            <v>0</v>
          </cell>
          <cell r="J522">
            <v>0</v>
          </cell>
          <cell r="K522">
            <v>0</v>
          </cell>
          <cell r="L522" t="str">
            <v>0</v>
          </cell>
          <cell r="M522">
            <v>-28.25</v>
          </cell>
          <cell r="N522" t="str">
            <v>0</v>
          </cell>
          <cell r="O522">
            <v>0</v>
          </cell>
          <cell r="P522" t="str">
            <v>0</v>
          </cell>
          <cell r="Q522">
            <v>0</v>
          </cell>
          <cell r="R522" t="str">
            <v>0</v>
          </cell>
          <cell r="S522" t="str">
            <v>0</v>
          </cell>
          <cell r="T522">
            <v>0</v>
          </cell>
          <cell r="U522">
            <v>0</v>
          </cell>
          <cell r="V522" t="str">
            <v>0</v>
          </cell>
          <cell r="W522" t="str">
            <v>0</v>
          </cell>
          <cell r="X522" t="str">
            <v>0</v>
          </cell>
          <cell r="Y522" t="str">
            <v>0</v>
          </cell>
          <cell r="Z522" t="str">
            <v>0</v>
          </cell>
        </row>
        <row r="523">
          <cell r="G523" t="str">
            <v>204070</v>
          </cell>
          <cell r="H523" t="str">
            <v>AP EFT</v>
          </cell>
          <cell r="I523" t="str">
            <v>0</v>
          </cell>
          <cell r="J523">
            <v>-3482696.93</v>
          </cell>
          <cell r="K523">
            <v>-0.24</v>
          </cell>
          <cell r="L523" t="str">
            <v>0</v>
          </cell>
          <cell r="M523">
            <v>0.05</v>
          </cell>
          <cell r="N523" t="str">
            <v>0</v>
          </cell>
          <cell r="O523">
            <v>0</v>
          </cell>
          <cell r="P523" t="str">
            <v>0</v>
          </cell>
          <cell r="Q523">
            <v>0</v>
          </cell>
          <cell r="R523" t="str">
            <v>0</v>
          </cell>
          <cell r="S523" t="str">
            <v>0</v>
          </cell>
          <cell r="T523">
            <v>0</v>
          </cell>
          <cell r="U523">
            <v>0</v>
          </cell>
          <cell r="V523" t="str">
            <v>0</v>
          </cell>
          <cell r="W523" t="str">
            <v>0</v>
          </cell>
          <cell r="X523">
            <v>0</v>
          </cell>
          <cell r="Y523" t="str">
            <v>0</v>
          </cell>
          <cell r="Z523" t="str">
            <v>0</v>
          </cell>
        </row>
        <row r="524">
          <cell r="G524" t="str">
            <v>204090</v>
          </cell>
          <cell r="H524" t="str">
            <v>Treasury Misc</v>
          </cell>
          <cell r="I524" t="str">
            <v>0</v>
          </cell>
          <cell r="J524">
            <v>0.33</v>
          </cell>
          <cell r="K524">
            <v>0.01</v>
          </cell>
          <cell r="L524" t="str">
            <v>0</v>
          </cell>
          <cell r="M524">
            <v>-0.01</v>
          </cell>
          <cell r="N524" t="str">
            <v>0</v>
          </cell>
          <cell r="O524">
            <v>0</v>
          </cell>
          <cell r="P524" t="str">
            <v>0</v>
          </cell>
          <cell r="Q524">
            <v>0</v>
          </cell>
          <cell r="R524" t="str">
            <v>0</v>
          </cell>
          <cell r="S524" t="str">
            <v>0</v>
          </cell>
          <cell r="T524" t="str">
            <v>0</v>
          </cell>
          <cell r="U524">
            <v>0</v>
          </cell>
          <cell r="V524" t="str">
            <v>0</v>
          </cell>
          <cell r="W524" t="str">
            <v>0</v>
          </cell>
          <cell r="X524" t="str">
            <v>0</v>
          </cell>
          <cell r="Y524" t="str">
            <v>0</v>
          </cell>
          <cell r="Z524" t="str">
            <v>0</v>
          </cell>
        </row>
        <row r="525">
          <cell r="G525" t="str">
            <v>204140</v>
          </cell>
          <cell r="H525" t="str">
            <v>Canadian General</v>
          </cell>
          <cell r="I525" t="str">
            <v>0</v>
          </cell>
          <cell r="J525">
            <v>8092999.7400000002</v>
          </cell>
          <cell r="K525">
            <v>0</v>
          </cell>
          <cell r="L525" t="str">
            <v>0</v>
          </cell>
          <cell r="M525">
            <v>0</v>
          </cell>
          <cell r="N525" t="str">
            <v>0</v>
          </cell>
          <cell r="O525">
            <v>0</v>
          </cell>
          <cell r="P525" t="str">
            <v>0</v>
          </cell>
          <cell r="Q525">
            <v>0</v>
          </cell>
          <cell r="R525" t="str">
            <v>0</v>
          </cell>
          <cell r="S525" t="str">
            <v>0</v>
          </cell>
          <cell r="T525" t="str">
            <v>0</v>
          </cell>
          <cell r="U525" t="str">
            <v>0</v>
          </cell>
          <cell r="V525" t="str">
            <v>0</v>
          </cell>
          <cell r="W525" t="str">
            <v>0</v>
          </cell>
          <cell r="X525" t="str">
            <v>0</v>
          </cell>
          <cell r="Y525" t="str">
            <v>0</v>
          </cell>
          <cell r="Z525" t="str">
            <v>0</v>
          </cell>
        </row>
        <row r="526">
          <cell r="G526" t="str">
            <v>204190</v>
          </cell>
          <cell r="H526" t="str">
            <v>AP Canadian TD  Bank</v>
          </cell>
          <cell r="I526" t="str">
            <v>0</v>
          </cell>
          <cell r="J526">
            <v>-5724789424.3400002</v>
          </cell>
          <cell r="K526">
            <v>0</v>
          </cell>
          <cell r="L526">
            <v>0</v>
          </cell>
          <cell r="M526">
            <v>0</v>
          </cell>
          <cell r="N526" t="str">
            <v>0</v>
          </cell>
          <cell r="O526">
            <v>0</v>
          </cell>
          <cell r="P526" t="str">
            <v>0</v>
          </cell>
          <cell r="Q526">
            <v>0</v>
          </cell>
          <cell r="R526" t="str">
            <v>0</v>
          </cell>
          <cell r="S526" t="str">
            <v>0</v>
          </cell>
          <cell r="T526" t="str">
            <v>0</v>
          </cell>
          <cell r="U526">
            <v>0</v>
          </cell>
          <cell r="V526" t="str">
            <v>0</v>
          </cell>
          <cell r="W526" t="str">
            <v>0</v>
          </cell>
          <cell r="X526" t="str">
            <v>0</v>
          </cell>
          <cell r="Y526" t="str">
            <v>0</v>
          </cell>
          <cell r="Z526" t="str">
            <v>0</v>
          </cell>
        </row>
        <row r="527">
          <cell r="G527" t="str">
            <v>204191</v>
          </cell>
          <cell r="H527" t="str">
            <v>CAD Cheque Clearing</v>
          </cell>
          <cell r="I527" t="str">
            <v>0</v>
          </cell>
          <cell r="J527">
            <v>1586644582.2</v>
          </cell>
          <cell r="K527">
            <v>-1097001.77</v>
          </cell>
          <cell r="L527">
            <v>0</v>
          </cell>
          <cell r="M527">
            <v>-931100.72</v>
          </cell>
          <cell r="N527" t="str">
            <v>0</v>
          </cell>
          <cell r="O527">
            <v>3980922988.3499999</v>
          </cell>
          <cell r="P527">
            <v>-24000</v>
          </cell>
          <cell r="Q527">
            <v>123146546.81</v>
          </cell>
          <cell r="R527" t="str">
            <v>0</v>
          </cell>
          <cell r="S527" t="str">
            <v>0</v>
          </cell>
          <cell r="T527">
            <v>-4236.87</v>
          </cell>
          <cell r="U527">
            <v>79765284.769999996</v>
          </cell>
          <cell r="V527" t="str">
            <v>0</v>
          </cell>
          <cell r="W527" t="str">
            <v>0</v>
          </cell>
          <cell r="X527">
            <v>-956.43</v>
          </cell>
          <cell r="Y527" t="str">
            <v>0</v>
          </cell>
          <cell r="Z527" t="str">
            <v>0</v>
          </cell>
        </row>
        <row r="528">
          <cell r="G528" t="str">
            <v>204192</v>
          </cell>
          <cell r="H528" t="str">
            <v>Conv A/c for 204191</v>
          </cell>
          <cell r="I528" t="str">
            <v>0</v>
          </cell>
          <cell r="J528">
            <v>-5870575.9900000002</v>
          </cell>
          <cell r="K528" t="str">
            <v>0</v>
          </cell>
          <cell r="L528" t="str">
            <v>0</v>
          </cell>
          <cell r="M528" t="str">
            <v>0</v>
          </cell>
          <cell r="N528" t="str">
            <v>0</v>
          </cell>
          <cell r="O528">
            <v>-62009509.340000004</v>
          </cell>
          <cell r="P528" t="str">
            <v>0</v>
          </cell>
          <cell r="Q528">
            <v>-1174960.1200000001</v>
          </cell>
          <cell r="R528" t="str">
            <v>0</v>
          </cell>
          <cell r="S528" t="str">
            <v>0</v>
          </cell>
          <cell r="T528" t="str">
            <v>0</v>
          </cell>
          <cell r="U528">
            <v>-560757.38</v>
          </cell>
          <cell r="V528" t="str">
            <v>0</v>
          </cell>
          <cell r="W528" t="str">
            <v>0</v>
          </cell>
          <cell r="X528" t="str">
            <v>0</v>
          </cell>
          <cell r="Y528" t="str">
            <v>0</v>
          </cell>
          <cell r="Z528" t="str">
            <v>0</v>
          </cell>
        </row>
        <row r="529">
          <cell r="G529" t="str">
            <v>204199</v>
          </cell>
          <cell r="H529" t="str">
            <v>BMA A/c for Open Item Check Clr</v>
          </cell>
          <cell r="I529" t="str">
            <v>0</v>
          </cell>
          <cell r="J529">
            <v>4233433096.77</v>
          </cell>
          <cell r="K529">
            <v>1097001.77</v>
          </cell>
          <cell r="L529">
            <v>0</v>
          </cell>
          <cell r="M529">
            <v>931100.72</v>
          </cell>
          <cell r="N529" t="str">
            <v>0</v>
          </cell>
          <cell r="O529">
            <v>-4030115724.0900002</v>
          </cell>
          <cell r="P529" t="str">
            <v>0</v>
          </cell>
          <cell r="Q529">
            <v>-125377841.56999999</v>
          </cell>
          <cell r="R529" t="str">
            <v>0</v>
          </cell>
          <cell r="S529" t="str">
            <v>0</v>
          </cell>
          <cell r="T529">
            <v>4236.87</v>
          </cell>
          <cell r="U529">
            <v>-79972826.900000006</v>
          </cell>
          <cell r="V529" t="str">
            <v>0</v>
          </cell>
          <cell r="W529" t="str">
            <v>0</v>
          </cell>
          <cell r="X529">
            <v>956.43</v>
          </cell>
          <cell r="Y529" t="str">
            <v>0</v>
          </cell>
          <cell r="Z529" t="str">
            <v>0</v>
          </cell>
        </row>
        <row r="530">
          <cell r="G530" t="str">
            <v>204200</v>
          </cell>
          <cell r="H530" t="str">
            <v>Payroll</v>
          </cell>
          <cell r="I530" t="str">
            <v>0</v>
          </cell>
          <cell r="J530">
            <v>-119285.67</v>
          </cell>
          <cell r="K530">
            <v>0</v>
          </cell>
          <cell r="L530" t="str">
            <v>0</v>
          </cell>
          <cell r="M530">
            <v>0</v>
          </cell>
          <cell r="N530" t="str">
            <v>0</v>
          </cell>
          <cell r="O530">
            <v>0</v>
          </cell>
          <cell r="P530" t="str">
            <v>0</v>
          </cell>
          <cell r="Q530">
            <v>0</v>
          </cell>
          <cell r="R530" t="str">
            <v>0</v>
          </cell>
          <cell r="S530" t="str">
            <v>0</v>
          </cell>
          <cell r="T530" t="str">
            <v>0</v>
          </cell>
          <cell r="U530">
            <v>0</v>
          </cell>
          <cell r="V530" t="str">
            <v>0</v>
          </cell>
          <cell r="W530" t="str">
            <v>0</v>
          </cell>
          <cell r="X530" t="str">
            <v>0</v>
          </cell>
          <cell r="Y530" t="str">
            <v>0</v>
          </cell>
          <cell r="Z530" t="str">
            <v>0</v>
          </cell>
        </row>
        <row r="531">
          <cell r="G531" t="str">
            <v>204201</v>
          </cell>
          <cell r="H531" t="str">
            <v>Payroll Check Clearing Account</v>
          </cell>
          <cell r="I531" t="str">
            <v>0</v>
          </cell>
          <cell r="J531">
            <v>1093.3399999999999</v>
          </cell>
          <cell r="K531" t="str">
            <v>0</v>
          </cell>
          <cell r="L531" t="str">
            <v>0</v>
          </cell>
          <cell r="M531" t="str">
            <v>0</v>
          </cell>
          <cell r="N531" t="str">
            <v>0</v>
          </cell>
          <cell r="O531" t="str">
            <v>0</v>
          </cell>
          <cell r="P531" t="str">
            <v>0</v>
          </cell>
          <cell r="Q531" t="str">
            <v>0</v>
          </cell>
          <cell r="R531" t="str">
            <v>0</v>
          </cell>
          <cell r="S531" t="str">
            <v>0</v>
          </cell>
          <cell r="T531" t="str">
            <v>0</v>
          </cell>
          <cell r="U531" t="str">
            <v>0</v>
          </cell>
          <cell r="V531" t="str">
            <v>0</v>
          </cell>
          <cell r="W531" t="str">
            <v>0</v>
          </cell>
          <cell r="X531" t="str">
            <v>0</v>
          </cell>
          <cell r="Y531" t="str">
            <v>0</v>
          </cell>
          <cell r="Z531" t="str">
            <v>0</v>
          </cell>
        </row>
        <row r="532">
          <cell r="G532" t="str">
            <v>204203</v>
          </cell>
          <cell r="H532" t="str">
            <v>Employee Benefits Payments to GWL</v>
          </cell>
          <cell r="I532" t="str">
            <v>0</v>
          </cell>
          <cell r="J532">
            <v>0.03</v>
          </cell>
          <cell r="K532" t="str">
            <v>0</v>
          </cell>
          <cell r="L532" t="str">
            <v>0</v>
          </cell>
          <cell r="M532" t="str">
            <v>0</v>
          </cell>
          <cell r="N532" t="str">
            <v>0</v>
          </cell>
          <cell r="O532" t="str">
            <v>0</v>
          </cell>
          <cell r="P532" t="str">
            <v>0</v>
          </cell>
          <cell r="Q532" t="str">
            <v>0</v>
          </cell>
          <cell r="R532" t="str">
            <v>0</v>
          </cell>
          <cell r="S532" t="str">
            <v>0</v>
          </cell>
          <cell r="T532" t="str">
            <v>0</v>
          </cell>
          <cell r="U532" t="str">
            <v>0</v>
          </cell>
          <cell r="V532" t="str">
            <v>0</v>
          </cell>
          <cell r="W532" t="str">
            <v>0</v>
          </cell>
          <cell r="X532" t="str">
            <v>0</v>
          </cell>
          <cell r="Y532" t="str">
            <v>0</v>
          </cell>
          <cell r="Z532" t="str">
            <v>0</v>
          </cell>
        </row>
        <row r="533">
          <cell r="G533" t="str">
            <v>204220</v>
          </cell>
          <cell r="H533" t="str">
            <v>Credit Card Bank Account</v>
          </cell>
          <cell r="I533" t="str">
            <v>0</v>
          </cell>
          <cell r="J533">
            <v>-3000</v>
          </cell>
          <cell r="K533">
            <v>0</v>
          </cell>
          <cell r="L533" t="str">
            <v>0</v>
          </cell>
          <cell r="M533">
            <v>0</v>
          </cell>
          <cell r="N533" t="str">
            <v>0</v>
          </cell>
          <cell r="O533">
            <v>0</v>
          </cell>
          <cell r="P533" t="str">
            <v>0</v>
          </cell>
          <cell r="Q533" t="str">
            <v>0</v>
          </cell>
          <cell r="R533" t="str">
            <v>0</v>
          </cell>
          <cell r="S533" t="str">
            <v>0</v>
          </cell>
          <cell r="T533">
            <v>0</v>
          </cell>
          <cell r="U533">
            <v>0</v>
          </cell>
          <cell r="V533" t="str">
            <v>0</v>
          </cell>
          <cell r="W533" t="str">
            <v>0</v>
          </cell>
          <cell r="X533" t="str">
            <v>0</v>
          </cell>
          <cell r="Y533" t="str">
            <v>0</v>
          </cell>
          <cell r="Z533" t="str">
            <v>0</v>
          </cell>
        </row>
        <row r="534">
          <cell r="G534" t="str">
            <v>204400</v>
          </cell>
          <cell r="H534" t="str">
            <v>CIS Automatic Remittance Processing Main</v>
          </cell>
          <cell r="I534" t="str">
            <v>0</v>
          </cell>
          <cell r="J534">
            <v>-8507771.7799999993</v>
          </cell>
          <cell r="K534" t="str">
            <v>0</v>
          </cell>
          <cell r="L534" t="str">
            <v>0</v>
          </cell>
          <cell r="M534">
            <v>0</v>
          </cell>
          <cell r="N534" t="str">
            <v>0</v>
          </cell>
          <cell r="O534" t="str">
            <v>0</v>
          </cell>
          <cell r="P534" t="str">
            <v>0</v>
          </cell>
          <cell r="Q534" t="str">
            <v>0</v>
          </cell>
          <cell r="R534" t="str">
            <v>0</v>
          </cell>
          <cell r="S534" t="str">
            <v>0</v>
          </cell>
          <cell r="T534" t="str">
            <v>0</v>
          </cell>
          <cell r="U534" t="str">
            <v>0</v>
          </cell>
          <cell r="V534" t="str">
            <v>0</v>
          </cell>
          <cell r="W534" t="str">
            <v>0</v>
          </cell>
          <cell r="X534" t="str">
            <v>0</v>
          </cell>
          <cell r="Y534" t="str">
            <v>0</v>
          </cell>
          <cell r="Z534" t="str">
            <v>0</v>
          </cell>
        </row>
        <row r="535">
          <cell r="G535" t="str">
            <v>204401</v>
          </cell>
          <cell r="H535" t="str">
            <v>Symcor Cash Clearing</v>
          </cell>
          <cell r="I535" t="str">
            <v>0</v>
          </cell>
          <cell r="J535">
            <v>605838.63</v>
          </cell>
          <cell r="K535" t="str">
            <v>0</v>
          </cell>
          <cell r="L535" t="str">
            <v>0</v>
          </cell>
          <cell r="M535">
            <v>0</v>
          </cell>
          <cell r="N535" t="str">
            <v>0</v>
          </cell>
          <cell r="O535" t="str">
            <v>0</v>
          </cell>
          <cell r="P535" t="str">
            <v>0</v>
          </cell>
          <cell r="Q535" t="str">
            <v>0</v>
          </cell>
          <cell r="R535" t="str">
            <v>0</v>
          </cell>
          <cell r="S535" t="str">
            <v>0</v>
          </cell>
          <cell r="T535" t="str">
            <v>0</v>
          </cell>
          <cell r="U535" t="str">
            <v>0</v>
          </cell>
          <cell r="V535" t="str">
            <v>0</v>
          </cell>
          <cell r="W535" t="str">
            <v>0</v>
          </cell>
          <cell r="X535" t="str">
            <v>0</v>
          </cell>
          <cell r="Y535" t="str">
            <v>0</v>
          </cell>
          <cell r="Z535" t="str">
            <v>0</v>
          </cell>
        </row>
        <row r="536">
          <cell r="G536" t="str">
            <v>204402</v>
          </cell>
          <cell r="H536" t="str">
            <v>TD Telepay Cash Clearing</v>
          </cell>
          <cell r="I536" t="str">
            <v>0</v>
          </cell>
          <cell r="J536">
            <v>6699093.29</v>
          </cell>
          <cell r="K536" t="str">
            <v>0</v>
          </cell>
          <cell r="L536" t="str">
            <v>0</v>
          </cell>
          <cell r="M536">
            <v>0</v>
          </cell>
          <cell r="N536" t="str">
            <v>0</v>
          </cell>
          <cell r="O536" t="str">
            <v>0</v>
          </cell>
          <cell r="P536" t="str">
            <v>0</v>
          </cell>
          <cell r="Q536" t="str">
            <v>0</v>
          </cell>
          <cell r="R536" t="str">
            <v>0</v>
          </cell>
          <cell r="S536" t="str">
            <v>0</v>
          </cell>
          <cell r="T536" t="str">
            <v>0</v>
          </cell>
          <cell r="U536" t="str">
            <v>0</v>
          </cell>
          <cell r="V536" t="str">
            <v>0</v>
          </cell>
          <cell r="W536" t="str">
            <v>0</v>
          </cell>
          <cell r="X536" t="str">
            <v>0</v>
          </cell>
          <cell r="Y536" t="str">
            <v>0</v>
          </cell>
          <cell r="Z536" t="str">
            <v>0</v>
          </cell>
        </row>
        <row r="537">
          <cell r="G537" t="str">
            <v>204403</v>
          </cell>
          <cell r="H537" t="str">
            <v>CIS Wires</v>
          </cell>
          <cell r="I537" t="str">
            <v>0</v>
          </cell>
          <cell r="J537">
            <v>1288983.1299999999</v>
          </cell>
          <cell r="K537" t="str">
            <v>0</v>
          </cell>
          <cell r="L537" t="str">
            <v>0</v>
          </cell>
          <cell r="M537">
            <v>0</v>
          </cell>
          <cell r="N537" t="str">
            <v>0</v>
          </cell>
          <cell r="O537" t="str">
            <v>0</v>
          </cell>
          <cell r="P537" t="str">
            <v>0</v>
          </cell>
          <cell r="Q537" t="str">
            <v>0</v>
          </cell>
          <cell r="R537" t="str">
            <v>0</v>
          </cell>
          <cell r="S537" t="str">
            <v>0</v>
          </cell>
          <cell r="T537" t="str">
            <v>0</v>
          </cell>
          <cell r="U537" t="str">
            <v>0</v>
          </cell>
          <cell r="V537" t="str">
            <v>0</v>
          </cell>
          <cell r="W537" t="str">
            <v>0</v>
          </cell>
          <cell r="X537" t="str">
            <v>0</v>
          </cell>
          <cell r="Y537" t="str">
            <v>0</v>
          </cell>
          <cell r="Z537" t="str">
            <v>0</v>
          </cell>
        </row>
        <row r="538">
          <cell r="G538" t="str">
            <v>204404</v>
          </cell>
          <cell r="H538" t="str">
            <v>CIS US Funds</v>
          </cell>
          <cell r="I538" t="str">
            <v>0</v>
          </cell>
          <cell r="J538" t="str">
            <v>0</v>
          </cell>
          <cell r="K538" t="str">
            <v>0</v>
          </cell>
          <cell r="L538" t="str">
            <v>0</v>
          </cell>
          <cell r="M538">
            <v>0</v>
          </cell>
          <cell r="N538" t="str">
            <v>0</v>
          </cell>
          <cell r="O538" t="str">
            <v>0</v>
          </cell>
          <cell r="P538" t="str">
            <v>0</v>
          </cell>
          <cell r="Q538" t="str">
            <v>0</v>
          </cell>
          <cell r="R538" t="str">
            <v>0</v>
          </cell>
          <cell r="S538" t="str">
            <v>0</v>
          </cell>
          <cell r="T538" t="str">
            <v>0</v>
          </cell>
          <cell r="U538" t="str">
            <v>0</v>
          </cell>
          <cell r="V538" t="str">
            <v>0</v>
          </cell>
          <cell r="W538" t="str">
            <v>0</v>
          </cell>
          <cell r="X538" t="str">
            <v>0</v>
          </cell>
          <cell r="Y538" t="str">
            <v>0</v>
          </cell>
          <cell r="Z538" t="str">
            <v>0</v>
          </cell>
        </row>
        <row r="539">
          <cell r="G539" t="str">
            <v>204406</v>
          </cell>
          <cell r="H539" t="str">
            <v>Collection Agencies Clearing</v>
          </cell>
          <cell r="I539" t="str">
            <v>0</v>
          </cell>
          <cell r="J539" t="str">
            <v>0</v>
          </cell>
          <cell r="K539" t="str">
            <v>0</v>
          </cell>
          <cell r="L539" t="str">
            <v>0</v>
          </cell>
          <cell r="M539">
            <v>0</v>
          </cell>
          <cell r="N539" t="str">
            <v>0</v>
          </cell>
          <cell r="O539" t="str">
            <v>0</v>
          </cell>
          <cell r="P539" t="str">
            <v>0</v>
          </cell>
          <cell r="Q539" t="str">
            <v>0</v>
          </cell>
          <cell r="R539" t="str">
            <v>0</v>
          </cell>
          <cell r="S539" t="str">
            <v>0</v>
          </cell>
          <cell r="T539" t="str">
            <v>0</v>
          </cell>
          <cell r="U539" t="str">
            <v>0</v>
          </cell>
          <cell r="V539" t="str">
            <v>0</v>
          </cell>
          <cell r="W539" t="str">
            <v>0</v>
          </cell>
          <cell r="X539" t="str">
            <v>0</v>
          </cell>
          <cell r="Y539" t="str">
            <v>0</v>
          </cell>
          <cell r="Z539" t="str">
            <v>0</v>
          </cell>
        </row>
        <row r="540">
          <cell r="G540" t="str">
            <v>204407</v>
          </cell>
          <cell r="H540" t="str">
            <v>Assistance Agencies Clearing</v>
          </cell>
          <cell r="I540" t="str">
            <v>0</v>
          </cell>
          <cell r="J540" t="str">
            <v>0</v>
          </cell>
          <cell r="K540" t="str">
            <v>0</v>
          </cell>
          <cell r="L540" t="str">
            <v>0</v>
          </cell>
          <cell r="M540">
            <v>0</v>
          </cell>
          <cell r="N540" t="str">
            <v>0</v>
          </cell>
          <cell r="O540" t="str">
            <v>0</v>
          </cell>
          <cell r="P540" t="str">
            <v>0</v>
          </cell>
          <cell r="Q540" t="str">
            <v>0</v>
          </cell>
          <cell r="R540" t="str">
            <v>0</v>
          </cell>
          <cell r="S540" t="str">
            <v>0</v>
          </cell>
          <cell r="T540" t="str">
            <v>0</v>
          </cell>
          <cell r="U540" t="str">
            <v>0</v>
          </cell>
          <cell r="V540" t="str">
            <v>0</v>
          </cell>
          <cell r="W540" t="str">
            <v>0</v>
          </cell>
          <cell r="X540" t="str">
            <v>0</v>
          </cell>
          <cell r="Y540" t="str">
            <v>0</v>
          </cell>
          <cell r="Z540" t="str">
            <v>0</v>
          </cell>
        </row>
        <row r="541">
          <cell r="G541" t="str">
            <v>204410</v>
          </cell>
          <cell r="H541" t="str">
            <v>CIS Pre-authorized Payments</v>
          </cell>
          <cell r="I541" t="str">
            <v>0</v>
          </cell>
          <cell r="J541">
            <v>61725.36</v>
          </cell>
          <cell r="K541" t="str">
            <v>0</v>
          </cell>
          <cell r="L541" t="str">
            <v>0</v>
          </cell>
          <cell r="M541">
            <v>0</v>
          </cell>
          <cell r="N541" t="str">
            <v>0</v>
          </cell>
          <cell r="O541" t="str">
            <v>0</v>
          </cell>
          <cell r="P541" t="str">
            <v>0</v>
          </cell>
          <cell r="Q541" t="str">
            <v>0</v>
          </cell>
          <cell r="R541" t="str">
            <v>0</v>
          </cell>
          <cell r="S541" t="str">
            <v>0</v>
          </cell>
          <cell r="T541" t="str">
            <v>0</v>
          </cell>
          <cell r="U541" t="str">
            <v>0</v>
          </cell>
          <cell r="V541" t="str">
            <v>0</v>
          </cell>
          <cell r="W541" t="str">
            <v>0</v>
          </cell>
          <cell r="X541" t="str">
            <v>0</v>
          </cell>
          <cell r="Y541" t="str">
            <v>0</v>
          </cell>
          <cell r="Z541" t="str">
            <v>0</v>
          </cell>
        </row>
        <row r="542">
          <cell r="G542" t="str">
            <v>204420</v>
          </cell>
          <cell r="H542" t="str">
            <v>CIS Credit Card</v>
          </cell>
          <cell r="I542" t="str">
            <v>0</v>
          </cell>
          <cell r="J542">
            <v>-2850.19</v>
          </cell>
          <cell r="K542">
            <v>0</v>
          </cell>
          <cell r="L542" t="str">
            <v>0</v>
          </cell>
          <cell r="M542">
            <v>0</v>
          </cell>
          <cell r="N542" t="str">
            <v>0</v>
          </cell>
          <cell r="O542">
            <v>0</v>
          </cell>
          <cell r="P542" t="str">
            <v>0</v>
          </cell>
          <cell r="Q542" t="str">
            <v>0</v>
          </cell>
          <cell r="R542" t="str">
            <v>0</v>
          </cell>
          <cell r="S542" t="str">
            <v>0</v>
          </cell>
          <cell r="T542" t="str">
            <v>0</v>
          </cell>
          <cell r="U542" t="str">
            <v>0</v>
          </cell>
          <cell r="V542" t="str">
            <v>0</v>
          </cell>
          <cell r="W542" t="str">
            <v>0</v>
          </cell>
          <cell r="X542" t="str">
            <v>0</v>
          </cell>
          <cell r="Y542" t="str">
            <v>0</v>
          </cell>
          <cell r="Z542" t="str">
            <v>0</v>
          </cell>
        </row>
        <row r="543">
          <cell r="G543" t="str">
            <v>204421</v>
          </cell>
          <cell r="H543" t="str">
            <v>Paymentus Credit Card Clearing</v>
          </cell>
          <cell r="I543" t="str">
            <v>0</v>
          </cell>
          <cell r="J543">
            <v>123328.47</v>
          </cell>
          <cell r="K543" t="str">
            <v>0</v>
          </cell>
          <cell r="L543" t="str">
            <v>0</v>
          </cell>
          <cell r="M543">
            <v>0</v>
          </cell>
          <cell r="N543" t="str">
            <v>0</v>
          </cell>
          <cell r="O543" t="str">
            <v>0</v>
          </cell>
          <cell r="P543" t="str">
            <v>0</v>
          </cell>
          <cell r="Q543" t="str">
            <v>0</v>
          </cell>
          <cell r="R543" t="str">
            <v>0</v>
          </cell>
          <cell r="S543" t="str">
            <v>0</v>
          </cell>
          <cell r="T543" t="str">
            <v>0</v>
          </cell>
          <cell r="U543" t="str">
            <v>0</v>
          </cell>
          <cell r="V543" t="str">
            <v>0</v>
          </cell>
          <cell r="W543" t="str">
            <v>0</v>
          </cell>
          <cell r="X543" t="str">
            <v>0</v>
          </cell>
          <cell r="Y543" t="str">
            <v>0</v>
          </cell>
          <cell r="Z543" t="str">
            <v>0</v>
          </cell>
        </row>
        <row r="544">
          <cell r="G544" t="str">
            <v>204422</v>
          </cell>
          <cell r="H544" t="str">
            <v>TD Beanstream Credit Card Clearing</v>
          </cell>
          <cell r="I544" t="str">
            <v>0</v>
          </cell>
          <cell r="J544" t="str">
            <v>0</v>
          </cell>
          <cell r="K544" t="str">
            <v>0</v>
          </cell>
          <cell r="L544" t="str">
            <v>0</v>
          </cell>
          <cell r="M544">
            <v>0</v>
          </cell>
          <cell r="N544" t="str">
            <v>0</v>
          </cell>
          <cell r="O544" t="str">
            <v>0</v>
          </cell>
          <cell r="P544" t="str">
            <v>0</v>
          </cell>
          <cell r="Q544" t="str">
            <v>0</v>
          </cell>
          <cell r="R544" t="str">
            <v>0</v>
          </cell>
          <cell r="S544" t="str">
            <v>0</v>
          </cell>
          <cell r="T544" t="str">
            <v>0</v>
          </cell>
          <cell r="U544" t="str">
            <v>0</v>
          </cell>
          <cell r="V544" t="str">
            <v>0</v>
          </cell>
          <cell r="W544" t="str">
            <v>0</v>
          </cell>
          <cell r="X544" t="str">
            <v>0</v>
          </cell>
          <cell r="Y544" t="str">
            <v>0</v>
          </cell>
          <cell r="Z544" t="str">
            <v>0</v>
          </cell>
        </row>
        <row r="545">
          <cell r="G545" t="str">
            <v>204430</v>
          </cell>
          <cell r="H545" t="str">
            <v>CIS Miscellaneous Deposits</v>
          </cell>
          <cell r="I545" t="str">
            <v>0</v>
          </cell>
          <cell r="J545" t="str">
            <v>0</v>
          </cell>
          <cell r="K545" t="str">
            <v>0</v>
          </cell>
          <cell r="L545" t="str">
            <v>0</v>
          </cell>
          <cell r="M545">
            <v>0</v>
          </cell>
          <cell r="N545" t="str">
            <v>0</v>
          </cell>
          <cell r="O545" t="str">
            <v>0</v>
          </cell>
          <cell r="P545" t="str">
            <v>0</v>
          </cell>
          <cell r="Q545" t="str">
            <v>0</v>
          </cell>
          <cell r="R545" t="str">
            <v>0</v>
          </cell>
          <cell r="S545" t="str">
            <v>0</v>
          </cell>
          <cell r="T545" t="str">
            <v>0</v>
          </cell>
          <cell r="U545" t="str">
            <v>0</v>
          </cell>
          <cell r="V545" t="str">
            <v>0</v>
          </cell>
          <cell r="W545" t="str">
            <v>0</v>
          </cell>
          <cell r="X545" t="str">
            <v>0</v>
          </cell>
          <cell r="Y545" t="str">
            <v>0</v>
          </cell>
          <cell r="Z545" t="str">
            <v>0</v>
          </cell>
        </row>
        <row r="546">
          <cell r="G546" t="str">
            <v>204431</v>
          </cell>
          <cell r="H546" t="str">
            <v>Western Union Cash Clearing</v>
          </cell>
          <cell r="I546" t="str">
            <v>0</v>
          </cell>
          <cell r="J546" t="str">
            <v>0</v>
          </cell>
          <cell r="K546" t="str">
            <v>0</v>
          </cell>
          <cell r="L546" t="str">
            <v>0</v>
          </cell>
          <cell r="M546">
            <v>110.6</v>
          </cell>
          <cell r="N546" t="str">
            <v>0</v>
          </cell>
          <cell r="O546" t="str">
            <v>0</v>
          </cell>
          <cell r="P546" t="str">
            <v>0</v>
          </cell>
          <cell r="Q546" t="str">
            <v>0</v>
          </cell>
          <cell r="R546" t="str">
            <v>0</v>
          </cell>
          <cell r="S546" t="str">
            <v>0</v>
          </cell>
          <cell r="T546" t="str">
            <v>0</v>
          </cell>
          <cell r="U546" t="str">
            <v>0</v>
          </cell>
          <cell r="V546" t="str">
            <v>0</v>
          </cell>
          <cell r="W546" t="str">
            <v>0</v>
          </cell>
          <cell r="X546" t="str">
            <v>0</v>
          </cell>
          <cell r="Y546" t="str">
            <v>0</v>
          </cell>
          <cell r="Z546" t="str">
            <v>0</v>
          </cell>
        </row>
        <row r="547">
          <cell r="G547" t="str">
            <v>204460</v>
          </cell>
          <cell r="H547" t="str">
            <v>CIS Customer Refunds</v>
          </cell>
          <cell r="I547" t="str">
            <v>0</v>
          </cell>
          <cell r="J547">
            <v>-383.87</v>
          </cell>
          <cell r="K547" t="str">
            <v>0</v>
          </cell>
          <cell r="L547" t="str">
            <v>0</v>
          </cell>
          <cell r="M547">
            <v>0</v>
          </cell>
          <cell r="N547" t="str">
            <v>0</v>
          </cell>
          <cell r="O547" t="str">
            <v>0</v>
          </cell>
          <cell r="P547" t="str">
            <v>0</v>
          </cell>
          <cell r="Q547" t="str">
            <v>0</v>
          </cell>
          <cell r="R547" t="str">
            <v>0</v>
          </cell>
          <cell r="S547" t="str">
            <v>0</v>
          </cell>
          <cell r="T547" t="str">
            <v>0</v>
          </cell>
          <cell r="U547" t="str">
            <v>0</v>
          </cell>
          <cell r="V547" t="str">
            <v>0</v>
          </cell>
          <cell r="W547" t="str">
            <v>0</v>
          </cell>
          <cell r="X547" t="str">
            <v>0</v>
          </cell>
          <cell r="Y547" t="str">
            <v>0</v>
          </cell>
          <cell r="Z547" t="str">
            <v>0</v>
          </cell>
        </row>
        <row r="548">
          <cell r="G548" t="str">
            <v>204461</v>
          </cell>
          <cell r="H548" t="str">
            <v>CIS Customer Refunds Clearing</v>
          </cell>
          <cell r="I548" t="str">
            <v>0</v>
          </cell>
          <cell r="J548">
            <v>-830431.01</v>
          </cell>
          <cell r="K548" t="str">
            <v>0</v>
          </cell>
          <cell r="L548" t="str">
            <v>0</v>
          </cell>
          <cell r="M548">
            <v>0</v>
          </cell>
          <cell r="N548" t="str">
            <v>0</v>
          </cell>
          <cell r="O548" t="str">
            <v>0</v>
          </cell>
          <cell r="P548" t="str">
            <v>0</v>
          </cell>
          <cell r="Q548" t="str">
            <v>0</v>
          </cell>
          <cell r="R548" t="str">
            <v>0</v>
          </cell>
          <cell r="S548" t="str">
            <v>0</v>
          </cell>
          <cell r="T548" t="str">
            <v>0</v>
          </cell>
          <cell r="U548" t="str">
            <v>0</v>
          </cell>
          <cell r="V548" t="str">
            <v>0</v>
          </cell>
          <cell r="W548" t="str">
            <v>0</v>
          </cell>
          <cell r="X548" t="str">
            <v>0</v>
          </cell>
          <cell r="Y548" t="str">
            <v>0</v>
          </cell>
          <cell r="Z548" t="str">
            <v>0</v>
          </cell>
        </row>
        <row r="549">
          <cell r="G549" t="str">
            <v>204480</v>
          </cell>
          <cell r="H549" t="str">
            <v>CIS Retailer/Generators EFT Payments</v>
          </cell>
          <cell r="I549" t="str">
            <v>0</v>
          </cell>
          <cell r="J549">
            <v>-5044.97</v>
          </cell>
          <cell r="K549" t="str">
            <v>0</v>
          </cell>
          <cell r="L549" t="str">
            <v>0</v>
          </cell>
          <cell r="M549">
            <v>0</v>
          </cell>
          <cell r="N549" t="str">
            <v>0</v>
          </cell>
          <cell r="O549" t="str">
            <v>0</v>
          </cell>
          <cell r="P549" t="str">
            <v>0</v>
          </cell>
          <cell r="Q549" t="str">
            <v>0</v>
          </cell>
          <cell r="R549" t="str">
            <v>0</v>
          </cell>
          <cell r="S549" t="str">
            <v>0</v>
          </cell>
          <cell r="T549" t="str">
            <v>0</v>
          </cell>
          <cell r="U549" t="str">
            <v>0</v>
          </cell>
          <cell r="V549" t="str">
            <v>0</v>
          </cell>
          <cell r="W549" t="str">
            <v>0</v>
          </cell>
          <cell r="X549" t="str">
            <v>0</v>
          </cell>
          <cell r="Y549" t="str">
            <v>0</v>
          </cell>
          <cell r="Z549" t="str">
            <v>0</v>
          </cell>
        </row>
        <row r="550">
          <cell r="G550" t="str">
            <v>204530</v>
          </cell>
          <cell r="H550" t="str">
            <v>CSS Credit Card</v>
          </cell>
          <cell r="I550" t="str">
            <v>0</v>
          </cell>
          <cell r="J550">
            <v>0</v>
          </cell>
          <cell r="K550">
            <v>0</v>
          </cell>
          <cell r="L550" t="str">
            <v>0</v>
          </cell>
          <cell r="M550">
            <v>0</v>
          </cell>
          <cell r="N550" t="str">
            <v>0</v>
          </cell>
          <cell r="O550">
            <v>0</v>
          </cell>
          <cell r="P550" t="str">
            <v>0</v>
          </cell>
          <cell r="Q550" t="str">
            <v>0</v>
          </cell>
          <cell r="R550" t="str">
            <v>0</v>
          </cell>
          <cell r="S550" t="str">
            <v>0</v>
          </cell>
          <cell r="T550">
            <v>0</v>
          </cell>
          <cell r="U550" t="str">
            <v>0</v>
          </cell>
          <cell r="V550" t="str">
            <v>0</v>
          </cell>
          <cell r="W550" t="str">
            <v>0</v>
          </cell>
          <cell r="X550" t="str">
            <v>0</v>
          </cell>
          <cell r="Y550" t="str">
            <v>0</v>
          </cell>
          <cell r="Z550" t="str">
            <v>0</v>
          </cell>
        </row>
        <row r="551">
          <cell r="G551" t="str">
            <v>205000</v>
          </cell>
          <cell r="H551" t="str">
            <v>Permanent Advances</v>
          </cell>
          <cell r="I551" t="str">
            <v>0</v>
          </cell>
          <cell r="J551" t="str">
            <v>0</v>
          </cell>
          <cell r="K551" t="str">
            <v>0</v>
          </cell>
          <cell r="L551" t="str">
            <v>0</v>
          </cell>
          <cell r="M551" t="str">
            <v>0</v>
          </cell>
          <cell r="N551" t="str">
            <v>0</v>
          </cell>
          <cell r="O551">
            <v>0</v>
          </cell>
          <cell r="P551" t="str">
            <v>0</v>
          </cell>
          <cell r="Q551" t="str">
            <v>0</v>
          </cell>
          <cell r="R551" t="str">
            <v>0</v>
          </cell>
          <cell r="S551" t="str">
            <v>0</v>
          </cell>
          <cell r="T551" t="str">
            <v>0</v>
          </cell>
          <cell r="U551" t="str">
            <v>0</v>
          </cell>
          <cell r="V551" t="str">
            <v>0</v>
          </cell>
          <cell r="W551" t="str">
            <v>0</v>
          </cell>
          <cell r="X551" t="str">
            <v>0</v>
          </cell>
          <cell r="Y551" t="str">
            <v>0</v>
          </cell>
          <cell r="Z551" t="str">
            <v>0</v>
          </cell>
        </row>
        <row r="552">
          <cell r="I552" t="str">
            <v>0</v>
          </cell>
          <cell r="J552">
            <v>-18655175.419999801</v>
          </cell>
          <cell r="K552">
            <v>-0.22999999998137399</v>
          </cell>
          <cell r="L552">
            <v>0</v>
          </cell>
          <cell r="M552">
            <v>82.390000000037304</v>
          </cell>
          <cell r="N552" t="str">
            <v>0</v>
          </cell>
          <cell r="O552">
            <v>-4.76837158203125E-7</v>
          </cell>
          <cell r="P552">
            <v>-24000</v>
          </cell>
          <cell r="Q552">
            <v>0</v>
          </cell>
          <cell r="R552" t="str">
            <v>0</v>
          </cell>
          <cell r="S552" t="str">
            <v>0</v>
          </cell>
          <cell r="T552">
            <v>0</v>
          </cell>
          <cell r="U552">
            <v>0</v>
          </cell>
          <cell r="V552">
            <v>6301237.6500000004</v>
          </cell>
          <cell r="W552" t="str">
            <v>0</v>
          </cell>
          <cell r="X552">
            <v>0</v>
          </cell>
          <cell r="Y552" t="str">
            <v>0</v>
          </cell>
          <cell r="Z552" t="str">
            <v>0</v>
          </cell>
        </row>
        <row r="553">
          <cell r="G553" t="str">
            <v>211050</v>
          </cell>
          <cell r="H553" t="str">
            <v>Inter Company Div A/R</v>
          </cell>
          <cell r="I553" t="str">
            <v>0</v>
          </cell>
          <cell r="J553">
            <v>5113528.75</v>
          </cell>
          <cell r="K553" t="str">
            <v>0</v>
          </cell>
          <cell r="L553" t="str">
            <v>0</v>
          </cell>
          <cell r="M553" t="str">
            <v>0</v>
          </cell>
          <cell r="N553" t="str">
            <v>0</v>
          </cell>
          <cell r="O553" t="str">
            <v>0</v>
          </cell>
          <cell r="P553" t="str">
            <v>0</v>
          </cell>
          <cell r="Q553" t="str">
            <v>0</v>
          </cell>
          <cell r="R553" t="str">
            <v>0</v>
          </cell>
          <cell r="S553" t="str">
            <v>0</v>
          </cell>
          <cell r="T553" t="str">
            <v>0</v>
          </cell>
          <cell r="U553" t="str">
            <v>0</v>
          </cell>
          <cell r="V553" t="str">
            <v>0</v>
          </cell>
          <cell r="W553" t="str">
            <v>0</v>
          </cell>
          <cell r="X553" t="str">
            <v>0</v>
          </cell>
          <cell r="Y553" t="str">
            <v>0</v>
          </cell>
          <cell r="Z553" t="str">
            <v>0</v>
          </cell>
        </row>
        <row r="554">
          <cell r="G554" t="str">
            <v>213981</v>
          </cell>
          <cell r="H554" t="str">
            <v>Bus Model Assessment A/c for 220210</v>
          </cell>
          <cell r="I554" t="str">
            <v>0</v>
          </cell>
          <cell r="J554" t="str">
            <v>0</v>
          </cell>
          <cell r="K554">
            <v>290990729.36000001</v>
          </cell>
          <cell r="L554" t="str">
            <v>0</v>
          </cell>
          <cell r="M554">
            <v>14428242404.02</v>
          </cell>
          <cell r="N554" t="str">
            <v>0</v>
          </cell>
          <cell r="O554">
            <v>-449810442.68000001</v>
          </cell>
          <cell r="P554" t="str">
            <v>0</v>
          </cell>
          <cell r="Q554" t="str">
            <v>0</v>
          </cell>
          <cell r="R554" t="str">
            <v>0</v>
          </cell>
          <cell r="S554" t="str">
            <v>0</v>
          </cell>
          <cell r="T554">
            <v>-14271427877.540001</v>
          </cell>
          <cell r="U554" t="str">
            <v>0</v>
          </cell>
          <cell r="V554" t="str">
            <v>0</v>
          </cell>
          <cell r="W554" t="str">
            <v>0</v>
          </cell>
          <cell r="X554">
            <v>2005186.84</v>
          </cell>
          <cell r="Y554" t="str">
            <v>0</v>
          </cell>
          <cell r="Z554" t="str">
            <v>0</v>
          </cell>
        </row>
        <row r="555">
          <cell r="G555" t="str">
            <v>220210</v>
          </cell>
          <cell r="H555" t="str">
            <v>Inter Company A/R</v>
          </cell>
          <cell r="I555" t="str">
            <v>0</v>
          </cell>
          <cell r="J555">
            <v>31017280153.68</v>
          </cell>
          <cell r="K555">
            <v>10591520267.24</v>
          </cell>
          <cell r="L555">
            <v>1721547.26</v>
          </cell>
          <cell r="M555">
            <v>5123076501.6999998</v>
          </cell>
          <cell r="N555" t="str">
            <v>0</v>
          </cell>
          <cell r="O555">
            <v>449810442.68000001</v>
          </cell>
          <cell r="P555">
            <v>503230</v>
          </cell>
          <cell r="Q555">
            <v>546319843.17999995</v>
          </cell>
          <cell r="R555">
            <v>68.33</v>
          </cell>
          <cell r="S555">
            <v>506557.82</v>
          </cell>
          <cell r="T555">
            <v>14271427877.540001</v>
          </cell>
          <cell r="U555">
            <v>231940050.16</v>
          </cell>
          <cell r="V555" t="str">
            <v>0</v>
          </cell>
          <cell r="W555" t="str">
            <v>0</v>
          </cell>
          <cell r="X555">
            <v>602381.76</v>
          </cell>
          <cell r="Y555">
            <v>0.4</v>
          </cell>
          <cell r="Z555">
            <v>9465.24</v>
          </cell>
        </row>
        <row r="556">
          <cell r="G556" t="str">
            <v>352801</v>
          </cell>
          <cell r="H556" t="str">
            <v>A/P I/C for Bus Model allocation</v>
          </cell>
          <cell r="I556" t="str">
            <v>0</v>
          </cell>
          <cell r="J556" t="str">
            <v>0</v>
          </cell>
          <cell r="K556">
            <v>-8229882710.54</v>
          </cell>
          <cell r="L556" t="str">
            <v>0</v>
          </cell>
          <cell r="M556">
            <v>-8694002993.0300007</v>
          </cell>
          <cell r="N556" t="str">
            <v>0</v>
          </cell>
          <cell r="O556">
            <v>13431865218.98</v>
          </cell>
          <cell r="P556" t="str">
            <v>0</v>
          </cell>
          <cell r="Q556" t="str">
            <v>0</v>
          </cell>
          <cell r="R556" t="str">
            <v>0</v>
          </cell>
          <cell r="S556" t="str">
            <v>0</v>
          </cell>
          <cell r="T556">
            <v>3492020484.5900002</v>
          </cell>
          <cell r="U556" t="str">
            <v>0</v>
          </cell>
          <cell r="V556" t="str">
            <v>0</v>
          </cell>
          <cell r="W556" t="str">
            <v>0</v>
          </cell>
          <cell r="X556" t="str">
            <v>0</v>
          </cell>
          <cell r="Y556" t="str">
            <v>0</v>
          </cell>
          <cell r="Z556" t="str">
            <v>0</v>
          </cell>
        </row>
        <row r="557">
          <cell r="G557" t="str">
            <v>356100</v>
          </cell>
          <cell r="H557" t="str">
            <v>Interco Demand Loan DueTo/From</v>
          </cell>
          <cell r="I557" t="str">
            <v>0</v>
          </cell>
          <cell r="J557">
            <v>4337184.4800000004</v>
          </cell>
          <cell r="K557">
            <v>10147945.41</v>
          </cell>
          <cell r="L557">
            <v>0</v>
          </cell>
          <cell r="M557">
            <v>-37606182.32</v>
          </cell>
          <cell r="N557" t="str">
            <v>0</v>
          </cell>
          <cell r="O557">
            <v>23436871.48</v>
          </cell>
          <cell r="P557" t="str">
            <v>0</v>
          </cell>
          <cell r="Q557">
            <v>-323815.90999999997</v>
          </cell>
          <cell r="R557" t="str">
            <v>0</v>
          </cell>
          <cell r="S557" t="str">
            <v>0</v>
          </cell>
          <cell r="T557">
            <v>0</v>
          </cell>
          <cell r="U557">
            <v>7996.57</v>
          </cell>
          <cell r="V557" t="str">
            <v>0</v>
          </cell>
          <cell r="W557" t="str">
            <v>0</v>
          </cell>
          <cell r="X557" t="str">
            <v>0</v>
          </cell>
          <cell r="Y557" t="str">
            <v>0</v>
          </cell>
          <cell r="Z557" t="str">
            <v>0</v>
          </cell>
        </row>
        <row r="558">
          <cell r="G558" t="str">
            <v>356200</v>
          </cell>
          <cell r="H558" t="str">
            <v>A/P INTER BU OUTSIDE OF GROUP</v>
          </cell>
          <cell r="I558" t="str">
            <v>0</v>
          </cell>
          <cell r="J558">
            <v>0</v>
          </cell>
          <cell r="K558">
            <v>0</v>
          </cell>
          <cell r="L558">
            <v>0</v>
          </cell>
          <cell r="M558">
            <v>0</v>
          </cell>
          <cell r="N558" t="str">
            <v>0</v>
          </cell>
          <cell r="O558">
            <v>0</v>
          </cell>
          <cell r="P558" t="str">
            <v>0</v>
          </cell>
          <cell r="Q558">
            <v>0</v>
          </cell>
          <cell r="R558" t="str">
            <v>0</v>
          </cell>
          <cell r="S558" t="str">
            <v>0</v>
          </cell>
          <cell r="T558" t="str">
            <v>0</v>
          </cell>
          <cell r="U558">
            <v>0</v>
          </cell>
          <cell r="V558" t="str">
            <v>0</v>
          </cell>
          <cell r="W558" t="str">
            <v>0</v>
          </cell>
          <cell r="X558" t="str">
            <v>0</v>
          </cell>
          <cell r="Y558" t="str">
            <v>0</v>
          </cell>
          <cell r="Z558" t="str">
            <v>0</v>
          </cell>
        </row>
        <row r="559">
          <cell r="G559" t="str">
            <v>356310</v>
          </cell>
          <cell r="H559" t="str">
            <v>Inter Segment Accounts Payable</v>
          </cell>
          <cell r="I559" t="str">
            <v>0</v>
          </cell>
          <cell r="J559">
            <v>-112127.13</v>
          </cell>
          <cell r="K559">
            <v>2768724124.5799999</v>
          </cell>
          <cell r="L559">
            <v>2881699.77</v>
          </cell>
          <cell r="M559">
            <v>-2774823374.4000001</v>
          </cell>
          <cell r="N559">
            <v>0</v>
          </cell>
          <cell r="O559">
            <v>55036.29</v>
          </cell>
          <cell r="P559">
            <v>-2208056.4300000002</v>
          </cell>
          <cell r="Q559" t="str">
            <v>0</v>
          </cell>
          <cell r="R559">
            <v>11169364.220000001</v>
          </cell>
          <cell r="S559" t="str">
            <v>0</v>
          </cell>
          <cell r="T559">
            <v>0</v>
          </cell>
          <cell r="U559">
            <v>1451.5</v>
          </cell>
          <cell r="V559" t="str">
            <v>0</v>
          </cell>
          <cell r="W559" t="str">
            <v>0</v>
          </cell>
          <cell r="X559">
            <v>-5688118.4000000004</v>
          </cell>
          <cell r="Y559" t="str">
            <v>0</v>
          </cell>
          <cell r="Z559" t="str">
            <v>0</v>
          </cell>
        </row>
        <row r="560">
          <cell r="G560" t="str">
            <v>356320</v>
          </cell>
          <cell r="H560" t="str">
            <v>Inter Co. Clearing</v>
          </cell>
          <cell r="I560" t="str">
            <v>0</v>
          </cell>
          <cell r="J560">
            <v>7706447.75</v>
          </cell>
          <cell r="K560" t="str">
            <v>0</v>
          </cell>
          <cell r="L560" t="str">
            <v>0</v>
          </cell>
          <cell r="M560">
            <v>-14368170.859999999</v>
          </cell>
          <cell r="N560" t="str">
            <v>0</v>
          </cell>
          <cell r="O560" t="str">
            <v>0</v>
          </cell>
          <cell r="P560" t="str">
            <v>0</v>
          </cell>
          <cell r="Q560" t="str">
            <v>0</v>
          </cell>
          <cell r="R560" t="str">
            <v>0</v>
          </cell>
          <cell r="S560" t="str">
            <v>0</v>
          </cell>
          <cell r="T560" t="str">
            <v>0</v>
          </cell>
          <cell r="U560">
            <v>14368170.859999999</v>
          </cell>
          <cell r="V560" t="str">
            <v>0</v>
          </cell>
          <cell r="W560" t="str">
            <v>0</v>
          </cell>
          <cell r="X560" t="str">
            <v>0</v>
          </cell>
          <cell r="Y560" t="str">
            <v>0</v>
          </cell>
          <cell r="Z560" t="str">
            <v>0</v>
          </cell>
        </row>
        <row r="561">
          <cell r="G561" t="str">
            <v>356330</v>
          </cell>
          <cell r="H561" t="str">
            <v>CIS Inter Segment Billing</v>
          </cell>
          <cell r="I561" t="str">
            <v>0</v>
          </cell>
          <cell r="J561" t="str">
            <v>0</v>
          </cell>
          <cell r="K561">
            <v>-14390.7</v>
          </cell>
          <cell r="L561" t="str">
            <v>0</v>
          </cell>
          <cell r="M561">
            <v>14390.7</v>
          </cell>
          <cell r="N561" t="str">
            <v>0</v>
          </cell>
          <cell r="O561">
            <v>0</v>
          </cell>
          <cell r="P561" t="str">
            <v>0</v>
          </cell>
          <cell r="Q561" t="str">
            <v>0</v>
          </cell>
          <cell r="R561" t="str">
            <v>0</v>
          </cell>
          <cell r="S561" t="str">
            <v>0</v>
          </cell>
          <cell r="T561" t="str">
            <v>0</v>
          </cell>
          <cell r="U561" t="str">
            <v>0</v>
          </cell>
          <cell r="V561" t="str">
            <v>0</v>
          </cell>
          <cell r="W561" t="str">
            <v>0</v>
          </cell>
          <cell r="X561" t="str">
            <v>0</v>
          </cell>
          <cell r="Y561" t="str">
            <v>0</v>
          </cell>
          <cell r="Z561" t="str">
            <v>0</v>
          </cell>
        </row>
        <row r="562">
          <cell r="G562" t="str">
            <v>356410</v>
          </cell>
          <cell r="H562" t="str">
            <v>Inter Company Accounts Payable</v>
          </cell>
          <cell r="I562" t="str">
            <v>0</v>
          </cell>
          <cell r="J562">
            <v>-31258419804.57</v>
          </cell>
          <cell r="K562">
            <v>-5068826013.8100004</v>
          </cell>
          <cell r="L562">
            <v>-4441189</v>
          </cell>
          <cell r="M562">
            <v>-8140503985.9799995</v>
          </cell>
          <cell r="N562">
            <v>-574.53</v>
          </cell>
          <cell r="O562">
            <v>-13455300971.48</v>
          </cell>
          <cell r="P562" t="str">
            <v>0</v>
          </cell>
          <cell r="Q562">
            <v>-555164482.25999999</v>
          </cell>
          <cell r="R562">
            <v>5087633.99</v>
          </cell>
          <cell r="S562">
            <v>-4702462.67</v>
          </cell>
          <cell r="T562">
            <v>-3492020484.5900002</v>
          </cell>
          <cell r="U562">
            <v>-267614447.58000001</v>
          </cell>
          <cell r="V562" t="str">
            <v>0</v>
          </cell>
          <cell r="W562" t="str">
            <v>0</v>
          </cell>
          <cell r="X562">
            <v>-455412.47</v>
          </cell>
          <cell r="Y562">
            <v>-0.24</v>
          </cell>
          <cell r="Z562">
            <v>-62639.55</v>
          </cell>
        </row>
        <row r="563">
          <cell r="I563" t="str">
            <v>0</v>
          </cell>
          <cell r="J563">
            <v>-224094617.040001</v>
          </cell>
          <cell r="K563">
            <v>362659951.54000002</v>
          </cell>
          <cell r="L563">
            <v>162058.03</v>
          </cell>
          <cell r="M563">
            <v>-109971410.16999801</v>
          </cell>
          <cell r="N563">
            <v>-574.53</v>
          </cell>
          <cell r="O563">
            <v>56155.2700004578</v>
          </cell>
          <cell r="P563">
            <v>-1704826.43</v>
          </cell>
          <cell r="Q563">
            <v>-9168454.9900000095</v>
          </cell>
          <cell r="R563">
            <v>16257066.539999999</v>
          </cell>
          <cell r="S563">
            <v>-4195904.8499999996</v>
          </cell>
          <cell r="T563">
            <v>0</v>
          </cell>
          <cell r="U563">
            <v>-21296778.489999998</v>
          </cell>
          <cell r="V563" t="str">
            <v>0</v>
          </cell>
          <cell r="W563" t="str">
            <v>0</v>
          </cell>
          <cell r="X563">
            <v>-3535962.27</v>
          </cell>
          <cell r="Y563">
            <v>0.16</v>
          </cell>
          <cell r="Z563">
            <v>-53174.31</v>
          </cell>
        </row>
        <row r="564">
          <cell r="G564" t="str">
            <v>211000</v>
          </cell>
          <cell r="H564" t="str">
            <v>Accts Receivable Misc - Ar:M</v>
          </cell>
          <cell r="I564" t="str">
            <v>0</v>
          </cell>
          <cell r="J564" t="str">
            <v>0</v>
          </cell>
          <cell r="K564">
            <v>19433520.140000001</v>
          </cell>
          <cell r="L564" t="str">
            <v>0</v>
          </cell>
          <cell r="M564">
            <v>-2154071.91</v>
          </cell>
          <cell r="N564" t="str">
            <v>0</v>
          </cell>
          <cell r="O564">
            <v>0</v>
          </cell>
          <cell r="P564" t="str">
            <v>0</v>
          </cell>
          <cell r="Q564">
            <v>352480.14</v>
          </cell>
          <cell r="R564" t="str">
            <v>0</v>
          </cell>
          <cell r="S564" t="str">
            <v>0</v>
          </cell>
          <cell r="T564">
            <v>0</v>
          </cell>
          <cell r="U564">
            <v>193561.44</v>
          </cell>
          <cell r="V564" t="str">
            <v>0</v>
          </cell>
          <cell r="W564" t="str">
            <v>0</v>
          </cell>
          <cell r="X564" t="str">
            <v>0</v>
          </cell>
          <cell r="Y564" t="str">
            <v>0</v>
          </cell>
          <cell r="Z564" t="str">
            <v>0</v>
          </cell>
        </row>
        <row r="565">
          <cell r="G565" t="str">
            <v>211010</v>
          </cell>
          <cell r="H565" t="str">
            <v>AR - TX &amp; RRRP Revenue - IESO</v>
          </cell>
          <cell r="I565" t="str">
            <v>0</v>
          </cell>
          <cell r="J565" t="str">
            <v>0</v>
          </cell>
          <cell r="K565">
            <v>117256804.26000001</v>
          </cell>
          <cell r="L565" t="str">
            <v>0</v>
          </cell>
          <cell r="M565">
            <v>13271583.33</v>
          </cell>
          <cell r="N565" t="str">
            <v>0</v>
          </cell>
          <cell r="O565" t="str">
            <v>0</v>
          </cell>
          <cell r="P565" t="str">
            <v>0</v>
          </cell>
          <cell r="Q565" t="str">
            <v>0</v>
          </cell>
          <cell r="R565" t="str">
            <v>0</v>
          </cell>
          <cell r="S565" t="str">
            <v>0</v>
          </cell>
          <cell r="T565">
            <v>0</v>
          </cell>
          <cell r="U565" t="str">
            <v>0</v>
          </cell>
          <cell r="V565" t="str">
            <v>0</v>
          </cell>
          <cell r="W565" t="str">
            <v>0</v>
          </cell>
          <cell r="X565" t="str">
            <v>0</v>
          </cell>
          <cell r="Y565" t="str">
            <v>0</v>
          </cell>
          <cell r="Z565" t="str">
            <v>0</v>
          </cell>
        </row>
        <row r="566">
          <cell r="G566" t="str">
            <v>211800</v>
          </cell>
          <cell r="H566" t="str">
            <v>A/R for Bus Model allocation</v>
          </cell>
          <cell r="I566" t="str">
            <v>0</v>
          </cell>
          <cell r="J566" t="str">
            <v>0</v>
          </cell>
          <cell r="K566">
            <v>4276098.21</v>
          </cell>
          <cell r="L566" t="str">
            <v>0</v>
          </cell>
          <cell r="M566">
            <v>6803631.9500000002</v>
          </cell>
          <cell r="N566" t="str">
            <v>0</v>
          </cell>
          <cell r="O566">
            <v>-10652073.98</v>
          </cell>
          <cell r="P566" t="str">
            <v>0</v>
          </cell>
          <cell r="Q566" t="str">
            <v>0</v>
          </cell>
          <cell r="R566" t="str">
            <v>0</v>
          </cell>
          <cell r="S566" t="str">
            <v>0</v>
          </cell>
          <cell r="T566">
            <v>-427656.18</v>
          </cell>
          <cell r="U566" t="str">
            <v>0</v>
          </cell>
          <cell r="V566" t="str">
            <v>0</v>
          </cell>
          <cell r="W566" t="str">
            <v>0</v>
          </cell>
          <cell r="X566" t="str">
            <v>0</v>
          </cell>
          <cell r="Y566" t="str">
            <v>0</v>
          </cell>
          <cell r="Z566" t="str">
            <v>0</v>
          </cell>
        </row>
        <row r="567">
          <cell r="G567" t="str">
            <v>211810</v>
          </cell>
          <cell r="H567" t="str">
            <v>A/R - TX</v>
          </cell>
          <cell r="I567" t="str">
            <v>0</v>
          </cell>
          <cell r="J567" t="str">
            <v>0</v>
          </cell>
          <cell r="K567">
            <v>0</v>
          </cell>
          <cell r="L567" t="str">
            <v>0</v>
          </cell>
          <cell r="M567" t="str">
            <v>0</v>
          </cell>
          <cell r="N567" t="str">
            <v>0</v>
          </cell>
          <cell r="O567">
            <v>0</v>
          </cell>
          <cell r="P567" t="str">
            <v>0</v>
          </cell>
          <cell r="Q567" t="str">
            <v>0</v>
          </cell>
          <cell r="R567" t="str">
            <v>0</v>
          </cell>
          <cell r="S567" t="str">
            <v>0</v>
          </cell>
          <cell r="T567" t="str">
            <v>0</v>
          </cell>
          <cell r="U567" t="str">
            <v>0</v>
          </cell>
          <cell r="V567" t="str">
            <v>0</v>
          </cell>
          <cell r="W567" t="str">
            <v>0</v>
          </cell>
          <cell r="X567" t="str">
            <v>0</v>
          </cell>
          <cell r="Y567" t="str">
            <v>0</v>
          </cell>
          <cell r="Z567" t="str">
            <v>0</v>
          </cell>
        </row>
        <row r="568">
          <cell r="G568" t="str">
            <v>211811</v>
          </cell>
          <cell r="H568" t="str">
            <v>Non Energy A/R Control Account</v>
          </cell>
          <cell r="I568" t="str">
            <v>0</v>
          </cell>
          <cell r="J568">
            <v>-19374.36</v>
          </cell>
          <cell r="K568">
            <v>13156526.17</v>
          </cell>
          <cell r="L568" t="str">
            <v>0</v>
          </cell>
          <cell r="M568">
            <v>9842057.75</v>
          </cell>
          <cell r="N568" t="str">
            <v>0</v>
          </cell>
          <cell r="O568">
            <v>10652073.98</v>
          </cell>
          <cell r="P568" t="str">
            <v>0</v>
          </cell>
          <cell r="Q568">
            <v>536974.56999999995</v>
          </cell>
          <cell r="R568" t="str">
            <v>0</v>
          </cell>
          <cell r="S568" t="str">
            <v>0</v>
          </cell>
          <cell r="T568">
            <v>427656.18</v>
          </cell>
          <cell r="U568">
            <v>-2065.14</v>
          </cell>
          <cell r="V568" t="str">
            <v>0</v>
          </cell>
          <cell r="W568" t="str">
            <v>0</v>
          </cell>
          <cell r="X568">
            <v>0</v>
          </cell>
          <cell r="Y568" t="str">
            <v>0</v>
          </cell>
          <cell r="Z568" t="str">
            <v>0</v>
          </cell>
        </row>
        <row r="569">
          <cell r="G569" t="str">
            <v>211812</v>
          </cell>
          <cell r="H569" t="str">
            <v>FX Revaluation A/R</v>
          </cell>
          <cell r="I569" t="str">
            <v>0</v>
          </cell>
          <cell r="J569" t="str">
            <v>0</v>
          </cell>
          <cell r="K569">
            <v>12718.17</v>
          </cell>
          <cell r="L569" t="str">
            <v>0</v>
          </cell>
          <cell r="M569">
            <v>13725.52</v>
          </cell>
          <cell r="N569" t="str">
            <v>0</v>
          </cell>
          <cell r="O569">
            <v>0</v>
          </cell>
          <cell r="P569" t="str">
            <v>0</v>
          </cell>
          <cell r="Q569">
            <v>178</v>
          </cell>
          <cell r="R569" t="str">
            <v>0</v>
          </cell>
          <cell r="S569" t="str">
            <v>0</v>
          </cell>
          <cell r="T569" t="str">
            <v>0</v>
          </cell>
          <cell r="U569" t="str">
            <v>0</v>
          </cell>
          <cell r="V569" t="str">
            <v>0</v>
          </cell>
          <cell r="W569" t="str">
            <v>0</v>
          </cell>
          <cell r="X569" t="str">
            <v>0</v>
          </cell>
          <cell r="Y569" t="str">
            <v>0</v>
          </cell>
          <cell r="Z569" t="str">
            <v>0</v>
          </cell>
        </row>
        <row r="570">
          <cell r="G570" t="str">
            <v>211820</v>
          </cell>
          <cell r="H570" t="str">
            <v>A/R - DX</v>
          </cell>
          <cell r="I570" t="str">
            <v>0</v>
          </cell>
          <cell r="J570" t="str">
            <v>0</v>
          </cell>
          <cell r="K570" t="str">
            <v>0</v>
          </cell>
          <cell r="L570" t="str">
            <v>0</v>
          </cell>
          <cell r="M570">
            <v>0</v>
          </cell>
          <cell r="N570" t="str">
            <v>0</v>
          </cell>
          <cell r="O570">
            <v>0</v>
          </cell>
          <cell r="P570" t="str">
            <v>0</v>
          </cell>
          <cell r="Q570" t="str">
            <v>0</v>
          </cell>
          <cell r="R570" t="str">
            <v>0</v>
          </cell>
          <cell r="S570" t="str">
            <v>0</v>
          </cell>
          <cell r="T570">
            <v>0</v>
          </cell>
          <cell r="U570">
            <v>0</v>
          </cell>
          <cell r="V570" t="str">
            <v>0</v>
          </cell>
          <cell r="W570" t="str">
            <v>0</v>
          </cell>
          <cell r="X570" t="str">
            <v>0</v>
          </cell>
          <cell r="Y570" t="str">
            <v>0</v>
          </cell>
          <cell r="Z570" t="str">
            <v>0</v>
          </cell>
        </row>
        <row r="571">
          <cell r="G571" t="str">
            <v>211830</v>
          </cell>
          <cell r="H571" t="str">
            <v>A/R - Remotes</v>
          </cell>
          <cell r="I571" t="str">
            <v>0</v>
          </cell>
          <cell r="J571" t="str">
            <v>0</v>
          </cell>
          <cell r="K571" t="str">
            <v>0</v>
          </cell>
          <cell r="L571" t="str">
            <v>0</v>
          </cell>
          <cell r="M571" t="str">
            <v>0</v>
          </cell>
          <cell r="N571" t="str">
            <v>0</v>
          </cell>
          <cell r="O571" t="str">
            <v>0</v>
          </cell>
          <cell r="P571" t="str">
            <v>0</v>
          </cell>
          <cell r="Q571" t="str">
            <v>0</v>
          </cell>
          <cell r="R571" t="str">
            <v>0</v>
          </cell>
          <cell r="S571" t="str">
            <v>0</v>
          </cell>
          <cell r="T571" t="str">
            <v>0</v>
          </cell>
          <cell r="U571">
            <v>0</v>
          </cell>
          <cell r="V571" t="str">
            <v>0</v>
          </cell>
          <cell r="W571" t="str">
            <v>0</v>
          </cell>
          <cell r="X571" t="str">
            <v>0</v>
          </cell>
          <cell r="Y571" t="str">
            <v>0</v>
          </cell>
          <cell r="Z571" t="str">
            <v>0</v>
          </cell>
        </row>
        <row r="572">
          <cell r="G572" t="str">
            <v>211840</v>
          </cell>
          <cell r="H572" t="str">
            <v>A/R - Telecom</v>
          </cell>
          <cell r="I572" t="str">
            <v>0</v>
          </cell>
          <cell r="J572" t="str">
            <v>0</v>
          </cell>
          <cell r="K572" t="str">
            <v>0</v>
          </cell>
          <cell r="L572" t="str">
            <v>0</v>
          </cell>
          <cell r="M572" t="str">
            <v>0</v>
          </cell>
          <cell r="N572" t="str">
            <v>0</v>
          </cell>
          <cell r="O572" t="str">
            <v>0</v>
          </cell>
          <cell r="P572" t="str">
            <v>0</v>
          </cell>
          <cell r="Q572">
            <v>0</v>
          </cell>
          <cell r="R572" t="str">
            <v>0</v>
          </cell>
          <cell r="S572" t="str">
            <v>0</v>
          </cell>
          <cell r="T572" t="str">
            <v>0</v>
          </cell>
          <cell r="U572" t="str">
            <v>0</v>
          </cell>
          <cell r="V572" t="str">
            <v>0</v>
          </cell>
          <cell r="W572" t="str">
            <v>0</v>
          </cell>
          <cell r="X572" t="str">
            <v>0</v>
          </cell>
          <cell r="Y572" t="str">
            <v>0</v>
          </cell>
          <cell r="Z572" t="str">
            <v>0</v>
          </cell>
        </row>
        <row r="573">
          <cell r="G573" t="str">
            <v>211871</v>
          </cell>
          <cell r="H573" t="str">
            <v>A/R -  DCB Retailers</v>
          </cell>
          <cell r="I573" t="str">
            <v>0</v>
          </cell>
          <cell r="J573" t="str">
            <v>0</v>
          </cell>
          <cell r="K573">
            <v>0</v>
          </cell>
          <cell r="L573" t="str">
            <v>0</v>
          </cell>
          <cell r="M573">
            <v>0</v>
          </cell>
          <cell r="N573" t="str">
            <v>0</v>
          </cell>
          <cell r="O573">
            <v>0</v>
          </cell>
          <cell r="P573" t="str">
            <v>0</v>
          </cell>
          <cell r="Q573" t="str">
            <v>0</v>
          </cell>
          <cell r="R573" t="str">
            <v>0</v>
          </cell>
          <cell r="S573" t="str">
            <v>0</v>
          </cell>
          <cell r="T573">
            <v>0</v>
          </cell>
          <cell r="U573" t="str">
            <v>0</v>
          </cell>
          <cell r="V573" t="str">
            <v>0</v>
          </cell>
          <cell r="W573" t="str">
            <v>0</v>
          </cell>
          <cell r="X573" t="str">
            <v>0</v>
          </cell>
          <cell r="Y573" t="str">
            <v>0</v>
          </cell>
          <cell r="Z573" t="str">
            <v>0</v>
          </cell>
        </row>
        <row r="574">
          <cell r="G574" t="str">
            <v>211885</v>
          </cell>
          <cell r="H574" t="str">
            <v>A/R -  Load Transfers</v>
          </cell>
          <cell r="I574" t="str">
            <v>0</v>
          </cell>
          <cell r="J574" t="str">
            <v>0</v>
          </cell>
          <cell r="K574" t="str">
            <v>0</v>
          </cell>
          <cell r="L574" t="str">
            <v>0</v>
          </cell>
          <cell r="M574">
            <v>0</v>
          </cell>
          <cell r="N574" t="str">
            <v>0</v>
          </cell>
          <cell r="O574" t="str">
            <v>0</v>
          </cell>
          <cell r="P574" t="str">
            <v>0</v>
          </cell>
          <cell r="Q574" t="str">
            <v>0</v>
          </cell>
          <cell r="R574" t="str">
            <v>0</v>
          </cell>
          <cell r="S574" t="str">
            <v>0</v>
          </cell>
          <cell r="T574">
            <v>0</v>
          </cell>
          <cell r="U574" t="str">
            <v>0</v>
          </cell>
          <cell r="V574" t="str">
            <v>0</v>
          </cell>
          <cell r="W574" t="str">
            <v>0</v>
          </cell>
          <cell r="X574" t="str">
            <v>0</v>
          </cell>
          <cell r="Y574" t="str">
            <v>0</v>
          </cell>
          <cell r="Z574" t="str">
            <v>0</v>
          </cell>
        </row>
        <row r="575">
          <cell r="G575" t="str">
            <v>211890</v>
          </cell>
          <cell r="H575" t="str">
            <v>Pension Plan Billing</v>
          </cell>
          <cell r="I575" t="str">
            <v>0</v>
          </cell>
          <cell r="J575">
            <v>0</v>
          </cell>
          <cell r="K575" t="str">
            <v>0</v>
          </cell>
          <cell r="L575" t="str">
            <v>0</v>
          </cell>
          <cell r="M575" t="str">
            <v>0</v>
          </cell>
          <cell r="N575" t="str">
            <v>0</v>
          </cell>
          <cell r="O575" t="str">
            <v>0</v>
          </cell>
          <cell r="P575" t="str">
            <v>0</v>
          </cell>
          <cell r="Q575" t="str">
            <v>0</v>
          </cell>
          <cell r="R575" t="str">
            <v>0</v>
          </cell>
          <cell r="S575" t="str">
            <v>0</v>
          </cell>
          <cell r="T575" t="str">
            <v>0</v>
          </cell>
          <cell r="U575" t="str">
            <v>0</v>
          </cell>
          <cell r="V575" t="str">
            <v>0</v>
          </cell>
          <cell r="W575" t="str">
            <v>0</v>
          </cell>
          <cell r="X575" t="str">
            <v>0</v>
          </cell>
          <cell r="Y575" t="str">
            <v>0</v>
          </cell>
          <cell r="Z575" t="str">
            <v>0</v>
          </cell>
        </row>
        <row r="576">
          <cell r="G576" t="str">
            <v>211998</v>
          </cell>
          <cell r="H576" t="str">
            <v>CIS Manual Cheque Conversion Account</v>
          </cell>
          <cell r="I576" t="str">
            <v>0</v>
          </cell>
          <cell r="J576" t="str">
            <v>0</v>
          </cell>
          <cell r="K576" t="str">
            <v>0</v>
          </cell>
          <cell r="L576" t="str">
            <v>0</v>
          </cell>
          <cell r="M576">
            <v>0</v>
          </cell>
          <cell r="N576" t="str">
            <v>0</v>
          </cell>
          <cell r="O576" t="str">
            <v>0</v>
          </cell>
          <cell r="P576" t="str">
            <v>0</v>
          </cell>
          <cell r="Q576" t="str">
            <v>0</v>
          </cell>
          <cell r="R576" t="str">
            <v>0</v>
          </cell>
          <cell r="S576" t="str">
            <v>0</v>
          </cell>
          <cell r="T576" t="str">
            <v>0</v>
          </cell>
          <cell r="U576">
            <v>0</v>
          </cell>
          <cell r="V576" t="str">
            <v>0</v>
          </cell>
          <cell r="W576" t="str">
            <v>0</v>
          </cell>
          <cell r="X576" t="str">
            <v>0</v>
          </cell>
          <cell r="Y576" t="str">
            <v>0</v>
          </cell>
          <cell r="Z576" t="str">
            <v>0</v>
          </cell>
        </row>
        <row r="577">
          <cell r="G577" t="str">
            <v>212000</v>
          </cell>
          <cell r="H577" t="str">
            <v>CIS AR Control Account</v>
          </cell>
          <cell r="I577" t="str">
            <v>0</v>
          </cell>
          <cell r="J577" t="str">
            <v>0</v>
          </cell>
          <cell r="K577" t="str">
            <v>0</v>
          </cell>
          <cell r="L577" t="str">
            <v>0</v>
          </cell>
          <cell r="M577">
            <v>401849073.74000001</v>
          </cell>
          <cell r="N577" t="str">
            <v>0</v>
          </cell>
          <cell r="O577">
            <v>-72729.77</v>
          </cell>
          <cell r="P577" t="str">
            <v>0</v>
          </cell>
          <cell r="Q577" t="str">
            <v>0</v>
          </cell>
          <cell r="R577" t="str">
            <v>0</v>
          </cell>
          <cell r="S577" t="str">
            <v>0</v>
          </cell>
          <cell r="T577" t="str">
            <v>0</v>
          </cell>
          <cell r="U577">
            <v>6506188.7599999998</v>
          </cell>
          <cell r="V577" t="str">
            <v>0</v>
          </cell>
          <cell r="W577" t="str">
            <v>0</v>
          </cell>
          <cell r="X577">
            <v>815663.08</v>
          </cell>
          <cell r="Y577" t="str">
            <v>0</v>
          </cell>
          <cell r="Z577" t="str">
            <v>0</v>
          </cell>
        </row>
        <row r="578">
          <cell r="G578" t="str">
            <v>212001</v>
          </cell>
          <cell r="H578" t="str">
            <v>CIS 13 day pyt plan AR</v>
          </cell>
          <cell r="I578" t="str">
            <v>0</v>
          </cell>
          <cell r="J578" t="str">
            <v>0</v>
          </cell>
          <cell r="K578" t="str">
            <v>0</v>
          </cell>
          <cell r="L578" t="str">
            <v>0</v>
          </cell>
          <cell r="M578">
            <v>0</v>
          </cell>
          <cell r="N578" t="str">
            <v>0</v>
          </cell>
          <cell r="O578" t="str">
            <v>0</v>
          </cell>
          <cell r="P578" t="str">
            <v>0</v>
          </cell>
          <cell r="Q578" t="str">
            <v>0</v>
          </cell>
          <cell r="R578" t="str">
            <v>0</v>
          </cell>
          <cell r="S578" t="str">
            <v>0</v>
          </cell>
          <cell r="T578" t="str">
            <v>0</v>
          </cell>
          <cell r="U578" t="str">
            <v>0</v>
          </cell>
          <cell r="V578" t="str">
            <v>0</v>
          </cell>
          <cell r="W578" t="str">
            <v>0</v>
          </cell>
          <cell r="X578" t="str">
            <v>0</v>
          </cell>
          <cell r="Y578" t="str">
            <v>0</v>
          </cell>
          <cell r="Z578" t="str">
            <v>0</v>
          </cell>
        </row>
        <row r="579">
          <cell r="G579" t="str">
            <v>212002</v>
          </cell>
          <cell r="H579" t="str">
            <v>AR-CIS Credit Balance</v>
          </cell>
          <cell r="I579" t="str">
            <v>0</v>
          </cell>
          <cell r="J579" t="str">
            <v>0</v>
          </cell>
          <cell r="K579" t="str">
            <v>0</v>
          </cell>
          <cell r="L579" t="str">
            <v>0</v>
          </cell>
          <cell r="M579">
            <v>0</v>
          </cell>
          <cell r="N579" t="str">
            <v>0</v>
          </cell>
          <cell r="O579">
            <v>0</v>
          </cell>
          <cell r="P579" t="str">
            <v>0</v>
          </cell>
          <cell r="Q579" t="str">
            <v>0</v>
          </cell>
          <cell r="R579" t="str">
            <v>0</v>
          </cell>
          <cell r="S579" t="str">
            <v>0</v>
          </cell>
          <cell r="T579" t="str">
            <v>0</v>
          </cell>
          <cell r="U579">
            <v>0</v>
          </cell>
          <cell r="V579" t="str">
            <v>0</v>
          </cell>
          <cell r="W579" t="str">
            <v>0</v>
          </cell>
          <cell r="X579">
            <v>0</v>
          </cell>
          <cell r="Y579" t="str">
            <v>0</v>
          </cell>
          <cell r="Z579" t="str">
            <v>0</v>
          </cell>
        </row>
        <row r="580">
          <cell r="G580" t="str">
            <v>212004</v>
          </cell>
          <cell r="H580" t="str">
            <v>CIS AR Account for Cash Accruals</v>
          </cell>
          <cell r="I580" t="str">
            <v>0</v>
          </cell>
          <cell r="J580" t="str">
            <v>0</v>
          </cell>
          <cell r="K580" t="str">
            <v>0</v>
          </cell>
          <cell r="L580" t="str">
            <v>0</v>
          </cell>
          <cell r="M580">
            <v>-8221898.7999999998</v>
          </cell>
          <cell r="N580" t="str">
            <v>0</v>
          </cell>
          <cell r="O580" t="str">
            <v>0</v>
          </cell>
          <cell r="P580" t="str">
            <v>0</v>
          </cell>
          <cell r="Q580" t="str">
            <v>0</v>
          </cell>
          <cell r="R580" t="str">
            <v>0</v>
          </cell>
          <cell r="S580" t="str">
            <v>0</v>
          </cell>
          <cell r="T580" t="str">
            <v>0</v>
          </cell>
          <cell r="U580" t="str">
            <v>0</v>
          </cell>
          <cell r="V580" t="str">
            <v>0</v>
          </cell>
          <cell r="W580" t="str">
            <v>0</v>
          </cell>
          <cell r="X580" t="str">
            <v>0</v>
          </cell>
          <cell r="Y580" t="str">
            <v>0</v>
          </cell>
          <cell r="Z580" t="str">
            <v>0</v>
          </cell>
        </row>
        <row r="581">
          <cell r="G581" t="str">
            <v>212010</v>
          </cell>
          <cell r="H581" t="str">
            <v>Accounts Receivable - CSS</v>
          </cell>
          <cell r="I581" t="str">
            <v>0</v>
          </cell>
          <cell r="J581" t="str">
            <v>0</v>
          </cell>
          <cell r="K581" t="str">
            <v>0</v>
          </cell>
          <cell r="L581" t="str">
            <v>0</v>
          </cell>
          <cell r="M581">
            <v>-1229739.27</v>
          </cell>
          <cell r="N581" t="str">
            <v>0</v>
          </cell>
          <cell r="O581">
            <v>16574.580000000002</v>
          </cell>
          <cell r="P581" t="str">
            <v>0</v>
          </cell>
          <cell r="Q581" t="str">
            <v>0</v>
          </cell>
          <cell r="R581" t="str">
            <v>0</v>
          </cell>
          <cell r="S581" t="str">
            <v>0</v>
          </cell>
          <cell r="T581">
            <v>0</v>
          </cell>
          <cell r="U581">
            <v>-2159943.1</v>
          </cell>
          <cell r="V581">
            <v>19722660.18</v>
          </cell>
          <cell r="W581" t="str">
            <v>0</v>
          </cell>
          <cell r="X581">
            <v>-815663.08</v>
          </cell>
          <cell r="Y581" t="str">
            <v>0</v>
          </cell>
          <cell r="Z581" t="str">
            <v>0</v>
          </cell>
        </row>
        <row r="582">
          <cell r="G582" t="str">
            <v>212011</v>
          </cell>
          <cell r="H582" t="str">
            <v>A/R - Unbilled Retail Revenue</v>
          </cell>
          <cell r="I582" t="str">
            <v>0</v>
          </cell>
          <cell r="J582" t="str">
            <v>0</v>
          </cell>
          <cell r="K582" t="str">
            <v>0</v>
          </cell>
          <cell r="L582" t="str">
            <v>0</v>
          </cell>
          <cell r="M582">
            <v>534337022.20999998</v>
          </cell>
          <cell r="N582" t="str">
            <v>0</v>
          </cell>
          <cell r="O582" t="str">
            <v>0</v>
          </cell>
          <cell r="P582" t="str">
            <v>0</v>
          </cell>
          <cell r="Q582" t="str">
            <v>0</v>
          </cell>
          <cell r="R582" t="str">
            <v>0</v>
          </cell>
          <cell r="S582" t="str">
            <v>0</v>
          </cell>
          <cell r="T582">
            <v>0</v>
          </cell>
          <cell r="U582" t="str">
            <v>0</v>
          </cell>
          <cell r="V582">
            <v>26692000.5</v>
          </cell>
          <cell r="W582" t="str">
            <v>0</v>
          </cell>
          <cell r="X582" t="str">
            <v>0</v>
          </cell>
          <cell r="Y582" t="str">
            <v>0</v>
          </cell>
          <cell r="Z582" t="str">
            <v>0</v>
          </cell>
        </row>
        <row r="583">
          <cell r="G583" t="str">
            <v>212012</v>
          </cell>
          <cell r="H583" t="str">
            <v>A/R-Unbilled Deferred Revenue</v>
          </cell>
          <cell r="I583" t="str">
            <v>0</v>
          </cell>
          <cell r="J583" t="str">
            <v>0</v>
          </cell>
          <cell r="K583" t="str">
            <v>0</v>
          </cell>
          <cell r="L583" t="str">
            <v>0</v>
          </cell>
          <cell r="M583">
            <v>0</v>
          </cell>
          <cell r="N583" t="str">
            <v>0</v>
          </cell>
          <cell r="O583" t="str">
            <v>0</v>
          </cell>
          <cell r="P583" t="str">
            <v>0</v>
          </cell>
          <cell r="Q583">
            <v>199141.68</v>
          </cell>
          <cell r="R583" t="str">
            <v>0</v>
          </cell>
          <cell r="S583" t="str">
            <v>0</v>
          </cell>
          <cell r="T583">
            <v>0</v>
          </cell>
          <cell r="U583" t="str">
            <v>0</v>
          </cell>
          <cell r="V583" t="str">
            <v>0</v>
          </cell>
          <cell r="W583" t="str">
            <v>0</v>
          </cell>
          <cell r="X583" t="str">
            <v>0</v>
          </cell>
          <cell r="Y583" t="str">
            <v>0</v>
          </cell>
          <cell r="Z583" t="str">
            <v>0</v>
          </cell>
        </row>
        <row r="584">
          <cell r="G584" t="str">
            <v>212013</v>
          </cell>
          <cell r="H584" t="str">
            <v>AR from IESO for OCEB Initiative-10%bill deduction</v>
          </cell>
          <cell r="I584" t="str">
            <v>0</v>
          </cell>
          <cell r="J584" t="str">
            <v>0</v>
          </cell>
          <cell r="K584" t="str">
            <v>0</v>
          </cell>
          <cell r="L584" t="str">
            <v>0</v>
          </cell>
          <cell r="M584">
            <v>24361091.239999998</v>
          </cell>
          <cell r="N584" t="str">
            <v>0</v>
          </cell>
          <cell r="O584" t="str">
            <v>0</v>
          </cell>
          <cell r="P584" t="str">
            <v>0</v>
          </cell>
          <cell r="Q584" t="str">
            <v>0</v>
          </cell>
          <cell r="R584" t="str">
            <v>0</v>
          </cell>
          <cell r="S584" t="str">
            <v>0</v>
          </cell>
          <cell r="T584">
            <v>0</v>
          </cell>
          <cell r="U584">
            <v>99678.22</v>
          </cell>
          <cell r="V584" t="str">
            <v>0</v>
          </cell>
          <cell r="W584" t="str">
            <v>0</v>
          </cell>
          <cell r="X584">
            <v>0</v>
          </cell>
          <cell r="Y584" t="str">
            <v>0</v>
          </cell>
          <cell r="Z584" t="str">
            <v>0</v>
          </cell>
        </row>
        <row r="585">
          <cell r="G585" t="str">
            <v>212015</v>
          </cell>
          <cell r="H585" t="str">
            <v>A/R Meter Service Provider Fee</v>
          </cell>
          <cell r="I585" t="str">
            <v>0</v>
          </cell>
          <cell r="J585" t="str">
            <v>0</v>
          </cell>
          <cell r="K585">
            <v>0</v>
          </cell>
          <cell r="L585" t="str">
            <v>0</v>
          </cell>
          <cell r="M585" t="str">
            <v>0</v>
          </cell>
          <cell r="N585" t="str">
            <v>0</v>
          </cell>
          <cell r="O585" t="str">
            <v>0</v>
          </cell>
          <cell r="P585" t="str">
            <v>0</v>
          </cell>
          <cell r="Q585" t="str">
            <v>0</v>
          </cell>
          <cell r="R585" t="str">
            <v>0</v>
          </cell>
          <cell r="S585" t="str">
            <v>0</v>
          </cell>
          <cell r="T585" t="str">
            <v>0</v>
          </cell>
          <cell r="U585" t="str">
            <v>0</v>
          </cell>
          <cell r="V585" t="str">
            <v>0</v>
          </cell>
          <cell r="W585" t="str">
            <v>0</v>
          </cell>
          <cell r="X585" t="str">
            <v>0</v>
          </cell>
          <cell r="Y585" t="str">
            <v>0</v>
          </cell>
          <cell r="Z585" t="str">
            <v>0</v>
          </cell>
        </row>
        <row r="586">
          <cell r="G586" t="str">
            <v>212021</v>
          </cell>
          <cell r="H586" t="str">
            <v>OPA Receivable for CDM</v>
          </cell>
          <cell r="I586" t="str">
            <v>0</v>
          </cell>
          <cell r="J586" t="str">
            <v>0</v>
          </cell>
          <cell r="K586">
            <v>0</v>
          </cell>
          <cell r="L586" t="str">
            <v>0</v>
          </cell>
          <cell r="M586">
            <v>1968779.74</v>
          </cell>
          <cell r="N586" t="str">
            <v>0</v>
          </cell>
          <cell r="O586">
            <v>0</v>
          </cell>
          <cell r="P586" t="str">
            <v>0</v>
          </cell>
          <cell r="Q586" t="str">
            <v>0</v>
          </cell>
          <cell r="R586" t="str">
            <v>0</v>
          </cell>
          <cell r="S586" t="str">
            <v>0</v>
          </cell>
          <cell r="T586" t="str">
            <v>0</v>
          </cell>
          <cell r="U586">
            <v>0</v>
          </cell>
          <cell r="V586" t="str">
            <v>0</v>
          </cell>
          <cell r="W586" t="str">
            <v>0</v>
          </cell>
          <cell r="X586" t="str">
            <v>0</v>
          </cell>
          <cell r="Y586" t="str">
            <v>0</v>
          </cell>
          <cell r="Z586" t="str">
            <v>0</v>
          </cell>
        </row>
        <row r="587">
          <cell r="G587" t="str">
            <v>212022</v>
          </cell>
          <cell r="H587" t="str">
            <v>Prov Lines Joint Use Accrual</v>
          </cell>
          <cell r="I587" t="str">
            <v>0</v>
          </cell>
          <cell r="J587" t="str">
            <v>0</v>
          </cell>
          <cell r="K587" t="str">
            <v>0</v>
          </cell>
          <cell r="L587" t="str">
            <v>0</v>
          </cell>
          <cell r="M587">
            <v>4488493.29</v>
          </cell>
          <cell r="N587" t="str">
            <v>0</v>
          </cell>
          <cell r="O587" t="str">
            <v>0</v>
          </cell>
          <cell r="P587" t="str">
            <v>0</v>
          </cell>
          <cell r="Q587" t="str">
            <v>0</v>
          </cell>
          <cell r="R587" t="str">
            <v>0</v>
          </cell>
          <cell r="S587" t="str">
            <v>0</v>
          </cell>
          <cell r="T587" t="str">
            <v>0</v>
          </cell>
          <cell r="U587" t="str">
            <v>0</v>
          </cell>
          <cell r="V587" t="str">
            <v>0</v>
          </cell>
          <cell r="W587" t="str">
            <v>0</v>
          </cell>
          <cell r="X587" t="str">
            <v>0</v>
          </cell>
          <cell r="Y587" t="str">
            <v>0</v>
          </cell>
          <cell r="Z587" t="str">
            <v>0</v>
          </cell>
        </row>
        <row r="588">
          <cell r="G588" t="str">
            <v>213000</v>
          </cell>
          <cell r="H588" t="str">
            <v>AR - Brampton Consolidation</v>
          </cell>
          <cell r="I588" t="str">
            <v>0</v>
          </cell>
          <cell r="J588" t="str">
            <v>0</v>
          </cell>
          <cell r="K588">
            <v>0</v>
          </cell>
          <cell r="L588" t="str">
            <v>0</v>
          </cell>
          <cell r="M588">
            <v>0</v>
          </cell>
          <cell r="N588" t="str">
            <v>0</v>
          </cell>
          <cell r="O588">
            <v>0</v>
          </cell>
          <cell r="P588" t="str">
            <v>0</v>
          </cell>
          <cell r="Q588" t="str">
            <v>0</v>
          </cell>
          <cell r="R588" t="str">
            <v>0</v>
          </cell>
          <cell r="S588" t="str">
            <v>0</v>
          </cell>
          <cell r="T588" t="str">
            <v>0</v>
          </cell>
          <cell r="U588">
            <v>0</v>
          </cell>
          <cell r="V588">
            <v>5064421.63</v>
          </cell>
          <cell r="W588" t="str">
            <v>0</v>
          </cell>
          <cell r="X588" t="str">
            <v>0</v>
          </cell>
          <cell r="Y588" t="str">
            <v>0</v>
          </cell>
          <cell r="Z588" t="str">
            <v>0</v>
          </cell>
        </row>
        <row r="589">
          <cell r="G589" t="str">
            <v>213050</v>
          </cell>
          <cell r="H589" t="str">
            <v>Allow For Doubtful Accts</v>
          </cell>
          <cell r="I589" t="str">
            <v>0</v>
          </cell>
          <cell r="J589" t="str">
            <v>0</v>
          </cell>
          <cell r="K589" t="str">
            <v>0</v>
          </cell>
          <cell r="L589" t="str">
            <v>0</v>
          </cell>
          <cell r="M589">
            <v>-50319814.859999999</v>
          </cell>
          <cell r="N589" t="str">
            <v>0</v>
          </cell>
          <cell r="O589">
            <v>0</v>
          </cell>
          <cell r="P589" t="str">
            <v>0</v>
          </cell>
          <cell r="Q589" t="str">
            <v>0</v>
          </cell>
          <cell r="R589" t="str">
            <v>0</v>
          </cell>
          <cell r="S589" t="str">
            <v>0</v>
          </cell>
          <cell r="T589">
            <v>0</v>
          </cell>
          <cell r="U589">
            <v>-380139.72</v>
          </cell>
          <cell r="V589">
            <v>-1160655.44</v>
          </cell>
          <cell r="W589" t="str">
            <v>0</v>
          </cell>
          <cell r="X589">
            <v>0</v>
          </cell>
          <cell r="Y589" t="str">
            <v>0</v>
          </cell>
          <cell r="Z589" t="str">
            <v>0</v>
          </cell>
        </row>
        <row r="590">
          <cell r="G590" t="str">
            <v>213051</v>
          </cell>
          <cell r="H590" t="str">
            <v>Doubtful Accts - TNAM</v>
          </cell>
          <cell r="I590" t="str">
            <v>0</v>
          </cell>
          <cell r="J590" t="str">
            <v>0</v>
          </cell>
          <cell r="K590">
            <v>0</v>
          </cell>
          <cell r="L590" t="str">
            <v>0</v>
          </cell>
          <cell r="M590" t="str">
            <v>0</v>
          </cell>
          <cell r="N590" t="str">
            <v>0</v>
          </cell>
          <cell r="O590">
            <v>0</v>
          </cell>
          <cell r="P590" t="str">
            <v>0</v>
          </cell>
          <cell r="Q590" t="str">
            <v>0</v>
          </cell>
          <cell r="R590" t="str">
            <v>0</v>
          </cell>
          <cell r="S590" t="str">
            <v>0</v>
          </cell>
          <cell r="T590" t="str">
            <v>0</v>
          </cell>
          <cell r="U590" t="str">
            <v>0</v>
          </cell>
          <cell r="V590" t="str">
            <v>0</v>
          </cell>
          <cell r="W590" t="str">
            <v>0</v>
          </cell>
          <cell r="X590" t="str">
            <v>0</v>
          </cell>
          <cell r="Y590" t="str">
            <v>0</v>
          </cell>
          <cell r="Z590" t="str">
            <v>0</v>
          </cell>
        </row>
        <row r="591">
          <cell r="G591" t="str">
            <v>213052</v>
          </cell>
          <cell r="H591" t="str">
            <v>Doubtful Accts - DNAM</v>
          </cell>
          <cell r="I591" t="str">
            <v>0</v>
          </cell>
          <cell r="J591" t="str">
            <v>0</v>
          </cell>
          <cell r="K591">
            <v>4.59</v>
          </cell>
          <cell r="L591" t="str">
            <v>0</v>
          </cell>
          <cell r="M591">
            <v>-5.6</v>
          </cell>
          <cell r="N591" t="str">
            <v>0</v>
          </cell>
          <cell r="O591">
            <v>0</v>
          </cell>
          <cell r="P591" t="str">
            <v>0</v>
          </cell>
          <cell r="Q591">
            <v>0</v>
          </cell>
          <cell r="R591" t="str">
            <v>0</v>
          </cell>
          <cell r="S591" t="str">
            <v>0</v>
          </cell>
          <cell r="T591">
            <v>0</v>
          </cell>
          <cell r="U591">
            <v>0</v>
          </cell>
          <cell r="V591" t="str">
            <v>0</v>
          </cell>
          <cell r="W591" t="str">
            <v>0</v>
          </cell>
          <cell r="X591" t="str">
            <v>0</v>
          </cell>
          <cell r="Y591" t="str">
            <v>0</v>
          </cell>
          <cell r="Z591" t="str">
            <v>0</v>
          </cell>
        </row>
        <row r="592">
          <cell r="G592" t="str">
            <v>213053</v>
          </cell>
          <cell r="H592" t="str">
            <v>Doubtful Accts - Remotes</v>
          </cell>
          <cell r="I592" t="str">
            <v>0</v>
          </cell>
          <cell r="J592" t="str">
            <v>0</v>
          </cell>
          <cell r="K592">
            <v>0</v>
          </cell>
          <cell r="L592" t="str">
            <v>0</v>
          </cell>
          <cell r="M592">
            <v>0</v>
          </cell>
          <cell r="N592" t="str">
            <v>0</v>
          </cell>
          <cell r="O592">
            <v>0</v>
          </cell>
          <cell r="P592" t="str">
            <v>0</v>
          </cell>
          <cell r="Q592" t="str">
            <v>0</v>
          </cell>
          <cell r="R592" t="str">
            <v>0</v>
          </cell>
          <cell r="S592" t="str">
            <v>0</v>
          </cell>
          <cell r="T592" t="str">
            <v>0</v>
          </cell>
          <cell r="U592" t="str">
            <v>0</v>
          </cell>
          <cell r="V592" t="str">
            <v>0</v>
          </cell>
          <cell r="W592" t="str">
            <v>0</v>
          </cell>
          <cell r="X592" t="str">
            <v>0</v>
          </cell>
          <cell r="Y592" t="str">
            <v>0</v>
          </cell>
          <cell r="Z592" t="str">
            <v>0</v>
          </cell>
        </row>
        <row r="593">
          <cell r="G593" t="str">
            <v>213057</v>
          </cell>
          <cell r="H593" t="str">
            <v>Non Energy AR Allowance for Doubtful Accs</v>
          </cell>
          <cell r="I593" t="str">
            <v>0</v>
          </cell>
          <cell r="J593" t="str">
            <v>0</v>
          </cell>
          <cell r="K593">
            <v>-583973.6</v>
          </cell>
          <cell r="L593" t="str">
            <v>0</v>
          </cell>
          <cell r="M593">
            <v>-1651265.75</v>
          </cell>
          <cell r="N593" t="str">
            <v>0</v>
          </cell>
          <cell r="O593">
            <v>0</v>
          </cell>
          <cell r="P593" t="str">
            <v>0</v>
          </cell>
          <cell r="Q593">
            <v>-62500</v>
          </cell>
          <cell r="R593" t="str">
            <v>0</v>
          </cell>
          <cell r="S593" t="str">
            <v>0</v>
          </cell>
          <cell r="T593">
            <v>0</v>
          </cell>
          <cell r="U593">
            <v>0</v>
          </cell>
          <cell r="V593" t="str">
            <v>0</v>
          </cell>
          <cell r="W593" t="str">
            <v>0</v>
          </cell>
          <cell r="X593" t="str">
            <v>0</v>
          </cell>
          <cell r="Y593" t="str">
            <v>0</v>
          </cell>
          <cell r="Z593" t="str">
            <v>0</v>
          </cell>
        </row>
        <row r="594">
          <cell r="G594" t="str">
            <v>213200</v>
          </cell>
          <cell r="H594" t="str">
            <v>Employer Purchased Residences</v>
          </cell>
          <cell r="I594" t="str">
            <v>0</v>
          </cell>
          <cell r="J594" t="str">
            <v>0</v>
          </cell>
          <cell r="K594">
            <v>381245</v>
          </cell>
          <cell r="L594" t="str">
            <v>0</v>
          </cell>
          <cell r="M594">
            <v>441255</v>
          </cell>
          <cell r="N594" t="str">
            <v>0</v>
          </cell>
          <cell r="O594">
            <v>0</v>
          </cell>
          <cell r="P594" t="str">
            <v>0</v>
          </cell>
          <cell r="Q594" t="str">
            <v>0</v>
          </cell>
          <cell r="R594" t="str">
            <v>0</v>
          </cell>
          <cell r="S594" t="str">
            <v>0</v>
          </cell>
          <cell r="T594" t="str">
            <v>0</v>
          </cell>
          <cell r="U594" t="str">
            <v>0</v>
          </cell>
          <cell r="V594" t="str">
            <v>0</v>
          </cell>
          <cell r="W594" t="str">
            <v>0</v>
          </cell>
          <cell r="X594" t="str">
            <v>0</v>
          </cell>
          <cell r="Y594" t="str">
            <v>0</v>
          </cell>
          <cell r="Z594" t="str">
            <v>0</v>
          </cell>
        </row>
        <row r="595">
          <cell r="G595" t="str">
            <v>213210</v>
          </cell>
          <cell r="H595" t="str">
            <v>Employee Reloc - Adv of Equity</v>
          </cell>
          <cell r="I595" t="str">
            <v>0</v>
          </cell>
          <cell r="J595" t="str">
            <v>0</v>
          </cell>
          <cell r="K595">
            <v>0</v>
          </cell>
          <cell r="L595" t="str">
            <v>0</v>
          </cell>
          <cell r="M595">
            <v>0</v>
          </cell>
          <cell r="N595" t="str">
            <v>0</v>
          </cell>
          <cell r="O595">
            <v>0</v>
          </cell>
          <cell r="P595" t="str">
            <v>0</v>
          </cell>
          <cell r="Q595" t="str">
            <v>0</v>
          </cell>
          <cell r="R595" t="str">
            <v>0</v>
          </cell>
          <cell r="S595" t="str">
            <v>0</v>
          </cell>
          <cell r="T595" t="str">
            <v>0</v>
          </cell>
          <cell r="U595" t="str">
            <v>0</v>
          </cell>
          <cell r="V595" t="str">
            <v>0</v>
          </cell>
          <cell r="W595" t="str">
            <v>0</v>
          </cell>
          <cell r="X595" t="str">
            <v>0</v>
          </cell>
          <cell r="Y595" t="str">
            <v>0</v>
          </cell>
          <cell r="Z595" t="str">
            <v>0</v>
          </cell>
        </row>
        <row r="596">
          <cell r="G596" t="str">
            <v>213300</v>
          </cell>
          <cell r="H596" t="str">
            <v>Accounts Receivable - Emp</v>
          </cell>
          <cell r="I596" t="str">
            <v>0</v>
          </cell>
          <cell r="J596">
            <v>2863.55</v>
          </cell>
          <cell r="K596">
            <v>1147984.05</v>
          </cell>
          <cell r="L596" t="str">
            <v>0</v>
          </cell>
          <cell r="M596">
            <v>544833.28000000003</v>
          </cell>
          <cell r="N596" t="str">
            <v>0</v>
          </cell>
          <cell r="O596">
            <v>0</v>
          </cell>
          <cell r="P596" t="str">
            <v>0</v>
          </cell>
          <cell r="Q596">
            <v>31231.79</v>
          </cell>
          <cell r="R596" t="str">
            <v>0</v>
          </cell>
          <cell r="S596" t="str">
            <v>0</v>
          </cell>
          <cell r="T596" t="str">
            <v>0</v>
          </cell>
          <cell r="U596">
            <v>14128.19</v>
          </cell>
          <cell r="V596" t="str">
            <v>0</v>
          </cell>
          <cell r="W596" t="str">
            <v>0</v>
          </cell>
          <cell r="X596" t="str">
            <v>0</v>
          </cell>
          <cell r="Y596" t="str">
            <v>0</v>
          </cell>
          <cell r="Z596" t="str">
            <v>0</v>
          </cell>
        </row>
        <row r="597">
          <cell r="G597" t="str">
            <v>213420</v>
          </cell>
          <cell r="H597" t="str">
            <v>Hydro Pension Advance</v>
          </cell>
          <cell r="I597" t="str">
            <v>0</v>
          </cell>
          <cell r="J597" t="str">
            <v>0</v>
          </cell>
          <cell r="K597">
            <v>76.5</v>
          </cell>
          <cell r="L597" t="str">
            <v>0</v>
          </cell>
          <cell r="M597">
            <v>394.54</v>
          </cell>
          <cell r="N597" t="str">
            <v>0</v>
          </cell>
          <cell r="O597">
            <v>0</v>
          </cell>
          <cell r="P597" t="str">
            <v>0</v>
          </cell>
          <cell r="Q597">
            <v>0</v>
          </cell>
          <cell r="R597" t="str">
            <v>0</v>
          </cell>
          <cell r="S597" t="str">
            <v>0</v>
          </cell>
          <cell r="T597" t="str">
            <v>0</v>
          </cell>
          <cell r="U597">
            <v>0</v>
          </cell>
          <cell r="V597" t="str">
            <v>0</v>
          </cell>
          <cell r="W597" t="str">
            <v>0</v>
          </cell>
          <cell r="X597" t="str">
            <v>0</v>
          </cell>
          <cell r="Y597" t="str">
            <v>0</v>
          </cell>
          <cell r="Z597" t="str">
            <v>0</v>
          </cell>
        </row>
        <row r="598">
          <cell r="G598" t="str">
            <v>213440</v>
          </cell>
          <cell r="H598" t="str">
            <v>EMPLOYEE GYM CLUB SUBSCRIPTION</v>
          </cell>
          <cell r="I598" t="str">
            <v>0</v>
          </cell>
          <cell r="J598">
            <v>-15458.77</v>
          </cell>
          <cell r="K598">
            <v>130294.33</v>
          </cell>
          <cell r="L598" t="str">
            <v>0</v>
          </cell>
          <cell r="M598">
            <v>153145.85999999999</v>
          </cell>
          <cell r="N598" t="str">
            <v>0</v>
          </cell>
          <cell r="O598">
            <v>0</v>
          </cell>
          <cell r="P598" t="str">
            <v>0</v>
          </cell>
          <cell r="Q598">
            <v>-44778.96</v>
          </cell>
          <cell r="R598" t="str">
            <v>0</v>
          </cell>
          <cell r="S598" t="str">
            <v>0</v>
          </cell>
          <cell r="T598" t="str">
            <v>0</v>
          </cell>
          <cell r="U598">
            <v>-1688.53</v>
          </cell>
          <cell r="V598" t="str">
            <v>0</v>
          </cell>
          <cell r="W598" t="str">
            <v>0</v>
          </cell>
          <cell r="X598" t="str">
            <v>0</v>
          </cell>
          <cell r="Y598" t="str">
            <v>0</v>
          </cell>
          <cell r="Z598" t="str">
            <v>0</v>
          </cell>
        </row>
        <row r="599">
          <cell r="G599" t="str">
            <v>213500</v>
          </cell>
          <cell r="H599" t="str">
            <v>Accrued Interest Receivable</v>
          </cell>
          <cell r="I599" t="str">
            <v>0</v>
          </cell>
          <cell r="J599">
            <v>108102393.97</v>
          </cell>
          <cell r="K599" t="str">
            <v>0</v>
          </cell>
          <cell r="L599" t="str">
            <v>0</v>
          </cell>
          <cell r="M599" t="str">
            <v>0</v>
          </cell>
          <cell r="N599" t="str">
            <v>0</v>
          </cell>
          <cell r="O599" t="str">
            <v>0</v>
          </cell>
          <cell r="P599" t="str">
            <v>0</v>
          </cell>
          <cell r="Q599" t="str">
            <v>0</v>
          </cell>
          <cell r="R599" t="str">
            <v>0</v>
          </cell>
          <cell r="S599" t="str">
            <v>0</v>
          </cell>
          <cell r="T599" t="str">
            <v>0</v>
          </cell>
          <cell r="U599" t="str">
            <v>0</v>
          </cell>
          <cell r="V599" t="str">
            <v>0</v>
          </cell>
          <cell r="W599" t="str">
            <v>0</v>
          </cell>
          <cell r="X599" t="str">
            <v>0</v>
          </cell>
          <cell r="Y599" t="str">
            <v>0</v>
          </cell>
          <cell r="Z599" t="str">
            <v>0</v>
          </cell>
        </row>
        <row r="600">
          <cell r="G600" t="str">
            <v>213970</v>
          </cell>
          <cell r="H600" t="str">
            <v>Federal Excise Tax Recoverable on Diesel Fuel</v>
          </cell>
          <cell r="I600" t="str">
            <v>0</v>
          </cell>
          <cell r="J600" t="str">
            <v>0</v>
          </cell>
          <cell r="K600" t="str">
            <v>0</v>
          </cell>
          <cell r="L600" t="str">
            <v>0</v>
          </cell>
          <cell r="M600" t="str">
            <v>0</v>
          </cell>
          <cell r="N600" t="str">
            <v>0</v>
          </cell>
          <cell r="O600" t="str">
            <v>0</v>
          </cell>
          <cell r="P600" t="str">
            <v>0</v>
          </cell>
          <cell r="Q600" t="str">
            <v>0</v>
          </cell>
          <cell r="R600" t="str">
            <v>0</v>
          </cell>
          <cell r="S600" t="str">
            <v>0</v>
          </cell>
          <cell r="T600" t="str">
            <v>0</v>
          </cell>
          <cell r="U600">
            <v>382619.17</v>
          </cell>
          <cell r="V600" t="str">
            <v>0</v>
          </cell>
          <cell r="W600" t="str">
            <v>0</v>
          </cell>
          <cell r="X600" t="str">
            <v>0</v>
          </cell>
          <cell r="Y600" t="str">
            <v>0</v>
          </cell>
          <cell r="Z600" t="str">
            <v>0</v>
          </cell>
        </row>
        <row r="601">
          <cell r="G601" t="str">
            <v>213980</v>
          </cell>
          <cell r="H601" t="str">
            <v>Accounts Receivable - Other</v>
          </cell>
          <cell r="I601" t="str">
            <v>0</v>
          </cell>
          <cell r="J601" t="str">
            <v>0</v>
          </cell>
          <cell r="K601">
            <v>253412.61</v>
          </cell>
          <cell r="L601" t="str">
            <v>0</v>
          </cell>
          <cell r="M601">
            <v>2567954.73</v>
          </cell>
          <cell r="N601" t="str">
            <v>0</v>
          </cell>
          <cell r="O601">
            <v>0</v>
          </cell>
          <cell r="P601" t="str">
            <v>0</v>
          </cell>
          <cell r="Q601" t="str">
            <v>0</v>
          </cell>
          <cell r="R601" t="str">
            <v>0</v>
          </cell>
          <cell r="S601" t="str">
            <v>0</v>
          </cell>
          <cell r="T601">
            <v>0</v>
          </cell>
          <cell r="U601">
            <v>2002645.31</v>
          </cell>
          <cell r="V601" t="str">
            <v>0</v>
          </cell>
          <cell r="W601" t="str">
            <v>0</v>
          </cell>
          <cell r="X601" t="str">
            <v>0</v>
          </cell>
          <cell r="Y601" t="str">
            <v>0</v>
          </cell>
          <cell r="Z601" t="str">
            <v>0</v>
          </cell>
        </row>
        <row r="602">
          <cell r="G602" t="str">
            <v>213982</v>
          </cell>
          <cell r="H602" t="str">
            <v>Interest Receivable on Swaps</v>
          </cell>
          <cell r="I602" t="str">
            <v>0</v>
          </cell>
          <cell r="J602">
            <v>1011404.49</v>
          </cell>
          <cell r="K602">
            <v>534252.29</v>
          </cell>
          <cell r="L602" t="str">
            <v>0</v>
          </cell>
          <cell r="M602">
            <v>356168.19</v>
          </cell>
          <cell r="N602" t="str">
            <v>0</v>
          </cell>
          <cell r="O602" t="str">
            <v>0</v>
          </cell>
          <cell r="P602" t="str">
            <v>0</v>
          </cell>
          <cell r="Q602" t="str">
            <v>0</v>
          </cell>
          <cell r="R602" t="str">
            <v>0</v>
          </cell>
          <cell r="S602" t="str">
            <v>0</v>
          </cell>
          <cell r="T602" t="str">
            <v>0</v>
          </cell>
          <cell r="U602" t="str">
            <v>0</v>
          </cell>
          <cell r="V602" t="str">
            <v>0</v>
          </cell>
          <cell r="W602" t="str">
            <v>0</v>
          </cell>
          <cell r="X602" t="str">
            <v>0</v>
          </cell>
          <cell r="Y602" t="str">
            <v>0</v>
          </cell>
          <cell r="Z602" t="str">
            <v>0</v>
          </cell>
        </row>
        <row r="603">
          <cell r="G603" t="str">
            <v>213998</v>
          </cell>
          <cell r="H603" t="str">
            <v>BMA Assessment Account for Account 213985</v>
          </cell>
          <cell r="I603" t="str">
            <v>0</v>
          </cell>
          <cell r="J603" t="str">
            <v>0</v>
          </cell>
          <cell r="K603">
            <v>0</v>
          </cell>
          <cell r="L603" t="str">
            <v>0</v>
          </cell>
          <cell r="M603">
            <v>0</v>
          </cell>
          <cell r="N603" t="str">
            <v>0</v>
          </cell>
          <cell r="O603">
            <v>0</v>
          </cell>
          <cell r="P603" t="str">
            <v>0</v>
          </cell>
          <cell r="Q603" t="str">
            <v>0</v>
          </cell>
          <cell r="R603" t="str">
            <v>0</v>
          </cell>
          <cell r="S603" t="str">
            <v>0</v>
          </cell>
          <cell r="T603" t="str">
            <v>0</v>
          </cell>
          <cell r="U603" t="str">
            <v>0</v>
          </cell>
          <cell r="V603" t="str">
            <v>0</v>
          </cell>
          <cell r="W603" t="str">
            <v>0</v>
          </cell>
          <cell r="X603" t="str">
            <v>0</v>
          </cell>
          <cell r="Y603" t="str">
            <v>0</v>
          </cell>
          <cell r="Z603" t="str">
            <v>0</v>
          </cell>
        </row>
        <row r="604">
          <cell r="G604" t="str">
            <v>213999</v>
          </cell>
          <cell r="H604" t="str">
            <v>BMA Assessment Account for Account 213980</v>
          </cell>
          <cell r="I604" t="str">
            <v>0</v>
          </cell>
          <cell r="J604" t="str">
            <v>0</v>
          </cell>
          <cell r="K604">
            <v>0</v>
          </cell>
          <cell r="L604" t="str">
            <v>0</v>
          </cell>
          <cell r="M604">
            <v>0</v>
          </cell>
          <cell r="N604" t="str">
            <v>0</v>
          </cell>
          <cell r="O604">
            <v>0</v>
          </cell>
          <cell r="P604" t="str">
            <v>0</v>
          </cell>
          <cell r="Q604" t="str">
            <v>0</v>
          </cell>
          <cell r="R604" t="str">
            <v>0</v>
          </cell>
          <cell r="S604" t="str">
            <v>0</v>
          </cell>
          <cell r="T604">
            <v>0</v>
          </cell>
          <cell r="U604" t="str">
            <v>0</v>
          </cell>
          <cell r="V604" t="str">
            <v>0</v>
          </cell>
          <cell r="W604" t="str">
            <v>0</v>
          </cell>
          <cell r="X604" t="str">
            <v>0</v>
          </cell>
          <cell r="Y604" t="str">
            <v>0</v>
          </cell>
          <cell r="Z604" t="str">
            <v>0</v>
          </cell>
        </row>
        <row r="605">
          <cell r="G605" t="str">
            <v>214980</v>
          </cell>
          <cell r="H605" t="str">
            <v>Rebilling Suspense - Corp Alln</v>
          </cell>
          <cell r="I605" t="str">
            <v>0</v>
          </cell>
          <cell r="J605" t="str">
            <v>0</v>
          </cell>
          <cell r="K605">
            <v>2417933.27</v>
          </cell>
          <cell r="L605" t="str">
            <v>0</v>
          </cell>
          <cell r="M605">
            <v>-2613898.7599999998</v>
          </cell>
          <cell r="N605" t="str">
            <v>0</v>
          </cell>
          <cell r="O605">
            <v>0</v>
          </cell>
          <cell r="P605" t="str">
            <v>0</v>
          </cell>
          <cell r="Q605">
            <v>89780.76</v>
          </cell>
          <cell r="R605" t="str">
            <v>0</v>
          </cell>
          <cell r="S605" t="str">
            <v>0</v>
          </cell>
          <cell r="T605">
            <v>0</v>
          </cell>
          <cell r="U605">
            <v>0</v>
          </cell>
          <cell r="V605" t="str">
            <v>0</v>
          </cell>
          <cell r="W605" t="str">
            <v>0</v>
          </cell>
          <cell r="X605" t="str">
            <v>0</v>
          </cell>
          <cell r="Y605" t="str">
            <v>0</v>
          </cell>
          <cell r="Z605" t="str">
            <v>0</v>
          </cell>
        </row>
        <row r="606">
          <cell r="G606" t="str">
            <v>214990</v>
          </cell>
          <cell r="H606" t="str">
            <v>Retailer Billing -AR Clearing</v>
          </cell>
          <cell r="I606" t="str">
            <v>0</v>
          </cell>
          <cell r="J606" t="str">
            <v>0</v>
          </cell>
          <cell r="K606" t="str">
            <v>0</v>
          </cell>
          <cell r="L606" t="str">
            <v>0</v>
          </cell>
          <cell r="M606">
            <v>3807801.86</v>
          </cell>
          <cell r="N606" t="str">
            <v>0</v>
          </cell>
          <cell r="O606" t="str">
            <v>0</v>
          </cell>
          <cell r="P606" t="str">
            <v>0</v>
          </cell>
          <cell r="Q606" t="str">
            <v>0</v>
          </cell>
          <cell r="R606" t="str">
            <v>0</v>
          </cell>
          <cell r="S606" t="str">
            <v>0</v>
          </cell>
          <cell r="T606">
            <v>0</v>
          </cell>
          <cell r="U606" t="str">
            <v>0</v>
          </cell>
          <cell r="V606" t="str">
            <v>0</v>
          </cell>
          <cell r="W606" t="str">
            <v>0</v>
          </cell>
          <cell r="X606" t="str">
            <v>0</v>
          </cell>
          <cell r="Y606" t="str">
            <v>0</v>
          </cell>
          <cell r="Z606" t="str">
            <v>0</v>
          </cell>
        </row>
        <row r="607">
          <cell r="G607" t="str">
            <v>214992</v>
          </cell>
          <cell r="H607" t="str">
            <v>Flow Through Settlements with IESO</v>
          </cell>
          <cell r="I607" t="str">
            <v>0</v>
          </cell>
          <cell r="J607" t="str">
            <v>0</v>
          </cell>
          <cell r="K607" t="str">
            <v>0</v>
          </cell>
          <cell r="L607" t="str">
            <v>0</v>
          </cell>
          <cell r="M607">
            <v>-1680550.72</v>
          </cell>
          <cell r="N607" t="str">
            <v>0</v>
          </cell>
          <cell r="O607" t="str">
            <v>0</v>
          </cell>
          <cell r="P607" t="str">
            <v>0</v>
          </cell>
          <cell r="Q607" t="str">
            <v>0</v>
          </cell>
          <cell r="R607" t="str">
            <v>0</v>
          </cell>
          <cell r="S607" t="str">
            <v>0</v>
          </cell>
          <cell r="T607" t="str">
            <v>0</v>
          </cell>
          <cell r="U607" t="str">
            <v>0</v>
          </cell>
          <cell r="V607" t="str">
            <v>0</v>
          </cell>
          <cell r="W607" t="str">
            <v>0</v>
          </cell>
          <cell r="X607" t="str">
            <v>0</v>
          </cell>
          <cell r="Y607" t="str">
            <v>0</v>
          </cell>
          <cell r="Z607" t="str">
            <v>0</v>
          </cell>
        </row>
        <row r="608">
          <cell r="G608" t="str">
            <v>214993</v>
          </cell>
          <cell r="H608" t="str">
            <v>Retailer Settlement Receivables Reclassified-CIS</v>
          </cell>
          <cell r="I608" t="str">
            <v>0</v>
          </cell>
          <cell r="J608" t="str">
            <v>0</v>
          </cell>
          <cell r="K608" t="str">
            <v>0</v>
          </cell>
          <cell r="L608" t="str">
            <v>0</v>
          </cell>
          <cell r="M608">
            <v>1</v>
          </cell>
          <cell r="N608" t="str">
            <v>0</v>
          </cell>
          <cell r="O608" t="str">
            <v>0</v>
          </cell>
          <cell r="P608" t="str">
            <v>0</v>
          </cell>
          <cell r="Q608" t="str">
            <v>0</v>
          </cell>
          <cell r="R608" t="str">
            <v>0</v>
          </cell>
          <cell r="S608" t="str">
            <v>0</v>
          </cell>
          <cell r="T608" t="str">
            <v>0</v>
          </cell>
          <cell r="U608" t="str">
            <v>0</v>
          </cell>
          <cell r="V608" t="str">
            <v>0</v>
          </cell>
          <cell r="W608" t="str">
            <v>0</v>
          </cell>
          <cell r="X608" t="str">
            <v>0</v>
          </cell>
          <cell r="Y608" t="str">
            <v>0</v>
          </cell>
          <cell r="Z608" t="str">
            <v>0</v>
          </cell>
        </row>
        <row r="609">
          <cell r="G609" t="str">
            <v>219000</v>
          </cell>
          <cell r="H609" t="str">
            <v>Sales Proceeds Suspense</v>
          </cell>
          <cell r="I609" t="str">
            <v>0</v>
          </cell>
          <cell r="J609" t="str">
            <v>0</v>
          </cell>
          <cell r="K609">
            <v>0</v>
          </cell>
          <cell r="L609" t="str">
            <v>0</v>
          </cell>
          <cell r="M609">
            <v>0</v>
          </cell>
          <cell r="N609" t="str">
            <v>0</v>
          </cell>
          <cell r="O609">
            <v>0</v>
          </cell>
          <cell r="P609" t="str">
            <v>0</v>
          </cell>
          <cell r="Q609">
            <v>0</v>
          </cell>
          <cell r="R609" t="str">
            <v>0</v>
          </cell>
          <cell r="S609" t="str">
            <v>0</v>
          </cell>
          <cell r="T609">
            <v>0</v>
          </cell>
          <cell r="U609">
            <v>0</v>
          </cell>
          <cell r="V609" t="str">
            <v>0</v>
          </cell>
          <cell r="W609" t="str">
            <v>0</v>
          </cell>
          <cell r="X609" t="str">
            <v>0</v>
          </cell>
          <cell r="Y609" t="str">
            <v>0</v>
          </cell>
          <cell r="Z609" t="str">
            <v>0</v>
          </cell>
        </row>
        <row r="610">
          <cell r="G610" t="str">
            <v>219050</v>
          </cell>
          <cell r="H610" t="str">
            <v>Int'M Sale Proc'D-Land Susp</v>
          </cell>
          <cell r="I610" t="str">
            <v>0</v>
          </cell>
          <cell r="J610" t="str">
            <v>0</v>
          </cell>
          <cell r="K610" t="str">
            <v>0</v>
          </cell>
          <cell r="L610" t="str">
            <v>0</v>
          </cell>
          <cell r="M610" t="str">
            <v>0</v>
          </cell>
          <cell r="N610" t="str">
            <v>0</v>
          </cell>
          <cell r="O610">
            <v>0</v>
          </cell>
          <cell r="P610" t="str">
            <v>0</v>
          </cell>
          <cell r="Q610" t="str">
            <v>0</v>
          </cell>
          <cell r="R610" t="str">
            <v>0</v>
          </cell>
          <cell r="S610" t="str">
            <v>0</v>
          </cell>
          <cell r="T610" t="str">
            <v>0</v>
          </cell>
          <cell r="U610" t="str">
            <v>0</v>
          </cell>
          <cell r="V610" t="str">
            <v>0</v>
          </cell>
          <cell r="W610" t="str">
            <v>0</v>
          </cell>
          <cell r="X610" t="str">
            <v>0</v>
          </cell>
          <cell r="Y610" t="str">
            <v>0</v>
          </cell>
          <cell r="Z610" t="str">
            <v>0</v>
          </cell>
        </row>
        <row r="611">
          <cell r="G611" t="str">
            <v>220200</v>
          </cell>
          <cell r="H611" t="str">
            <v>Bill Susp - OPG</v>
          </cell>
          <cell r="I611" t="str">
            <v>0</v>
          </cell>
          <cell r="J611" t="str">
            <v>0</v>
          </cell>
          <cell r="K611">
            <v>0</v>
          </cell>
          <cell r="L611" t="str">
            <v>0</v>
          </cell>
          <cell r="M611">
            <v>0</v>
          </cell>
          <cell r="N611" t="str">
            <v>0</v>
          </cell>
          <cell r="O611">
            <v>0</v>
          </cell>
          <cell r="P611" t="str">
            <v>0</v>
          </cell>
          <cell r="Q611" t="str">
            <v>0</v>
          </cell>
          <cell r="R611" t="str">
            <v>0</v>
          </cell>
          <cell r="S611" t="str">
            <v>0</v>
          </cell>
          <cell r="T611" t="str">
            <v>0</v>
          </cell>
          <cell r="U611" t="str">
            <v>0</v>
          </cell>
          <cell r="V611" t="str">
            <v>0</v>
          </cell>
          <cell r="W611" t="str">
            <v>0</v>
          </cell>
          <cell r="X611" t="str">
            <v>0</v>
          </cell>
          <cell r="Y611" t="str">
            <v>0</v>
          </cell>
          <cell r="Z611" t="str">
            <v>0</v>
          </cell>
        </row>
        <row r="612">
          <cell r="I612" t="str">
            <v>0</v>
          </cell>
          <cell r="J612">
            <v>109081828.88</v>
          </cell>
          <cell r="K612">
            <v>158416895.99000001</v>
          </cell>
          <cell r="L612" t="str">
            <v>0</v>
          </cell>
          <cell r="M612">
            <v>936935767.55999994</v>
          </cell>
          <cell r="N612" t="str">
            <v>0</v>
          </cell>
          <cell r="O612">
            <v>-56155.19</v>
          </cell>
          <cell r="P612" t="str">
            <v>0</v>
          </cell>
          <cell r="Q612">
            <v>1102507.98</v>
          </cell>
          <cell r="R612" t="str">
            <v>0</v>
          </cell>
          <cell r="S612" t="str">
            <v>0</v>
          </cell>
          <cell r="T612">
            <v>0</v>
          </cell>
          <cell r="U612">
            <v>6654984.5999999996</v>
          </cell>
          <cell r="V612">
            <v>50318426.869999997</v>
          </cell>
          <cell r="W612" t="str">
            <v>0</v>
          </cell>
          <cell r="X612">
            <v>0</v>
          </cell>
          <cell r="Y612" t="str">
            <v>0</v>
          </cell>
          <cell r="Z612" t="str">
            <v>0</v>
          </cell>
        </row>
        <row r="613">
          <cell r="G613" t="str">
            <v>224030</v>
          </cell>
          <cell r="H613" t="str">
            <v>Inv Dir Chg - Comb Turb Oil</v>
          </cell>
          <cell r="I613" t="str">
            <v>0</v>
          </cell>
          <cell r="J613" t="str">
            <v>0</v>
          </cell>
          <cell r="K613" t="str">
            <v>0</v>
          </cell>
          <cell r="L613" t="str">
            <v>0</v>
          </cell>
          <cell r="M613" t="str">
            <v>0</v>
          </cell>
          <cell r="N613" t="str">
            <v>0</v>
          </cell>
          <cell r="O613" t="str">
            <v>0</v>
          </cell>
          <cell r="P613" t="str">
            <v>0</v>
          </cell>
          <cell r="Q613" t="str">
            <v>0</v>
          </cell>
          <cell r="R613" t="str">
            <v>0</v>
          </cell>
          <cell r="S613" t="str">
            <v>0</v>
          </cell>
          <cell r="T613" t="str">
            <v>0</v>
          </cell>
          <cell r="U613">
            <v>3188530.27</v>
          </cell>
          <cell r="V613" t="str">
            <v>0</v>
          </cell>
          <cell r="W613" t="str">
            <v>0</v>
          </cell>
          <cell r="X613" t="str">
            <v>0</v>
          </cell>
          <cell r="Y613" t="str">
            <v>0</v>
          </cell>
          <cell r="Z613" t="str">
            <v>0</v>
          </cell>
        </row>
        <row r="614">
          <cell r="G614" t="str">
            <v>224031</v>
          </cell>
          <cell r="H614" t="str">
            <v>Fuel Inventory (manual adjustment)</v>
          </cell>
          <cell r="I614" t="str">
            <v>0</v>
          </cell>
          <cell r="J614" t="str">
            <v>0</v>
          </cell>
          <cell r="K614" t="str">
            <v>0</v>
          </cell>
          <cell r="L614" t="str">
            <v>0</v>
          </cell>
          <cell r="M614" t="str">
            <v>0</v>
          </cell>
          <cell r="N614" t="str">
            <v>0</v>
          </cell>
          <cell r="O614" t="str">
            <v>0</v>
          </cell>
          <cell r="P614" t="str">
            <v>0</v>
          </cell>
          <cell r="Q614" t="str">
            <v>0</v>
          </cell>
          <cell r="R614" t="str">
            <v>0</v>
          </cell>
          <cell r="S614" t="str">
            <v>0</v>
          </cell>
          <cell r="T614" t="str">
            <v>0</v>
          </cell>
          <cell r="U614">
            <v>-341776.84</v>
          </cell>
          <cell r="V614" t="str">
            <v>0</v>
          </cell>
          <cell r="W614" t="str">
            <v>0</v>
          </cell>
          <cell r="X614" t="str">
            <v>0</v>
          </cell>
          <cell r="Y614" t="str">
            <v>0</v>
          </cell>
          <cell r="Z614" t="str">
            <v>0</v>
          </cell>
        </row>
        <row r="615">
          <cell r="I615" t="str">
            <v>0</v>
          </cell>
          <cell r="J615" t="str">
            <v>0</v>
          </cell>
          <cell r="K615" t="str">
            <v>0</v>
          </cell>
          <cell r="L615" t="str">
            <v>0</v>
          </cell>
          <cell r="M615" t="str">
            <v>0</v>
          </cell>
          <cell r="N615" t="str">
            <v>0</v>
          </cell>
          <cell r="O615" t="str">
            <v>0</v>
          </cell>
          <cell r="P615" t="str">
            <v>0</v>
          </cell>
          <cell r="Q615" t="str">
            <v>0</v>
          </cell>
          <cell r="R615" t="str">
            <v>0</v>
          </cell>
          <cell r="S615" t="str">
            <v>0</v>
          </cell>
          <cell r="T615" t="str">
            <v>0</v>
          </cell>
          <cell r="U615">
            <v>2846753.43</v>
          </cell>
          <cell r="V615" t="str">
            <v>0</v>
          </cell>
          <cell r="W615" t="str">
            <v>0</v>
          </cell>
          <cell r="X615" t="str">
            <v>0</v>
          </cell>
          <cell r="Y615" t="str">
            <v>0</v>
          </cell>
          <cell r="Z615" t="str">
            <v>0</v>
          </cell>
        </row>
        <row r="616">
          <cell r="G616" t="str">
            <v>228000</v>
          </cell>
          <cell r="H616" t="str">
            <v>Inventory-Det In Invent System</v>
          </cell>
          <cell r="I616" t="str">
            <v>0</v>
          </cell>
          <cell r="J616" t="str">
            <v>0</v>
          </cell>
          <cell r="K616">
            <v>947632.23</v>
          </cell>
          <cell r="L616" t="str">
            <v>0</v>
          </cell>
          <cell r="M616">
            <v>6387307.0499999998</v>
          </cell>
          <cell r="N616" t="str">
            <v>0</v>
          </cell>
          <cell r="O616">
            <v>-0.42</v>
          </cell>
          <cell r="P616" t="str">
            <v>0</v>
          </cell>
          <cell r="Q616" t="str">
            <v>0</v>
          </cell>
          <cell r="R616" t="str">
            <v>0</v>
          </cell>
          <cell r="S616" t="str">
            <v>0</v>
          </cell>
          <cell r="T616" t="str">
            <v>0</v>
          </cell>
          <cell r="U616">
            <v>341825.22</v>
          </cell>
          <cell r="V616" t="str">
            <v>0</v>
          </cell>
          <cell r="W616" t="str">
            <v>0</v>
          </cell>
          <cell r="X616" t="str">
            <v>0</v>
          </cell>
          <cell r="Y616" t="str">
            <v>0</v>
          </cell>
          <cell r="Z616" t="str">
            <v>0</v>
          </cell>
        </row>
        <row r="617">
          <cell r="G617" t="str">
            <v>228006</v>
          </cell>
          <cell r="H617" t="str">
            <v>Brampton-Inventory</v>
          </cell>
          <cell r="I617" t="str">
            <v>0</v>
          </cell>
          <cell r="J617" t="str">
            <v>0</v>
          </cell>
          <cell r="K617" t="str">
            <v>0</v>
          </cell>
          <cell r="L617" t="str">
            <v>0</v>
          </cell>
          <cell r="M617" t="str">
            <v>0</v>
          </cell>
          <cell r="N617" t="str">
            <v>0</v>
          </cell>
          <cell r="O617" t="str">
            <v>0</v>
          </cell>
          <cell r="P617" t="str">
            <v>0</v>
          </cell>
          <cell r="Q617" t="str">
            <v>0</v>
          </cell>
          <cell r="R617" t="str">
            <v>0</v>
          </cell>
          <cell r="S617" t="str">
            <v>0</v>
          </cell>
          <cell r="T617" t="str">
            <v>0</v>
          </cell>
          <cell r="U617" t="str">
            <v>0</v>
          </cell>
          <cell r="V617">
            <v>1074089.54</v>
          </cell>
          <cell r="W617" t="str">
            <v>0</v>
          </cell>
          <cell r="X617" t="str">
            <v>0</v>
          </cell>
          <cell r="Y617" t="str">
            <v>0</v>
          </cell>
          <cell r="Z617" t="str">
            <v>0</v>
          </cell>
        </row>
        <row r="618">
          <cell r="G618" t="str">
            <v>228008</v>
          </cell>
          <cell r="H618" t="str">
            <v>Prov for Material Correction</v>
          </cell>
          <cell r="I618" t="str">
            <v>0</v>
          </cell>
          <cell r="J618" t="str">
            <v>0</v>
          </cell>
          <cell r="K618">
            <v>0</v>
          </cell>
          <cell r="L618" t="str">
            <v>0</v>
          </cell>
          <cell r="M618" t="str">
            <v>0</v>
          </cell>
          <cell r="N618" t="str">
            <v>0</v>
          </cell>
          <cell r="O618">
            <v>0</v>
          </cell>
          <cell r="P618" t="str">
            <v>0</v>
          </cell>
          <cell r="Q618" t="str">
            <v>0</v>
          </cell>
          <cell r="R618" t="str">
            <v>0</v>
          </cell>
          <cell r="S618" t="str">
            <v>0</v>
          </cell>
          <cell r="T618" t="str">
            <v>0</v>
          </cell>
          <cell r="U618" t="str">
            <v>0</v>
          </cell>
          <cell r="V618" t="str">
            <v>0</v>
          </cell>
          <cell r="W618" t="str">
            <v>0</v>
          </cell>
          <cell r="X618" t="str">
            <v>0</v>
          </cell>
          <cell r="Y618" t="str">
            <v>0</v>
          </cell>
          <cell r="Z618" t="str">
            <v>0</v>
          </cell>
        </row>
        <row r="619">
          <cell r="G619" t="str">
            <v>228010</v>
          </cell>
          <cell r="H619" t="str">
            <v>Networks Strategic Inventory</v>
          </cell>
          <cell r="I619" t="str">
            <v>0</v>
          </cell>
          <cell r="J619" t="str">
            <v>0</v>
          </cell>
          <cell r="K619">
            <v>11743136.49</v>
          </cell>
          <cell r="L619" t="str">
            <v>0</v>
          </cell>
          <cell r="M619" t="str">
            <v>0</v>
          </cell>
          <cell r="N619" t="str">
            <v>0</v>
          </cell>
          <cell r="O619">
            <v>0</v>
          </cell>
          <cell r="P619" t="str">
            <v>0</v>
          </cell>
          <cell r="Q619" t="str">
            <v>0</v>
          </cell>
          <cell r="R619" t="str">
            <v>0</v>
          </cell>
          <cell r="S619" t="str">
            <v>0</v>
          </cell>
          <cell r="T619" t="str">
            <v>0</v>
          </cell>
          <cell r="U619" t="str">
            <v>0</v>
          </cell>
          <cell r="V619" t="str">
            <v>0</v>
          </cell>
          <cell r="W619" t="str">
            <v>0</v>
          </cell>
          <cell r="X619" t="str">
            <v>0</v>
          </cell>
          <cell r="Y619" t="str">
            <v>0</v>
          </cell>
          <cell r="Z619" t="str">
            <v>0</v>
          </cell>
        </row>
        <row r="620">
          <cell r="G620" t="str">
            <v>228030</v>
          </cell>
          <cell r="H620" t="str">
            <v>Inventory for Bus Model allocation</v>
          </cell>
          <cell r="I620" t="str">
            <v>0</v>
          </cell>
          <cell r="J620" t="str">
            <v>0</v>
          </cell>
          <cell r="K620">
            <v>0</v>
          </cell>
          <cell r="L620" t="str">
            <v>0</v>
          </cell>
          <cell r="M620">
            <v>0</v>
          </cell>
          <cell r="N620" t="str">
            <v>0</v>
          </cell>
          <cell r="O620">
            <v>0</v>
          </cell>
          <cell r="P620" t="str">
            <v>0</v>
          </cell>
          <cell r="Q620" t="str">
            <v>0</v>
          </cell>
          <cell r="R620" t="str">
            <v>0</v>
          </cell>
          <cell r="S620" t="str">
            <v>0</v>
          </cell>
          <cell r="T620" t="str">
            <v>0</v>
          </cell>
          <cell r="U620" t="str">
            <v>0</v>
          </cell>
          <cell r="V620" t="str">
            <v>0</v>
          </cell>
          <cell r="W620" t="str">
            <v>0</v>
          </cell>
          <cell r="X620" t="str">
            <v>0</v>
          </cell>
          <cell r="Y620" t="str">
            <v>0</v>
          </cell>
          <cell r="Z620" t="str">
            <v>0</v>
          </cell>
        </row>
        <row r="621">
          <cell r="G621" t="str">
            <v>228031</v>
          </cell>
          <cell r="H621" t="str">
            <v>Inventory for Bus Model allocation</v>
          </cell>
          <cell r="I621" t="str">
            <v>0</v>
          </cell>
          <cell r="J621" t="str">
            <v>0</v>
          </cell>
          <cell r="K621">
            <v>0</v>
          </cell>
          <cell r="L621" t="str">
            <v>0</v>
          </cell>
          <cell r="M621" t="str">
            <v>0</v>
          </cell>
          <cell r="N621" t="str">
            <v>0</v>
          </cell>
          <cell r="O621">
            <v>0</v>
          </cell>
          <cell r="P621" t="str">
            <v>0</v>
          </cell>
          <cell r="Q621" t="str">
            <v>0</v>
          </cell>
          <cell r="R621" t="str">
            <v>0</v>
          </cell>
          <cell r="S621" t="str">
            <v>0</v>
          </cell>
          <cell r="T621" t="str">
            <v>0</v>
          </cell>
          <cell r="U621" t="str">
            <v>0</v>
          </cell>
          <cell r="V621" t="str">
            <v>0</v>
          </cell>
          <cell r="W621" t="str">
            <v>0</v>
          </cell>
          <cell r="X621" t="str">
            <v>0</v>
          </cell>
          <cell r="Y621" t="str">
            <v>0</v>
          </cell>
          <cell r="Z621" t="str">
            <v>0</v>
          </cell>
        </row>
        <row r="622">
          <cell r="G622" t="str">
            <v>228032</v>
          </cell>
          <cell r="H622" t="str">
            <v>BMA Assessment Account for Account 228100</v>
          </cell>
          <cell r="I622" t="str">
            <v>0</v>
          </cell>
          <cell r="J622" t="str">
            <v>0</v>
          </cell>
          <cell r="K622" t="str">
            <v>0</v>
          </cell>
          <cell r="L622" t="str">
            <v>0</v>
          </cell>
          <cell r="M622">
            <v>0</v>
          </cell>
          <cell r="N622" t="str">
            <v>0</v>
          </cell>
          <cell r="O622">
            <v>0</v>
          </cell>
          <cell r="P622" t="str">
            <v>0</v>
          </cell>
          <cell r="Q622" t="str">
            <v>0</v>
          </cell>
          <cell r="R622" t="str">
            <v>0</v>
          </cell>
          <cell r="S622" t="str">
            <v>0</v>
          </cell>
          <cell r="T622" t="str">
            <v>0</v>
          </cell>
          <cell r="U622" t="str">
            <v>0</v>
          </cell>
          <cell r="V622" t="str">
            <v>0</v>
          </cell>
          <cell r="W622" t="str">
            <v>0</v>
          </cell>
          <cell r="X622" t="str">
            <v>0</v>
          </cell>
          <cell r="Y622" t="str">
            <v>0</v>
          </cell>
          <cell r="Z622" t="str">
            <v>0</v>
          </cell>
        </row>
        <row r="623">
          <cell r="G623" t="str">
            <v>228100</v>
          </cell>
          <cell r="H623" t="str">
            <v>INV DIR CHG - NEW METERS</v>
          </cell>
          <cell r="I623" t="str">
            <v>0</v>
          </cell>
          <cell r="J623" t="str">
            <v>0</v>
          </cell>
          <cell r="K623">
            <v>0</v>
          </cell>
          <cell r="L623" t="str">
            <v>0</v>
          </cell>
          <cell r="M623" t="str">
            <v>0</v>
          </cell>
          <cell r="N623" t="str">
            <v>0</v>
          </cell>
          <cell r="O623" t="str">
            <v>0</v>
          </cell>
          <cell r="P623" t="str">
            <v>0</v>
          </cell>
          <cell r="Q623" t="str">
            <v>0</v>
          </cell>
          <cell r="R623" t="str">
            <v>0</v>
          </cell>
          <cell r="S623" t="str">
            <v>0</v>
          </cell>
          <cell r="T623" t="str">
            <v>0</v>
          </cell>
          <cell r="U623" t="str">
            <v>0</v>
          </cell>
          <cell r="V623" t="str">
            <v>0</v>
          </cell>
          <cell r="W623" t="str">
            <v>0</v>
          </cell>
          <cell r="X623" t="str">
            <v>0</v>
          </cell>
          <cell r="Y623" t="str">
            <v>0</v>
          </cell>
          <cell r="Z623" t="str">
            <v>0</v>
          </cell>
        </row>
        <row r="624">
          <cell r="G624" t="str">
            <v>228630</v>
          </cell>
          <cell r="H624" t="str">
            <v>Inventory Conversion</v>
          </cell>
          <cell r="I624" t="str">
            <v>0</v>
          </cell>
          <cell r="J624" t="str">
            <v>0</v>
          </cell>
          <cell r="K624">
            <v>-997.5</v>
          </cell>
          <cell r="L624" t="str">
            <v>0</v>
          </cell>
          <cell r="M624">
            <v>-4252.5</v>
          </cell>
          <cell r="N624" t="str">
            <v>0</v>
          </cell>
          <cell r="O624">
            <v>0</v>
          </cell>
          <cell r="P624" t="str">
            <v>0</v>
          </cell>
          <cell r="Q624" t="str">
            <v>0</v>
          </cell>
          <cell r="R624" t="str">
            <v>0</v>
          </cell>
          <cell r="S624" t="str">
            <v>0</v>
          </cell>
          <cell r="T624" t="str">
            <v>0</v>
          </cell>
          <cell r="U624">
            <v>0</v>
          </cell>
          <cell r="V624" t="str">
            <v>0</v>
          </cell>
          <cell r="W624" t="str">
            <v>0</v>
          </cell>
          <cell r="X624" t="str">
            <v>0</v>
          </cell>
          <cell r="Y624" t="str">
            <v>0</v>
          </cell>
          <cell r="Z624" t="str">
            <v>0</v>
          </cell>
        </row>
        <row r="625">
          <cell r="G625" t="str">
            <v>228634</v>
          </cell>
          <cell r="H625" t="str">
            <v>Conv. A/c for 228000</v>
          </cell>
          <cell r="I625" t="str">
            <v>0</v>
          </cell>
          <cell r="J625" t="str">
            <v>0</v>
          </cell>
          <cell r="K625">
            <v>0</v>
          </cell>
          <cell r="L625" t="str">
            <v>0</v>
          </cell>
          <cell r="M625">
            <v>0</v>
          </cell>
          <cell r="N625" t="str">
            <v>0</v>
          </cell>
          <cell r="O625">
            <v>0</v>
          </cell>
          <cell r="P625" t="str">
            <v>0</v>
          </cell>
          <cell r="Q625">
            <v>0</v>
          </cell>
          <cell r="R625" t="str">
            <v>0</v>
          </cell>
          <cell r="S625" t="str">
            <v>0</v>
          </cell>
          <cell r="T625" t="str">
            <v>0</v>
          </cell>
          <cell r="U625">
            <v>0</v>
          </cell>
          <cell r="V625" t="str">
            <v>0</v>
          </cell>
          <cell r="W625" t="str">
            <v>0</v>
          </cell>
          <cell r="X625" t="str">
            <v>0</v>
          </cell>
          <cell r="Y625" t="str">
            <v>0</v>
          </cell>
          <cell r="Z625" t="str">
            <v>0</v>
          </cell>
        </row>
        <row r="626">
          <cell r="G626" t="str">
            <v>228635</v>
          </cell>
          <cell r="H626" t="str">
            <v>Conv. A/c for 228010</v>
          </cell>
          <cell r="I626" t="str">
            <v>0</v>
          </cell>
          <cell r="J626" t="str">
            <v>0</v>
          </cell>
          <cell r="K626">
            <v>0</v>
          </cell>
          <cell r="L626" t="str">
            <v>0</v>
          </cell>
          <cell r="M626" t="str">
            <v>0</v>
          </cell>
          <cell r="N626" t="str">
            <v>0</v>
          </cell>
          <cell r="O626">
            <v>0</v>
          </cell>
          <cell r="P626" t="str">
            <v>0</v>
          </cell>
          <cell r="Q626" t="str">
            <v>0</v>
          </cell>
          <cell r="R626" t="str">
            <v>0</v>
          </cell>
          <cell r="S626" t="str">
            <v>0</v>
          </cell>
          <cell r="T626" t="str">
            <v>0</v>
          </cell>
          <cell r="U626" t="str">
            <v>0</v>
          </cell>
          <cell r="V626" t="str">
            <v>0</v>
          </cell>
          <cell r="W626" t="str">
            <v>0</v>
          </cell>
          <cell r="X626" t="str">
            <v>0</v>
          </cell>
          <cell r="Y626" t="str">
            <v>0</v>
          </cell>
          <cell r="Z626" t="str">
            <v>0</v>
          </cell>
        </row>
        <row r="627">
          <cell r="G627" t="str">
            <v>229100</v>
          </cell>
          <cell r="H627" t="str">
            <v>Fibre Optic Coiled Cable Inv</v>
          </cell>
          <cell r="I627" t="str">
            <v>0</v>
          </cell>
          <cell r="J627" t="str">
            <v>0</v>
          </cell>
          <cell r="K627" t="str">
            <v>0</v>
          </cell>
          <cell r="L627" t="str">
            <v>0</v>
          </cell>
          <cell r="M627" t="str">
            <v>0</v>
          </cell>
          <cell r="N627" t="str">
            <v>0</v>
          </cell>
          <cell r="O627" t="str">
            <v>0</v>
          </cell>
          <cell r="P627" t="str">
            <v>0</v>
          </cell>
          <cell r="Q627">
            <v>29338.06</v>
          </cell>
          <cell r="R627" t="str">
            <v>0</v>
          </cell>
          <cell r="S627" t="str">
            <v>0</v>
          </cell>
          <cell r="T627" t="str">
            <v>0</v>
          </cell>
          <cell r="U627" t="str">
            <v>0</v>
          </cell>
          <cell r="V627" t="str">
            <v>0</v>
          </cell>
          <cell r="W627" t="str">
            <v>0</v>
          </cell>
          <cell r="X627" t="str">
            <v>0</v>
          </cell>
          <cell r="Y627" t="str">
            <v>0</v>
          </cell>
          <cell r="Z627" t="str">
            <v>0</v>
          </cell>
        </row>
        <row r="628">
          <cell r="I628" t="str">
            <v>0</v>
          </cell>
          <cell r="J628" t="str">
            <v>0</v>
          </cell>
          <cell r="K628">
            <v>12689771.220000001</v>
          </cell>
          <cell r="L628" t="str">
            <v>0</v>
          </cell>
          <cell r="M628">
            <v>6383054.5499999998</v>
          </cell>
          <cell r="N628" t="str">
            <v>0</v>
          </cell>
          <cell r="O628">
            <v>-0.42</v>
          </cell>
          <cell r="P628" t="str">
            <v>0</v>
          </cell>
          <cell r="Q628">
            <v>29338.06</v>
          </cell>
          <cell r="R628" t="str">
            <v>0</v>
          </cell>
          <cell r="S628" t="str">
            <v>0</v>
          </cell>
          <cell r="T628" t="str">
            <v>0</v>
          </cell>
          <cell r="U628">
            <v>341825.22</v>
          </cell>
          <cell r="V628">
            <v>1074089.54</v>
          </cell>
          <cell r="W628" t="str">
            <v>0</v>
          </cell>
          <cell r="X628" t="str">
            <v>0</v>
          </cell>
          <cell r="Y628" t="str">
            <v>0</v>
          </cell>
          <cell r="Z628" t="str">
            <v>0</v>
          </cell>
        </row>
        <row r="629">
          <cell r="G629" t="str">
            <v>205500</v>
          </cell>
          <cell r="H629" t="str">
            <v>Loss Deposit Fund for automobile insurance policy</v>
          </cell>
          <cell r="I629" t="str">
            <v>0</v>
          </cell>
          <cell r="J629" t="str">
            <v>0</v>
          </cell>
          <cell r="K629">
            <v>1987931.4</v>
          </cell>
          <cell r="L629" t="str">
            <v>0</v>
          </cell>
          <cell r="M629">
            <v>1325287.6000000001</v>
          </cell>
          <cell r="N629" t="str">
            <v>0</v>
          </cell>
          <cell r="O629">
            <v>0</v>
          </cell>
          <cell r="P629" t="str">
            <v>0</v>
          </cell>
          <cell r="Q629" t="str">
            <v>0</v>
          </cell>
          <cell r="R629" t="str">
            <v>0</v>
          </cell>
          <cell r="S629" t="str">
            <v>0</v>
          </cell>
          <cell r="T629" t="str">
            <v>0</v>
          </cell>
          <cell r="U629" t="str">
            <v>0</v>
          </cell>
          <cell r="V629" t="str">
            <v>0</v>
          </cell>
          <cell r="W629" t="str">
            <v>0</v>
          </cell>
          <cell r="X629" t="str">
            <v>0</v>
          </cell>
          <cell r="Y629" t="str">
            <v>0</v>
          </cell>
          <cell r="Z629" t="str">
            <v>0</v>
          </cell>
        </row>
        <row r="630">
          <cell r="G630" t="str">
            <v>215030</v>
          </cell>
          <cell r="H630" t="str">
            <v>Accr Mkt-Mkt Gain Int Rt Swap</v>
          </cell>
          <cell r="I630" t="str">
            <v>0</v>
          </cell>
          <cell r="J630">
            <v>4495602.5599999996</v>
          </cell>
          <cell r="K630">
            <v>1348680.77</v>
          </cell>
          <cell r="L630" t="str">
            <v>0</v>
          </cell>
          <cell r="M630">
            <v>899120.51</v>
          </cell>
          <cell r="N630" t="str">
            <v>0</v>
          </cell>
          <cell r="O630" t="str">
            <v>0</v>
          </cell>
          <cell r="P630" t="str">
            <v>0</v>
          </cell>
          <cell r="Q630" t="str">
            <v>0</v>
          </cell>
          <cell r="R630" t="str">
            <v>0</v>
          </cell>
          <cell r="S630" t="str">
            <v>0</v>
          </cell>
          <cell r="T630" t="str">
            <v>0</v>
          </cell>
          <cell r="U630" t="str">
            <v>0</v>
          </cell>
          <cell r="V630" t="str">
            <v>0</v>
          </cell>
          <cell r="W630" t="str">
            <v>0</v>
          </cell>
          <cell r="X630" t="str">
            <v>0</v>
          </cell>
          <cell r="Y630" t="str">
            <v>0</v>
          </cell>
          <cell r="Z630" t="str">
            <v>0</v>
          </cell>
        </row>
        <row r="631">
          <cell r="G631" t="str">
            <v>277000</v>
          </cell>
          <cell r="H631" t="str">
            <v>Misc Deferd Debits And Credits</v>
          </cell>
          <cell r="I631" t="str">
            <v>0</v>
          </cell>
          <cell r="J631">
            <v>0</v>
          </cell>
          <cell r="K631">
            <v>2343772.96</v>
          </cell>
          <cell r="L631" t="str">
            <v>0</v>
          </cell>
          <cell r="M631">
            <v>5855111.5499999998</v>
          </cell>
          <cell r="N631" t="str">
            <v>0</v>
          </cell>
          <cell r="O631">
            <v>0</v>
          </cell>
          <cell r="P631" t="str">
            <v>0</v>
          </cell>
          <cell r="Q631" t="str">
            <v>0</v>
          </cell>
          <cell r="R631" t="str">
            <v>0</v>
          </cell>
          <cell r="S631" t="str">
            <v>0</v>
          </cell>
          <cell r="T631" t="str">
            <v>0</v>
          </cell>
          <cell r="U631" t="str">
            <v>0</v>
          </cell>
          <cell r="V631" t="str">
            <v>0</v>
          </cell>
          <cell r="W631" t="str">
            <v>0</v>
          </cell>
          <cell r="X631" t="str">
            <v>0</v>
          </cell>
          <cell r="Y631" t="str">
            <v>0</v>
          </cell>
          <cell r="Z631" t="str">
            <v>0</v>
          </cell>
        </row>
        <row r="632">
          <cell r="G632" t="str">
            <v>277100</v>
          </cell>
          <cell r="H632" t="str">
            <v>Prepaid Expenses</v>
          </cell>
          <cell r="I632" t="str">
            <v>0</v>
          </cell>
          <cell r="J632">
            <v>79769980.609999999</v>
          </cell>
          <cell r="K632">
            <v>91466.28</v>
          </cell>
          <cell r="L632" t="str">
            <v>0</v>
          </cell>
          <cell r="M632">
            <v>-42266.28</v>
          </cell>
          <cell r="N632" t="str">
            <v>0</v>
          </cell>
          <cell r="O632">
            <v>0</v>
          </cell>
          <cell r="P632" t="str">
            <v>0</v>
          </cell>
          <cell r="Q632" t="str">
            <v>0</v>
          </cell>
          <cell r="R632" t="str">
            <v>0</v>
          </cell>
          <cell r="S632" t="str">
            <v>0</v>
          </cell>
          <cell r="T632" t="str">
            <v>0</v>
          </cell>
          <cell r="U632">
            <v>103000</v>
          </cell>
          <cell r="V632">
            <v>682999.37</v>
          </cell>
          <cell r="W632" t="str">
            <v>0</v>
          </cell>
          <cell r="X632" t="str">
            <v>0</v>
          </cell>
          <cell r="Y632" t="str">
            <v>0</v>
          </cell>
          <cell r="Z632" t="str">
            <v>0</v>
          </cell>
        </row>
        <row r="633">
          <cell r="G633" t="str">
            <v>277110</v>
          </cell>
          <cell r="H633" t="str">
            <v>MPMA SSS Non-43</v>
          </cell>
          <cell r="I633" t="str">
            <v>0</v>
          </cell>
          <cell r="J633" t="str">
            <v>0</v>
          </cell>
          <cell r="K633" t="str">
            <v>0</v>
          </cell>
          <cell r="L633" t="str">
            <v>0</v>
          </cell>
          <cell r="M633">
            <v>0</v>
          </cell>
          <cell r="N633" t="str">
            <v>0</v>
          </cell>
          <cell r="O633" t="str">
            <v>0</v>
          </cell>
          <cell r="P633" t="str">
            <v>0</v>
          </cell>
          <cell r="Q633" t="str">
            <v>0</v>
          </cell>
          <cell r="R633" t="str">
            <v>0</v>
          </cell>
          <cell r="S633" t="str">
            <v>0</v>
          </cell>
          <cell r="T633">
            <v>0</v>
          </cell>
          <cell r="U633" t="str">
            <v>0</v>
          </cell>
          <cell r="V633" t="str">
            <v>0</v>
          </cell>
          <cell r="W633" t="str">
            <v>0</v>
          </cell>
          <cell r="X633" t="str">
            <v>0</v>
          </cell>
          <cell r="Y633" t="str">
            <v>0</v>
          </cell>
          <cell r="Z633" t="str">
            <v>0</v>
          </cell>
        </row>
        <row r="634">
          <cell r="G634" t="str">
            <v>277160</v>
          </cell>
          <cell r="H634" t="str">
            <v>Corporate Pension Payment Receivable</v>
          </cell>
          <cell r="I634" t="str">
            <v>0</v>
          </cell>
          <cell r="J634">
            <v>4474395.49</v>
          </cell>
          <cell r="K634">
            <v>-4111.47</v>
          </cell>
          <cell r="L634" t="str">
            <v>0</v>
          </cell>
          <cell r="M634">
            <v>-3646.03</v>
          </cell>
          <cell r="N634" t="str">
            <v>0</v>
          </cell>
          <cell r="O634">
            <v>0</v>
          </cell>
          <cell r="P634" t="str">
            <v>0</v>
          </cell>
          <cell r="Q634" t="str">
            <v>0</v>
          </cell>
          <cell r="R634" t="str">
            <v>0</v>
          </cell>
          <cell r="S634" t="str">
            <v>0</v>
          </cell>
          <cell r="T634" t="str">
            <v>0</v>
          </cell>
          <cell r="U634" t="str">
            <v>0</v>
          </cell>
          <cell r="V634" t="str">
            <v>0</v>
          </cell>
          <cell r="W634" t="str">
            <v>0</v>
          </cell>
          <cell r="X634" t="str">
            <v>0</v>
          </cell>
          <cell r="Y634" t="str">
            <v>0</v>
          </cell>
          <cell r="Z634" t="str">
            <v>0</v>
          </cell>
        </row>
        <row r="635">
          <cell r="G635" t="str">
            <v>277180</v>
          </cell>
          <cell r="H635" t="str">
            <v>Prepaid Insurance</v>
          </cell>
          <cell r="I635" t="str">
            <v>0</v>
          </cell>
          <cell r="J635" t="str">
            <v>0</v>
          </cell>
          <cell r="K635">
            <v>3276353.21</v>
          </cell>
          <cell r="L635" t="str">
            <v>0</v>
          </cell>
          <cell r="M635">
            <v>3156862.41</v>
          </cell>
          <cell r="N635" t="str">
            <v>0</v>
          </cell>
          <cell r="O635">
            <v>0</v>
          </cell>
          <cell r="P635" t="str">
            <v>0</v>
          </cell>
          <cell r="Q635" t="str">
            <v>0</v>
          </cell>
          <cell r="R635" t="str">
            <v>0</v>
          </cell>
          <cell r="S635" t="str">
            <v>0</v>
          </cell>
          <cell r="T635" t="str">
            <v>0</v>
          </cell>
          <cell r="U635" t="str">
            <v>0</v>
          </cell>
          <cell r="V635" t="str">
            <v>0</v>
          </cell>
          <cell r="W635" t="str">
            <v>0</v>
          </cell>
          <cell r="X635" t="str">
            <v>0</v>
          </cell>
          <cell r="Y635" t="str">
            <v>0</v>
          </cell>
          <cell r="Z635" t="str">
            <v>0</v>
          </cell>
        </row>
        <row r="636">
          <cell r="G636" t="str">
            <v>277190</v>
          </cell>
          <cell r="H636" t="str">
            <v>Prepaid Inergi Projects</v>
          </cell>
          <cell r="I636" t="str">
            <v>0</v>
          </cell>
          <cell r="J636" t="str">
            <v>0</v>
          </cell>
          <cell r="K636">
            <v>233761.79</v>
          </cell>
          <cell r="L636" t="str">
            <v>0</v>
          </cell>
          <cell r="M636">
            <v>-233761.78</v>
          </cell>
          <cell r="N636" t="str">
            <v>0</v>
          </cell>
          <cell r="O636">
            <v>0</v>
          </cell>
          <cell r="P636" t="str">
            <v>0</v>
          </cell>
          <cell r="Q636" t="str">
            <v>0</v>
          </cell>
          <cell r="R636" t="str">
            <v>0</v>
          </cell>
          <cell r="S636" t="str">
            <v>0</v>
          </cell>
          <cell r="T636" t="str">
            <v>0</v>
          </cell>
          <cell r="U636" t="str">
            <v>0</v>
          </cell>
          <cell r="V636" t="str">
            <v>0</v>
          </cell>
          <cell r="W636" t="str">
            <v>0</v>
          </cell>
          <cell r="X636" t="str">
            <v>0</v>
          </cell>
          <cell r="Y636" t="str">
            <v>0</v>
          </cell>
          <cell r="Z636" t="str">
            <v>0</v>
          </cell>
        </row>
        <row r="637">
          <cell r="G637" t="str">
            <v>277500</v>
          </cell>
          <cell r="H637" t="str">
            <v>Progress Payment Rec account</v>
          </cell>
          <cell r="I637" t="str">
            <v>0</v>
          </cell>
          <cell r="J637" t="str">
            <v>0</v>
          </cell>
          <cell r="K637">
            <v>0</v>
          </cell>
          <cell r="L637" t="str">
            <v>0</v>
          </cell>
          <cell r="M637">
            <v>0</v>
          </cell>
          <cell r="N637" t="str">
            <v>0</v>
          </cell>
          <cell r="O637">
            <v>0</v>
          </cell>
          <cell r="P637" t="str">
            <v>0</v>
          </cell>
          <cell r="Q637" t="str">
            <v>0</v>
          </cell>
          <cell r="R637" t="str">
            <v>0</v>
          </cell>
          <cell r="S637" t="str">
            <v>0</v>
          </cell>
          <cell r="T637" t="str">
            <v>0</v>
          </cell>
          <cell r="U637" t="str">
            <v>0</v>
          </cell>
          <cell r="V637" t="str">
            <v>0</v>
          </cell>
          <cell r="W637" t="str">
            <v>0</v>
          </cell>
          <cell r="X637" t="str">
            <v>0</v>
          </cell>
          <cell r="Y637" t="str">
            <v>0</v>
          </cell>
          <cell r="Z637" t="str">
            <v>0</v>
          </cell>
        </row>
        <row r="638">
          <cell r="G638" t="str">
            <v>277502</v>
          </cell>
          <cell r="H638" t="str">
            <v>BMA - AP PrePayment</v>
          </cell>
          <cell r="I638" t="str">
            <v>0</v>
          </cell>
          <cell r="J638" t="str">
            <v>0</v>
          </cell>
          <cell r="K638">
            <v>0</v>
          </cell>
          <cell r="L638" t="str">
            <v>0</v>
          </cell>
          <cell r="M638">
            <v>0</v>
          </cell>
          <cell r="N638" t="str">
            <v>0</v>
          </cell>
          <cell r="O638">
            <v>0</v>
          </cell>
          <cell r="P638" t="str">
            <v>0</v>
          </cell>
          <cell r="Q638" t="str">
            <v>0</v>
          </cell>
          <cell r="R638" t="str">
            <v>0</v>
          </cell>
          <cell r="S638" t="str">
            <v>0</v>
          </cell>
          <cell r="T638" t="str">
            <v>0</v>
          </cell>
          <cell r="U638" t="str">
            <v>0</v>
          </cell>
          <cell r="V638" t="str">
            <v>0</v>
          </cell>
          <cell r="W638" t="str">
            <v>0</v>
          </cell>
          <cell r="X638" t="str">
            <v>0</v>
          </cell>
          <cell r="Y638" t="str">
            <v>0</v>
          </cell>
          <cell r="Z638" t="str">
            <v>0</v>
          </cell>
        </row>
        <row r="639">
          <cell r="G639" t="str">
            <v>277860</v>
          </cell>
          <cell r="H639" t="str">
            <v>Job Costing - Meters &amp; Relays</v>
          </cell>
          <cell r="I639" t="str">
            <v>0</v>
          </cell>
          <cell r="J639" t="str">
            <v>0</v>
          </cell>
          <cell r="K639">
            <v>0</v>
          </cell>
          <cell r="L639" t="str">
            <v>0</v>
          </cell>
          <cell r="M639">
            <v>0</v>
          </cell>
          <cell r="N639" t="str">
            <v>0</v>
          </cell>
          <cell r="O639">
            <v>0</v>
          </cell>
          <cell r="P639" t="str">
            <v>0</v>
          </cell>
          <cell r="Q639">
            <v>111735.66</v>
          </cell>
          <cell r="R639" t="str">
            <v>0</v>
          </cell>
          <cell r="S639" t="str">
            <v>0</v>
          </cell>
          <cell r="T639" t="str">
            <v>0</v>
          </cell>
          <cell r="U639" t="str">
            <v>0</v>
          </cell>
          <cell r="V639" t="str">
            <v>0</v>
          </cell>
          <cell r="W639" t="str">
            <v>0</v>
          </cell>
          <cell r="X639" t="str">
            <v>0</v>
          </cell>
          <cell r="Y639" t="str">
            <v>0</v>
          </cell>
          <cell r="Z639" t="str">
            <v>0</v>
          </cell>
        </row>
        <row r="640">
          <cell r="G640" t="str">
            <v>277950</v>
          </cell>
          <cell r="H640" t="str">
            <v>OEB Prepaid Expense</v>
          </cell>
          <cell r="I640" t="str">
            <v>0</v>
          </cell>
          <cell r="J640" t="str">
            <v>0</v>
          </cell>
          <cell r="K640">
            <v>473500</v>
          </cell>
          <cell r="L640" t="str">
            <v>0</v>
          </cell>
          <cell r="M640">
            <v>473500</v>
          </cell>
          <cell r="N640" t="str">
            <v>0</v>
          </cell>
          <cell r="O640">
            <v>0</v>
          </cell>
          <cell r="P640" t="str">
            <v>0</v>
          </cell>
          <cell r="Q640" t="str">
            <v>0</v>
          </cell>
          <cell r="R640" t="str">
            <v>0</v>
          </cell>
          <cell r="S640" t="str">
            <v>0</v>
          </cell>
          <cell r="T640" t="str">
            <v>0</v>
          </cell>
          <cell r="U640" t="str">
            <v>0</v>
          </cell>
          <cell r="V640" t="str">
            <v>0</v>
          </cell>
          <cell r="W640" t="str">
            <v>0</v>
          </cell>
          <cell r="X640" t="str">
            <v>0</v>
          </cell>
          <cell r="Y640" t="str">
            <v>0</v>
          </cell>
          <cell r="Z640" t="str">
            <v>0</v>
          </cell>
        </row>
        <row r="641">
          <cell r="G641" t="str">
            <v>277960</v>
          </cell>
          <cell r="H641" t="str">
            <v>Prepaid Exp Comm Servs - Mtce</v>
          </cell>
          <cell r="I641" t="str">
            <v>0</v>
          </cell>
          <cell r="J641" t="str">
            <v>0</v>
          </cell>
          <cell r="K641" t="str">
            <v>0</v>
          </cell>
          <cell r="L641" t="str">
            <v>0</v>
          </cell>
          <cell r="M641" t="str">
            <v>0</v>
          </cell>
          <cell r="N641" t="str">
            <v>0</v>
          </cell>
          <cell r="O641" t="str">
            <v>0</v>
          </cell>
          <cell r="P641" t="str">
            <v>0</v>
          </cell>
          <cell r="Q641">
            <v>1478843.79</v>
          </cell>
          <cell r="R641" t="str">
            <v>0</v>
          </cell>
          <cell r="S641" t="str">
            <v>0</v>
          </cell>
          <cell r="T641" t="str">
            <v>0</v>
          </cell>
          <cell r="U641" t="str">
            <v>0</v>
          </cell>
          <cell r="V641" t="str">
            <v>0</v>
          </cell>
          <cell r="W641" t="str">
            <v>0</v>
          </cell>
          <cell r="X641" t="str">
            <v>0</v>
          </cell>
          <cell r="Y641" t="str">
            <v>0</v>
          </cell>
          <cell r="Z641" t="str">
            <v>0</v>
          </cell>
        </row>
        <row r="642">
          <cell r="G642" t="str">
            <v>277999</v>
          </cell>
          <cell r="H642" t="str">
            <v>Progress Payment Clearing used for a/c 277500</v>
          </cell>
          <cell r="I642" t="str">
            <v>0</v>
          </cell>
          <cell r="J642" t="str">
            <v>0</v>
          </cell>
          <cell r="K642">
            <v>0</v>
          </cell>
          <cell r="L642" t="str">
            <v>0</v>
          </cell>
          <cell r="M642">
            <v>0</v>
          </cell>
          <cell r="N642" t="str">
            <v>0</v>
          </cell>
          <cell r="O642">
            <v>0</v>
          </cell>
          <cell r="P642" t="str">
            <v>0</v>
          </cell>
          <cell r="Q642" t="str">
            <v>0</v>
          </cell>
          <cell r="R642" t="str">
            <v>0</v>
          </cell>
          <cell r="S642" t="str">
            <v>0</v>
          </cell>
          <cell r="T642" t="str">
            <v>0</v>
          </cell>
          <cell r="U642" t="str">
            <v>0</v>
          </cell>
          <cell r="V642" t="str">
            <v>0</v>
          </cell>
          <cell r="W642" t="str">
            <v>0</v>
          </cell>
          <cell r="X642" t="str">
            <v>0</v>
          </cell>
          <cell r="Y642" t="str">
            <v>0</v>
          </cell>
          <cell r="Z642" t="str">
            <v>0</v>
          </cell>
        </row>
        <row r="643">
          <cell r="G643" t="str">
            <v>280000</v>
          </cell>
          <cell r="H643" t="str">
            <v>Contributed Cap Refund Susp</v>
          </cell>
          <cell r="I643" t="str">
            <v>0</v>
          </cell>
          <cell r="J643" t="str">
            <v>0</v>
          </cell>
          <cell r="K643">
            <v>0</v>
          </cell>
          <cell r="L643" t="str">
            <v>0</v>
          </cell>
          <cell r="M643">
            <v>0</v>
          </cell>
          <cell r="N643" t="str">
            <v>0</v>
          </cell>
          <cell r="O643">
            <v>0</v>
          </cell>
          <cell r="P643" t="str">
            <v>0</v>
          </cell>
          <cell r="Q643" t="str">
            <v>0</v>
          </cell>
          <cell r="R643" t="str">
            <v>0</v>
          </cell>
          <cell r="S643" t="str">
            <v>0</v>
          </cell>
          <cell r="T643" t="str">
            <v>0</v>
          </cell>
          <cell r="U643">
            <v>0</v>
          </cell>
          <cell r="V643" t="str">
            <v>0</v>
          </cell>
          <cell r="W643" t="str">
            <v>0</v>
          </cell>
          <cell r="X643" t="str">
            <v>0</v>
          </cell>
          <cell r="Y643" t="str">
            <v>0</v>
          </cell>
          <cell r="Z643" t="str">
            <v>0</v>
          </cell>
        </row>
        <row r="644">
          <cell r="G644" t="str">
            <v>280199</v>
          </cell>
          <cell r="H644" t="str">
            <v>Bus. Mod A/c for Contributed Capital Sus</v>
          </cell>
          <cell r="I644" t="str">
            <v>0</v>
          </cell>
          <cell r="J644" t="str">
            <v>0</v>
          </cell>
          <cell r="K644">
            <v>0</v>
          </cell>
          <cell r="L644" t="str">
            <v>0</v>
          </cell>
          <cell r="M644">
            <v>0</v>
          </cell>
          <cell r="N644" t="str">
            <v>0</v>
          </cell>
          <cell r="O644">
            <v>0</v>
          </cell>
          <cell r="P644" t="str">
            <v>0</v>
          </cell>
          <cell r="Q644" t="str">
            <v>0</v>
          </cell>
          <cell r="R644" t="str">
            <v>0</v>
          </cell>
          <cell r="S644" t="str">
            <v>0</v>
          </cell>
          <cell r="T644" t="str">
            <v>0</v>
          </cell>
          <cell r="U644" t="str">
            <v>0</v>
          </cell>
          <cell r="V644" t="str">
            <v>0</v>
          </cell>
          <cell r="W644" t="str">
            <v>0</v>
          </cell>
          <cell r="X644" t="str">
            <v>0</v>
          </cell>
          <cell r="Y644" t="str">
            <v>0</v>
          </cell>
          <cell r="Z644" t="str">
            <v>0</v>
          </cell>
        </row>
        <row r="645">
          <cell r="G645" t="str">
            <v>299994</v>
          </cell>
          <cell r="H645" t="str">
            <v>CIS-NEB Transfer Clarification</v>
          </cell>
          <cell r="I645" t="str">
            <v>0</v>
          </cell>
          <cell r="J645" t="str">
            <v>0</v>
          </cell>
          <cell r="K645">
            <v>102113.97</v>
          </cell>
          <cell r="L645" t="str">
            <v>0</v>
          </cell>
          <cell r="M645">
            <v>-224549.56</v>
          </cell>
          <cell r="N645" t="str">
            <v>0</v>
          </cell>
          <cell r="O645">
            <v>0</v>
          </cell>
          <cell r="P645" t="str">
            <v>0</v>
          </cell>
          <cell r="Q645">
            <v>0</v>
          </cell>
          <cell r="R645" t="str">
            <v>0</v>
          </cell>
          <cell r="S645" t="str">
            <v>0</v>
          </cell>
          <cell r="T645" t="str">
            <v>0</v>
          </cell>
          <cell r="U645">
            <v>99590.35</v>
          </cell>
          <cell r="V645" t="str">
            <v>0</v>
          </cell>
          <cell r="W645" t="str">
            <v>0</v>
          </cell>
          <cell r="X645" t="str">
            <v>0</v>
          </cell>
          <cell r="Y645" t="str">
            <v>0</v>
          </cell>
          <cell r="Z645" t="str">
            <v>0</v>
          </cell>
        </row>
        <row r="646">
          <cell r="G646" t="str">
            <v>299995</v>
          </cell>
          <cell r="H646" t="str">
            <v>CIS Payments Clarification</v>
          </cell>
          <cell r="I646" t="str">
            <v>0</v>
          </cell>
          <cell r="J646" t="str">
            <v>0</v>
          </cell>
          <cell r="K646" t="str">
            <v>0</v>
          </cell>
          <cell r="L646" t="str">
            <v>0</v>
          </cell>
          <cell r="M646">
            <v>-533231.06999999995</v>
          </cell>
          <cell r="N646" t="str">
            <v>0</v>
          </cell>
          <cell r="O646" t="str">
            <v>0</v>
          </cell>
          <cell r="P646" t="str">
            <v>0</v>
          </cell>
          <cell r="Q646" t="str">
            <v>0</v>
          </cell>
          <cell r="R646" t="str">
            <v>0</v>
          </cell>
          <cell r="S646" t="str">
            <v>0</v>
          </cell>
          <cell r="T646" t="str">
            <v>0</v>
          </cell>
          <cell r="U646" t="str">
            <v>0</v>
          </cell>
          <cell r="V646" t="str">
            <v>0</v>
          </cell>
          <cell r="W646" t="str">
            <v>0</v>
          </cell>
          <cell r="X646">
            <v>0</v>
          </cell>
          <cell r="Y646" t="str">
            <v>0</v>
          </cell>
          <cell r="Z646" t="str">
            <v>0</v>
          </cell>
        </row>
        <row r="647">
          <cell r="G647" t="str">
            <v>299996</v>
          </cell>
          <cell r="H647" t="str">
            <v>CIS Returns Clarification</v>
          </cell>
          <cell r="I647" t="str">
            <v>0</v>
          </cell>
          <cell r="J647" t="str">
            <v>0</v>
          </cell>
          <cell r="K647" t="str">
            <v>0</v>
          </cell>
          <cell r="L647" t="str">
            <v>0</v>
          </cell>
          <cell r="M647">
            <v>0</v>
          </cell>
          <cell r="N647" t="str">
            <v>0</v>
          </cell>
          <cell r="O647" t="str">
            <v>0</v>
          </cell>
          <cell r="P647" t="str">
            <v>0</v>
          </cell>
          <cell r="Q647" t="str">
            <v>0</v>
          </cell>
          <cell r="R647" t="str">
            <v>0</v>
          </cell>
          <cell r="S647" t="str">
            <v>0</v>
          </cell>
          <cell r="T647" t="str">
            <v>0</v>
          </cell>
          <cell r="U647" t="str">
            <v>0</v>
          </cell>
          <cell r="V647" t="str">
            <v>0</v>
          </cell>
          <cell r="W647" t="str">
            <v>0</v>
          </cell>
          <cell r="X647" t="str">
            <v>0</v>
          </cell>
          <cell r="Y647" t="str">
            <v>0</v>
          </cell>
          <cell r="Z647" t="str">
            <v>0</v>
          </cell>
        </row>
        <row r="648">
          <cell r="G648" t="str">
            <v>299997</v>
          </cell>
          <cell r="H648" t="str">
            <v>CIS Transfers Clearing</v>
          </cell>
          <cell r="I648" t="str">
            <v>0</v>
          </cell>
          <cell r="J648" t="str">
            <v>0</v>
          </cell>
          <cell r="K648" t="str">
            <v>0</v>
          </cell>
          <cell r="L648" t="str">
            <v>0</v>
          </cell>
          <cell r="M648">
            <v>73193.75</v>
          </cell>
          <cell r="N648" t="str">
            <v>0</v>
          </cell>
          <cell r="O648" t="str">
            <v>0</v>
          </cell>
          <cell r="P648" t="str">
            <v>0</v>
          </cell>
          <cell r="Q648" t="str">
            <v>0</v>
          </cell>
          <cell r="R648" t="str">
            <v>0</v>
          </cell>
          <cell r="S648" t="str">
            <v>0</v>
          </cell>
          <cell r="T648" t="str">
            <v>0</v>
          </cell>
          <cell r="U648">
            <v>95.68</v>
          </cell>
          <cell r="V648" t="str">
            <v>0</v>
          </cell>
          <cell r="W648" t="str">
            <v>0</v>
          </cell>
          <cell r="X648" t="str">
            <v>0</v>
          </cell>
          <cell r="Y648" t="str">
            <v>0</v>
          </cell>
          <cell r="Z648" t="str">
            <v>0</v>
          </cell>
        </row>
        <row r="649">
          <cell r="G649" t="str">
            <v>299998</v>
          </cell>
          <cell r="H649" t="str">
            <v>CSS Inter-Company Suspense A/c</v>
          </cell>
          <cell r="I649" t="str">
            <v>0</v>
          </cell>
          <cell r="J649" t="str">
            <v>0</v>
          </cell>
          <cell r="K649" t="str">
            <v>0</v>
          </cell>
          <cell r="L649" t="str">
            <v>0</v>
          </cell>
          <cell r="M649">
            <v>0</v>
          </cell>
          <cell r="N649" t="str">
            <v>0</v>
          </cell>
          <cell r="O649" t="str">
            <v>0</v>
          </cell>
          <cell r="P649" t="str">
            <v>0</v>
          </cell>
          <cell r="Q649" t="str">
            <v>0</v>
          </cell>
          <cell r="R649" t="str">
            <v>0</v>
          </cell>
          <cell r="S649" t="str">
            <v>0</v>
          </cell>
          <cell r="T649">
            <v>0</v>
          </cell>
          <cell r="U649">
            <v>0</v>
          </cell>
          <cell r="V649" t="str">
            <v>0</v>
          </cell>
          <cell r="W649" t="str">
            <v>0</v>
          </cell>
          <cell r="X649" t="str">
            <v>0</v>
          </cell>
          <cell r="Y649" t="str">
            <v>0</v>
          </cell>
          <cell r="Z649" t="str">
            <v>0</v>
          </cell>
        </row>
        <row r="650">
          <cell r="G650" t="str">
            <v>299999</v>
          </cell>
          <cell r="H650" t="str">
            <v>Generation Misc Adj Clearing Account</v>
          </cell>
          <cell r="I650" t="str">
            <v>0</v>
          </cell>
          <cell r="J650" t="str">
            <v>0</v>
          </cell>
          <cell r="K650">
            <v>-0.18</v>
          </cell>
          <cell r="L650" t="str">
            <v>0</v>
          </cell>
          <cell r="M650">
            <v>1645.19</v>
          </cell>
          <cell r="N650" t="str">
            <v>0</v>
          </cell>
          <cell r="O650">
            <v>0.42</v>
          </cell>
          <cell r="P650" t="str">
            <v>0</v>
          </cell>
          <cell r="Q650" t="str">
            <v>0</v>
          </cell>
          <cell r="R650" t="str">
            <v>0</v>
          </cell>
          <cell r="S650" t="str">
            <v>0</v>
          </cell>
          <cell r="T650">
            <v>0</v>
          </cell>
          <cell r="U650" t="str">
            <v>0</v>
          </cell>
          <cell r="V650" t="str">
            <v>0</v>
          </cell>
          <cell r="W650" t="str">
            <v>0</v>
          </cell>
          <cell r="X650" t="str">
            <v>0</v>
          </cell>
          <cell r="Y650" t="str">
            <v>0</v>
          </cell>
          <cell r="Z650" t="str">
            <v>0</v>
          </cell>
        </row>
        <row r="651">
          <cell r="I651" t="str">
            <v>0</v>
          </cell>
          <cell r="J651">
            <v>88739978.659999996</v>
          </cell>
          <cell r="K651">
            <v>9853468.7300000004</v>
          </cell>
          <cell r="L651" t="str">
            <v>0</v>
          </cell>
          <cell r="M651">
            <v>10747266.289999999</v>
          </cell>
          <cell r="N651" t="str">
            <v>0</v>
          </cell>
          <cell r="O651">
            <v>0.42</v>
          </cell>
          <cell r="P651" t="str">
            <v>0</v>
          </cell>
          <cell r="Q651">
            <v>1590579.45</v>
          </cell>
          <cell r="R651" t="str">
            <v>0</v>
          </cell>
          <cell r="S651" t="str">
            <v>0</v>
          </cell>
          <cell r="T651">
            <v>0</v>
          </cell>
          <cell r="U651">
            <v>202686.03</v>
          </cell>
          <cell r="V651">
            <v>682999.37</v>
          </cell>
          <cell r="W651" t="str">
            <v>0</v>
          </cell>
          <cell r="X651">
            <v>0</v>
          </cell>
          <cell r="Y651" t="str">
            <v>0</v>
          </cell>
          <cell r="Z651" t="str">
            <v>0</v>
          </cell>
        </row>
        <row r="652">
          <cell r="G652" t="str">
            <v>215050</v>
          </cell>
          <cell r="H652" t="str">
            <v>Deferred Tax Asset - Current</v>
          </cell>
          <cell r="I652" t="str">
            <v>0</v>
          </cell>
          <cell r="J652">
            <v>20935</v>
          </cell>
          <cell r="K652">
            <v>10159949.220000001</v>
          </cell>
          <cell r="L652" t="str">
            <v>0</v>
          </cell>
          <cell r="M652">
            <v>7878081.7300000004</v>
          </cell>
          <cell r="N652" t="str">
            <v>0</v>
          </cell>
          <cell r="O652" t="str">
            <v>0</v>
          </cell>
          <cell r="P652" t="str">
            <v>0</v>
          </cell>
          <cell r="Q652">
            <v>63335</v>
          </cell>
          <cell r="R652" t="str">
            <v>0</v>
          </cell>
          <cell r="S652" t="str">
            <v>0</v>
          </cell>
          <cell r="T652" t="str">
            <v>0</v>
          </cell>
          <cell r="U652">
            <v>108163.27</v>
          </cell>
          <cell r="V652">
            <v>72966.94</v>
          </cell>
          <cell r="W652" t="str">
            <v>0</v>
          </cell>
          <cell r="X652" t="str">
            <v>0</v>
          </cell>
          <cell r="Y652" t="str">
            <v>0</v>
          </cell>
          <cell r="Z652" t="str">
            <v>0</v>
          </cell>
        </row>
        <row r="653">
          <cell r="I653" t="str">
            <v>0</v>
          </cell>
          <cell r="J653">
            <v>20935</v>
          </cell>
          <cell r="K653">
            <v>10159949.220000001</v>
          </cell>
          <cell r="L653" t="str">
            <v>0</v>
          </cell>
          <cell r="M653">
            <v>7878081.7300000004</v>
          </cell>
          <cell r="N653" t="str">
            <v>0</v>
          </cell>
          <cell r="O653" t="str">
            <v>0</v>
          </cell>
          <cell r="P653" t="str">
            <v>0</v>
          </cell>
          <cell r="Q653">
            <v>63335</v>
          </cell>
          <cell r="R653" t="str">
            <v>0</v>
          </cell>
          <cell r="S653" t="str">
            <v>0</v>
          </cell>
          <cell r="T653" t="str">
            <v>0</v>
          </cell>
          <cell r="U653">
            <v>108163.27</v>
          </cell>
          <cell r="V653">
            <v>72966.94</v>
          </cell>
          <cell r="W653" t="str">
            <v>0</v>
          </cell>
          <cell r="X653" t="str">
            <v>0</v>
          </cell>
          <cell r="Y653" t="str">
            <v>0</v>
          </cell>
          <cell r="Z653" t="str">
            <v>0</v>
          </cell>
        </row>
        <row r="654">
          <cell r="I654" t="str">
            <v>0</v>
          </cell>
          <cell r="J654">
            <v>296174944.15999901</v>
          </cell>
          <cell r="K654">
            <v>553780036.46999896</v>
          </cell>
          <cell r="L654">
            <v>162058.03</v>
          </cell>
          <cell r="M654">
            <v>851972842.35000098</v>
          </cell>
          <cell r="N654">
            <v>-574.53</v>
          </cell>
          <cell r="O654">
            <v>8.0000457761343596E-2</v>
          </cell>
          <cell r="P654">
            <v>-1728826.43</v>
          </cell>
          <cell r="Q654">
            <v>-6382694.5000000102</v>
          </cell>
          <cell r="R654">
            <v>16257066.539999999</v>
          </cell>
          <cell r="S654">
            <v>-4195904.8499999996</v>
          </cell>
          <cell r="T654">
            <v>0</v>
          </cell>
          <cell r="U654">
            <v>-11142365.939999999</v>
          </cell>
          <cell r="V654">
            <v>58449720.369999997</v>
          </cell>
          <cell r="W654" t="str">
            <v>0</v>
          </cell>
          <cell r="X654">
            <v>-3535962.27</v>
          </cell>
          <cell r="Y654">
            <v>0.16</v>
          </cell>
          <cell r="Z654">
            <v>-53174.31</v>
          </cell>
        </row>
        <row r="655">
          <cell r="G655" t="str">
            <v>255000</v>
          </cell>
          <cell r="H655" t="str">
            <v>Deferred OPRB Costs</v>
          </cell>
          <cell r="I655" t="str">
            <v>0</v>
          </cell>
          <cell r="J655" t="str">
            <v>0</v>
          </cell>
          <cell r="K655" t="str">
            <v>0</v>
          </cell>
          <cell r="L655" t="str">
            <v>0</v>
          </cell>
          <cell r="M655" t="str">
            <v>0</v>
          </cell>
          <cell r="N655" t="str">
            <v>0</v>
          </cell>
          <cell r="O655">
            <v>0</v>
          </cell>
          <cell r="P655" t="str">
            <v>0</v>
          </cell>
          <cell r="Q655" t="str">
            <v>0</v>
          </cell>
          <cell r="R655" t="str">
            <v>0</v>
          </cell>
          <cell r="S655" t="str">
            <v>0</v>
          </cell>
          <cell r="T655" t="str">
            <v>0</v>
          </cell>
          <cell r="U655" t="str">
            <v>0</v>
          </cell>
          <cell r="V655" t="str">
            <v>0</v>
          </cell>
          <cell r="W655" t="str">
            <v>0</v>
          </cell>
          <cell r="X655" t="str">
            <v>0</v>
          </cell>
          <cell r="Y655" t="str">
            <v>0</v>
          </cell>
          <cell r="Z655" t="str">
            <v>0</v>
          </cell>
        </row>
        <row r="656">
          <cell r="G656" t="str">
            <v>255010</v>
          </cell>
          <cell r="H656" t="str">
            <v>Accumulated OPRB Amortization</v>
          </cell>
          <cell r="I656" t="str">
            <v>0</v>
          </cell>
          <cell r="J656" t="str">
            <v>0</v>
          </cell>
          <cell r="K656" t="str">
            <v>0</v>
          </cell>
          <cell r="L656" t="str">
            <v>0</v>
          </cell>
          <cell r="M656" t="str">
            <v>0</v>
          </cell>
          <cell r="N656" t="str">
            <v>0</v>
          </cell>
          <cell r="O656">
            <v>0</v>
          </cell>
          <cell r="P656" t="str">
            <v>0</v>
          </cell>
          <cell r="Q656" t="str">
            <v>0</v>
          </cell>
          <cell r="R656" t="str">
            <v>0</v>
          </cell>
          <cell r="S656" t="str">
            <v>0</v>
          </cell>
          <cell r="T656" t="str">
            <v>0</v>
          </cell>
          <cell r="U656" t="str">
            <v>0</v>
          </cell>
          <cell r="V656" t="str">
            <v>0</v>
          </cell>
          <cell r="W656" t="str">
            <v>0</v>
          </cell>
          <cell r="X656" t="str">
            <v>0</v>
          </cell>
          <cell r="Y656" t="str">
            <v>0</v>
          </cell>
          <cell r="Z656" t="str">
            <v>0</v>
          </cell>
        </row>
        <row r="657">
          <cell r="G657" t="str">
            <v>255021</v>
          </cell>
          <cell r="H657" t="str">
            <v>Reg Asset - Brampton LRAM 2012</v>
          </cell>
          <cell r="I657" t="str">
            <v>0</v>
          </cell>
          <cell r="J657" t="str">
            <v>0</v>
          </cell>
          <cell r="K657" t="str">
            <v>0</v>
          </cell>
          <cell r="L657" t="str">
            <v>0</v>
          </cell>
          <cell r="M657" t="str">
            <v>0</v>
          </cell>
          <cell r="N657" t="str">
            <v>0</v>
          </cell>
          <cell r="O657" t="str">
            <v>0</v>
          </cell>
          <cell r="P657" t="str">
            <v>0</v>
          </cell>
          <cell r="Q657" t="str">
            <v>0</v>
          </cell>
          <cell r="R657" t="str">
            <v>0</v>
          </cell>
          <cell r="S657" t="str">
            <v>0</v>
          </cell>
          <cell r="T657" t="str">
            <v>0</v>
          </cell>
          <cell r="U657" t="str">
            <v>0</v>
          </cell>
          <cell r="V657">
            <v>372392.87</v>
          </cell>
          <cell r="W657" t="str">
            <v>0</v>
          </cell>
          <cell r="X657" t="str">
            <v>0</v>
          </cell>
          <cell r="Y657" t="str">
            <v>0</v>
          </cell>
          <cell r="Z657" t="str">
            <v>0</v>
          </cell>
        </row>
        <row r="658">
          <cell r="G658" t="str">
            <v>255040</v>
          </cell>
          <cell r="H658" t="str">
            <v>Reg Asset - OPRB - Health &amp; Dental Obligation</v>
          </cell>
          <cell r="I658" t="str">
            <v>0</v>
          </cell>
          <cell r="J658" t="str">
            <v>0</v>
          </cell>
          <cell r="K658">
            <v>136873616</v>
          </cell>
          <cell r="L658" t="str">
            <v>0</v>
          </cell>
          <cell r="M658">
            <v>178503382</v>
          </cell>
          <cell r="N658" t="str">
            <v>0</v>
          </cell>
          <cell r="O658" t="str">
            <v>0</v>
          </cell>
          <cell r="P658" t="str">
            <v>0</v>
          </cell>
          <cell r="Q658" t="str">
            <v>0</v>
          </cell>
          <cell r="R658" t="str">
            <v>0</v>
          </cell>
          <cell r="S658" t="str">
            <v>0</v>
          </cell>
          <cell r="T658" t="str">
            <v>0</v>
          </cell>
          <cell r="U658">
            <v>3185625.08</v>
          </cell>
          <cell r="V658">
            <v>-1125003.77</v>
          </cell>
          <cell r="W658" t="str">
            <v>0</v>
          </cell>
          <cell r="X658" t="str">
            <v>0</v>
          </cell>
          <cell r="Y658" t="str">
            <v>0</v>
          </cell>
          <cell r="Z658" t="str">
            <v>0</v>
          </cell>
        </row>
        <row r="659">
          <cell r="G659" t="str">
            <v>255050</v>
          </cell>
          <cell r="H659" t="str">
            <v>Reg Asset - OPEB - LTD Obligation</v>
          </cell>
          <cell r="I659" t="str">
            <v>0</v>
          </cell>
          <cell r="J659" t="str">
            <v>0</v>
          </cell>
          <cell r="K659">
            <v>-9162548</v>
          </cell>
          <cell r="L659" t="str">
            <v>0</v>
          </cell>
          <cell r="M659">
            <v>-12661905</v>
          </cell>
          <cell r="N659" t="str">
            <v>0</v>
          </cell>
          <cell r="O659">
            <v>0</v>
          </cell>
          <cell r="P659" t="str">
            <v>0</v>
          </cell>
          <cell r="Q659" t="str">
            <v>0</v>
          </cell>
          <cell r="R659" t="str">
            <v>0</v>
          </cell>
          <cell r="S659" t="str">
            <v>0</v>
          </cell>
          <cell r="T659" t="str">
            <v>0</v>
          </cell>
          <cell r="U659">
            <v>-330691.71999999997</v>
          </cell>
          <cell r="V659" t="str">
            <v>0</v>
          </cell>
          <cell r="W659" t="str">
            <v>0</v>
          </cell>
          <cell r="X659" t="str">
            <v>0</v>
          </cell>
          <cell r="Y659" t="str">
            <v>0</v>
          </cell>
          <cell r="Z659" t="str">
            <v>0</v>
          </cell>
        </row>
        <row r="660">
          <cell r="G660" t="str">
            <v>255060</v>
          </cell>
          <cell r="H660" t="str">
            <v>Reg Asset - OPRB SPP Obligation</v>
          </cell>
          <cell r="I660" t="str">
            <v>0</v>
          </cell>
          <cell r="J660" t="str">
            <v>0</v>
          </cell>
          <cell r="K660">
            <v>3594470</v>
          </cell>
          <cell r="L660" t="str">
            <v>0</v>
          </cell>
          <cell r="M660">
            <v>4687717</v>
          </cell>
          <cell r="N660" t="str">
            <v>0</v>
          </cell>
          <cell r="O660" t="str">
            <v>0</v>
          </cell>
          <cell r="P660" t="str">
            <v>0</v>
          </cell>
          <cell r="Q660" t="str">
            <v>0</v>
          </cell>
          <cell r="R660" t="str">
            <v>0</v>
          </cell>
          <cell r="S660" t="str">
            <v>0</v>
          </cell>
          <cell r="T660" t="str">
            <v>0</v>
          </cell>
          <cell r="U660">
            <v>83658.960000000006</v>
          </cell>
          <cell r="V660" t="str">
            <v>0</v>
          </cell>
          <cell r="W660" t="str">
            <v>0</v>
          </cell>
          <cell r="X660" t="str">
            <v>0</v>
          </cell>
          <cell r="Y660" t="str">
            <v>0</v>
          </cell>
          <cell r="Z660" t="str">
            <v>0</v>
          </cell>
        </row>
        <row r="661">
          <cell r="G661" t="str">
            <v>274905</v>
          </cell>
          <cell r="H661" t="str">
            <v>Reg Offset Deferred Tax Asset - LT</v>
          </cell>
          <cell r="I661" t="str">
            <v>0</v>
          </cell>
          <cell r="J661" t="str">
            <v>0</v>
          </cell>
          <cell r="K661">
            <v>863727173.28999996</v>
          </cell>
          <cell r="L661" t="str">
            <v>0</v>
          </cell>
          <cell r="M661">
            <v>333256217.77999997</v>
          </cell>
          <cell r="N661" t="str">
            <v>0</v>
          </cell>
          <cell r="O661" t="str">
            <v>0</v>
          </cell>
          <cell r="P661" t="str">
            <v>0</v>
          </cell>
          <cell r="Q661" t="str">
            <v>0</v>
          </cell>
          <cell r="R661" t="str">
            <v>0</v>
          </cell>
          <cell r="S661" t="str">
            <v>0</v>
          </cell>
          <cell r="T661" t="str">
            <v>0</v>
          </cell>
          <cell r="U661" t="str">
            <v>0</v>
          </cell>
          <cell r="V661">
            <v>428716.64</v>
          </cell>
          <cell r="W661" t="str">
            <v>0</v>
          </cell>
          <cell r="X661" t="str">
            <v>0</v>
          </cell>
          <cell r="Y661" t="str">
            <v>0</v>
          </cell>
          <cell r="Z661" t="str">
            <v>0</v>
          </cell>
        </row>
        <row r="662">
          <cell r="G662" t="str">
            <v>275020</v>
          </cell>
          <cell r="H662" t="str">
            <v>Reg Asset - OEB Costs</v>
          </cell>
          <cell r="I662" t="str">
            <v>0</v>
          </cell>
          <cell r="J662" t="str">
            <v>0</v>
          </cell>
          <cell r="K662" t="str">
            <v>0</v>
          </cell>
          <cell r="L662" t="str">
            <v>0</v>
          </cell>
          <cell r="M662">
            <v>10361335.66</v>
          </cell>
          <cell r="N662" t="str">
            <v>0</v>
          </cell>
          <cell r="O662" t="str">
            <v>0</v>
          </cell>
          <cell r="P662" t="str">
            <v>0</v>
          </cell>
          <cell r="Q662" t="str">
            <v>0</v>
          </cell>
          <cell r="R662" t="str">
            <v>0</v>
          </cell>
          <cell r="S662" t="str">
            <v>0</v>
          </cell>
          <cell r="T662" t="str">
            <v>0</v>
          </cell>
          <cell r="U662" t="str">
            <v>0</v>
          </cell>
          <cell r="V662" t="str">
            <v>0</v>
          </cell>
          <cell r="W662" t="str">
            <v>0</v>
          </cell>
          <cell r="X662" t="str">
            <v>0</v>
          </cell>
          <cell r="Y662" t="str">
            <v>0</v>
          </cell>
          <cell r="Z662" t="str">
            <v>0</v>
          </cell>
        </row>
        <row r="663">
          <cell r="G663" t="str">
            <v>275023</v>
          </cell>
          <cell r="H663" t="str">
            <v>Regulatory Asset Dx PCB (01)</v>
          </cell>
          <cell r="I663" t="str">
            <v>0</v>
          </cell>
          <cell r="J663" t="str">
            <v>0</v>
          </cell>
          <cell r="K663" t="str">
            <v>0</v>
          </cell>
          <cell r="L663" t="str">
            <v>0</v>
          </cell>
          <cell r="M663">
            <v>10755049.970000001</v>
          </cell>
          <cell r="N663" t="str">
            <v>0</v>
          </cell>
          <cell r="O663" t="str">
            <v>0</v>
          </cell>
          <cell r="P663" t="str">
            <v>0</v>
          </cell>
          <cell r="Q663" t="str">
            <v>0</v>
          </cell>
          <cell r="R663" t="str">
            <v>0</v>
          </cell>
          <cell r="S663" t="str">
            <v>0</v>
          </cell>
          <cell r="T663" t="str">
            <v>0</v>
          </cell>
          <cell r="U663" t="str">
            <v>0</v>
          </cell>
          <cell r="V663" t="str">
            <v>0</v>
          </cell>
          <cell r="W663" t="str">
            <v>0</v>
          </cell>
          <cell r="X663" t="str">
            <v>0</v>
          </cell>
          <cell r="Y663" t="str">
            <v>0</v>
          </cell>
          <cell r="Z663" t="str">
            <v>0</v>
          </cell>
        </row>
        <row r="664">
          <cell r="G664" t="str">
            <v>275026</v>
          </cell>
          <cell r="H664" t="str">
            <v>Regulatory Asset -  Tx LAR</v>
          </cell>
          <cell r="I664" t="str">
            <v>0</v>
          </cell>
          <cell r="J664" t="str">
            <v>0</v>
          </cell>
          <cell r="K664">
            <v>0</v>
          </cell>
          <cell r="L664" t="str">
            <v>0</v>
          </cell>
          <cell r="M664" t="str">
            <v>0</v>
          </cell>
          <cell r="N664" t="str">
            <v>0</v>
          </cell>
          <cell r="O664" t="str">
            <v>0</v>
          </cell>
          <cell r="P664" t="str">
            <v>0</v>
          </cell>
          <cell r="Q664" t="str">
            <v>0</v>
          </cell>
          <cell r="R664" t="str">
            <v>0</v>
          </cell>
          <cell r="S664" t="str">
            <v>0</v>
          </cell>
          <cell r="T664" t="str">
            <v>0</v>
          </cell>
          <cell r="U664" t="str">
            <v>0</v>
          </cell>
          <cell r="V664" t="str">
            <v>0</v>
          </cell>
          <cell r="W664" t="str">
            <v>0</v>
          </cell>
          <cell r="X664" t="str">
            <v>0</v>
          </cell>
          <cell r="Y664" t="str">
            <v>0</v>
          </cell>
          <cell r="Z664" t="str">
            <v>0</v>
          </cell>
        </row>
        <row r="665">
          <cell r="G665" t="str">
            <v>275027</v>
          </cell>
          <cell r="H665" t="str">
            <v>Regulatory Asset -Remotes LAR</v>
          </cell>
          <cell r="I665" t="str">
            <v>0</v>
          </cell>
          <cell r="J665" t="str">
            <v>0</v>
          </cell>
          <cell r="K665" t="str">
            <v>0</v>
          </cell>
          <cell r="L665" t="str">
            <v>0</v>
          </cell>
          <cell r="M665" t="str">
            <v>0</v>
          </cell>
          <cell r="N665" t="str">
            <v>0</v>
          </cell>
          <cell r="O665" t="str">
            <v>0</v>
          </cell>
          <cell r="P665" t="str">
            <v>0</v>
          </cell>
          <cell r="Q665" t="str">
            <v>0</v>
          </cell>
          <cell r="R665" t="str">
            <v>0</v>
          </cell>
          <cell r="S665" t="str">
            <v>0</v>
          </cell>
          <cell r="T665" t="str">
            <v>0</v>
          </cell>
          <cell r="U665">
            <v>0</v>
          </cell>
          <cell r="V665" t="str">
            <v>0</v>
          </cell>
          <cell r="W665" t="str">
            <v>0</v>
          </cell>
          <cell r="X665" t="str">
            <v>0</v>
          </cell>
          <cell r="Y665" t="str">
            <v>0</v>
          </cell>
          <cell r="Z665" t="str">
            <v>0</v>
          </cell>
        </row>
        <row r="666">
          <cell r="G666" t="str">
            <v>275028</v>
          </cell>
          <cell r="H666" t="str">
            <v>Brmptn Lost Rev Adj Mechanism/Shared Saving Mechan</v>
          </cell>
          <cell r="I666" t="str">
            <v>0</v>
          </cell>
          <cell r="J666" t="str">
            <v>0</v>
          </cell>
          <cell r="K666" t="str">
            <v>0</v>
          </cell>
          <cell r="L666" t="str">
            <v>0</v>
          </cell>
          <cell r="M666" t="str">
            <v>0</v>
          </cell>
          <cell r="N666" t="str">
            <v>0</v>
          </cell>
          <cell r="O666" t="str">
            <v>0</v>
          </cell>
          <cell r="P666" t="str">
            <v>0</v>
          </cell>
          <cell r="Q666" t="str">
            <v>0</v>
          </cell>
          <cell r="R666" t="str">
            <v>0</v>
          </cell>
          <cell r="S666" t="str">
            <v>0</v>
          </cell>
          <cell r="T666" t="str">
            <v>0</v>
          </cell>
          <cell r="U666" t="str">
            <v>0</v>
          </cell>
          <cell r="V666">
            <v>11.41</v>
          </cell>
          <cell r="W666" t="str">
            <v>0</v>
          </cell>
          <cell r="X666" t="str">
            <v>0</v>
          </cell>
          <cell r="Y666" t="str">
            <v>0</v>
          </cell>
          <cell r="Z666" t="str">
            <v>0</v>
          </cell>
        </row>
        <row r="667">
          <cell r="G667" t="str">
            <v>275029</v>
          </cell>
          <cell r="H667" t="str">
            <v>Reg Asset - Pension Obligation</v>
          </cell>
          <cell r="I667" t="str">
            <v>0</v>
          </cell>
          <cell r="J667">
            <v>744829500</v>
          </cell>
          <cell r="K667" t="str">
            <v>0</v>
          </cell>
          <cell r="L667" t="str">
            <v>0</v>
          </cell>
          <cell r="M667" t="str">
            <v>0</v>
          </cell>
          <cell r="N667" t="str">
            <v>0</v>
          </cell>
          <cell r="O667" t="str">
            <v>0</v>
          </cell>
          <cell r="P667" t="str">
            <v>0</v>
          </cell>
          <cell r="Q667" t="str">
            <v>0</v>
          </cell>
          <cell r="R667" t="str">
            <v>0</v>
          </cell>
          <cell r="S667" t="str">
            <v>0</v>
          </cell>
          <cell r="T667" t="str">
            <v>0</v>
          </cell>
          <cell r="U667" t="str">
            <v>0</v>
          </cell>
          <cell r="V667" t="str">
            <v>0</v>
          </cell>
          <cell r="W667" t="str">
            <v>0</v>
          </cell>
          <cell r="X667" t="str">
            <v>0</v>
          </cell>
          <cell r="Y667" t="str">
            <v>0</v>
          </cell>
          <cell r="Z667" t="str">
            <v>0</v>
          </cell>
        </row>
        <row r="668">
          <cell r="G668" t="str">
            <v>275030</v>
          </cell>
          <cell r="H668" t="str">
            <v>RSVA-Power</v>
          </cell>
          <cell r="I668" t="str">
            <v>0</v>
          </cell>
          <cell r="J668" t="str">
            <v>0</v>
          </cell>
          <cell r="K668" t="str">
            <v>0</v>
          </cell>
          <cell r="L668" t="str">
            <v>0</v>
          </cell>
          <cell r="M668">
            <v>-547551.01</v>
          </cell>
          <cell r="N668" t="str">
            <v>0</v>
          </cell>
          <cell r="O668" t="str">
            <v>0</v>
          </cell>
          <cell r="P668" t="str">
            <v>0</v>
          </cell>
          <cell r="Q668" t="str">
            <v>0</v>
          </cell>
          <cell r="R668" t="str">
            <v>0</v>
          </cell>
          <cell r="S668" t="str">
            <v>0</v>
          </cell>
          <cell r="T668" t="str">
            <v>0</v>
          </cell>
          <cell r="U668" t="str">
            <v>0</v>
          </cell>
          <cell r="V668">
            <v>-1720294.93</v>
          </cell>
          <cell r="W668" t="str">
            <v>0</v>
          </cell>
          <cell r="X668" t="str">
            <v>0</v>
          </cell>
          <cell r="Y668" t="str">
            <v>0</v>
          </cell>
          <cell r="Z668" t="str">
            <v>0</v>
          </cell>
        </row>
        <row r="669">
          <cell r="G669" t="str">
            <v>275031</v>
          </cell>
          <cell r="H669" t="str">
            <v>RSVA-Wholesale Market Services</v>
          </cell>
          <cell r="I669" t="str">
            <v>0</v>
          </cell>
          <cell r="J669" t="str">
            <v>0</v>
          </cell>
          <cell r="K669" t="str">
            <v>0</v>
          </cell>
          <cell r="L669" t="str">
            <v>0</v>
          </cell>
          <cell r="M669">
            <v>-61663866.119999997</v>
          </cell>
          <cell r="N669" t="str">
            <v>0</v>
          </cell>
          <cell r="O669" t="str">
            <v>0</v>
          </cell>
          <cell r="P669" t="str">
            <v>0</v>
          </cell>
          <cell r="Q669" t="str">
            <v>0</v>
          </cell>
          <cell r="R669" t="str">
            <v>0</v>
          </cell>
          <cell r="S669" t="str">
            <v>0</v>
          </cell>
          <cell r="T669" t="str">
            <v>0</v>
          </cell>
          <cell r="U669" t="str">
            <v>0</v>
          </cell>
          <cell r="V669">
            <v>749630.88</v>
          </cell>
          <cell r="W669" t="str">
            <v>0</v>
          </cell>
          <cell r="X669" t="str">
            <v>0</v>
          </cell>
          <cell r="Y669" t="str">
            <v>0</v>
          </cell>
          <cell r="Z669" t="str">
            <v>0</v>
          </cell>
        </row>
        <row r="670">
          <cell r="G670" t="str">
            <v>275033</v>
          </cell>
          <cell r="H670" t="str">
            <v>RSVA-Retail Transm. NWK Rate</v>
          </cell>
          <cell r="I670" t="str">
            <v>0</v>
          </cell>
          <cell r="J670" t="str">
            <v>0</v>
          </cell>
          <cell r="K670" t="str">
            <v>0</v>
          </cell>
          <cell r="L670" t="str">
            <v>0</v>
          </cell>
          <cell r="M670">
            <v>41194325.310000002</v>
          </cell>
          <cell r="N670" t="str">
            <v>0</v>
          </cell>
          <cell r="O670" t="str">
            <v>0</v>
          </cell>
          <cell r="P670" t="str">
            <v>0</v>
          </cell>
          <cell r="Q670" t="str">
            <v>0</v>
          </cell>
          <cell r="R670" t="str">
            <v>0</v>
          </cell>
          <cell r="S670" t="str">
            <v>0</v>
          </cell>
          <cell r="T670" t="str">
            <v>0</v>
          </cell>
          <cell r="U670" t="str">
            <v>0</v>
          </cell>
          <cell r="V670">
            <v>1015798.19</v>
          </cell>
          <cell r="W670" t="str">
            <v>0</v>
          </cell>
          <cell r="X670" t="str">
            <v>0</v>
          </cell>
          <cell r="Y670" t="str">
            <v>0</v>
          </cell>
          <cell r="Z670" t="str">
            <v>0</v>
          </cell>
        </row>
        <row r="671">
          <cell r="G671" t="str">
            <v>275034</v>
          </cell>
          <cell r="H671" t="str">
            <v>RSVA-Retl Trans Connect'n Rate</v>
          </cell>
          <cell r="I671" t="str">
            <v>0</v>
          </cell>
          <cell r="J671" t="str">
            <v>0</v>
          </cell>
          <cell r="K671" t="str">
            <v>0</v>
          </cell>
          <cell r="L671" t="str">
            <v>0</v>
          </cell>
          <cell r="M671">
            <v>22687199.100000001</v>
          </cell>
          <cell r="N671" t="str">
            <v>0</v>
          </cell>
          <cell r="O671" t="str">
            <v>0</v>
          </cell>
          <cell r="P671" t="str">
            <v>0</v>
          </cell>
          <cell r="Q671" t="str">
            <v>0</v>
          </cell>
          <cell r="R671" t="str">
            <v>0</v>
          </cell>
          <cell r="S671" t="str">
            <v>0</v>
          </cell>
          <cell r="T671" t="str">
            <v>0</v>
          </cell>
          <cell r="U671" t="str">
            <v>0</v>
          </cell>
          <cell r="V671">
            <v>-246894.46</v>
          </cell>
          <cell r="W671" t="str">
            <v>0</v>
          </cell>
          <cell r="X671" t="str">
            <v>0</v>
          </cell>
          <cell r="Y671" t="str">
            <v>0</v>
          </cell>
          <cell r="Z671" t="str">
            <v>0</v>
          </cell>
        </row>
        <row r="672">
          <cell r="G672" t="str">
            <v>275040</v>
          </cell>
          <cell r="H672" t="str">
            <v>RCVA RETAIL REVENUE</v>
          </cell>
          <cell r="I672" t="str">
            <v>0</v>
          </cell>
          <cell r="J672" t="str">
            <v>0</v>
          </cell>
          <cell r="K672" t="str">
            <v>0</v>
          </cell>
          <cell r="L672" t="str">
            <v>0</v>
          </cell>
          <cell r="M672">
            <v>-4438879.25</v>
          </cell>
          <cell r="N672" t="str">
            <v>0</v>
          </cell>
          <cell r="O672" t="str">
            <v>0</v>
          </cell>
          <cell r="P672" t="str">
            <v>0</v>
          </cell>
          <cell r="Q672" t="str">
            <v>0</v>
          </cell>
          <cell r="R672" t="str">
            <v>0</v>
          </cell>
          <cell r="S672" t="str">
            <v>0</v>
          </cell>
          <cell r="T672" t="str">
            <v>0</v>
          </cell>
          <cell r="U672" t="str">
            <v>0</v>
          </cell>
          <cell r="V672">
            <v>106675.29</v>
          </cell>
          <cell r="W672" t="str">
            <v>0</v>
          </cell>
          <cell r="X672" t="str">
            <v>0</v>
          </cell>
          <cell r="Y672" t="str">
            <v>0</v>
          </cell>
          <cell r="Z672" t="str">
            <v>0</v>
          </cell>
        </row>
        <row r="673">
          <cell r="G673" t="str">
            <v>275041</v>
          </cell>
          <cell r="H673" t="str">
            <v>RCVA Retail Cost</v>
          </cell>
          <cell r="I673" t="str">
            <v>0</v>
          </cell>
          <cell r="J673" t="str">
            <v>0</v>
          </cell>
          <cell r="K673" t="str">
            <v>0</v>
          </cell>
          <cell r="L673" t="str">
            <v>0</v>
          </cell>
          <cell r="M673">
            <v>5414737.4699999997</v>
          </cell>
          <cell r="N673" t="str">
            <v>0</v>
          </cell>
          <cell r="O673" t="str">
            <v>0</v>
          </cell>
          <cell r="P673" t="str">
            <v>0</v>
          </cell>
          <cell r="Q673" t="str">
            <v>0</v>
          </cell>
          <cell r="R673" t="str">
            <v>0</v>
          </cell>
          <cell r="S673" t="str">
            <v>0</v>
          </cell>
          <cell r="T673" t="str">
            <v>0</v>
          </cell>
          <cell r="U673" t="str">
            <v>0</v>
          </cell>
          <cell r="V673" t="str">
            <v>0</v>
          </cell>
          <cell r="W673" t="str">
            <v>0</v>
          </cell>
          <cell r="X673" t="str">
            <v>0</v>
          </cell>
          <cell r="Y673" t="str">
            <v>0</v>
          </cell>
          <cell r="Z673" t="str">
            <v>0</v>
          </cell>
        </row>
        <row r="674">
          <cell r="G674" t="str">
            <v>275045</v>
          </cell>
          <cell r="H674" t="str">
            <v>RCVA - STR REVENUE</v>
          </cell>
          <cell r="I674" t="str">
            <v>0</v>
          </cell>
          <cell r="J674" t="str">
            <v>0</v>
          </cell>
          <cell r="K674" t="str">
            <v>0</v>
          </cell>
          <cell r="L674" t="str">
            <v>0</v>
          </cell>
          <cell r="M674">
            <v>-146963.85999999999</v>
          </cell>
          <cell r="N674" t="str">
            <v>0</v>
          </cell>
          <cell r="O674" t="str">
            <v>0</v>
          </cell>
          <cell r="P674" t="str">
            <v>0</v>
          </cell>
          <cell r="Q674" t="str">
            <v>0</v>
          </cell>
          <cell r="R674" t="str">
            <v>0</v>
          </cell>
          <cell r="S674" t="str">
            <v>0</v>
          </cell>
          <cell r="T674" t="str">
            <v>0</v>
          </cell>
          <cell r="U674" t="str">
            <v>0</v>
          </cell>
          <cell r="V674">
            <v>6760.5</v>
          </cell>
          <cell r="W674" t="str">
            <v>0</v>
          </cell>
          <cell r="X674" t="str">
            <v>0</v>
          </cell>
          <cell r="Y674" t="str">
            <v>0</v>
          </cell>
          <cell r="Z674" t="str">
            <v>0</v>
          </cell>
        </row>
        <row r="675">
          <cell r="G675" t="str">
            <v>275046</v>
          </cell>
          <cell r="H675" t="str">
            <v>RCVA-STR Cost</v>
          </cell>
          <cell r="I675" t="str">
            <v>0</v>
          </cell>
          <cell r="J675" t="str">
            <v>0</v>
          </cell>
          <cell r="K675" t="str">
            <v>0</v>
          </cell>
          <cell r="L675" t="str">
            <v>0</v>
          </cell>
          <cell r="M675">
            <v>581310.92000000004</v>
          </cell>
          <cell r="N675" t="str">
            <v>0</v>
          </cell>
          <cell r="O675" t="str">
            <v>0</v>
          </cell>
          <cell r="P675" t="str">
            <v>0</v>
          </cell>
          <cell r="Q675" t="str">
            <v>0</v>
          </cell>
          <cell r="R675" t="str">
            <v>0</v>
          </cell>
          <cell r="S675" t="str">
            <v>0</v>
          </cell>
          <cell r="T675" t="str">
            <v>0</v>
          </cell>
          <cell r="U675" t="str">
            <v>0</v>
          </cell>
          <cell r="V675" t="str">
            <v>0</v>
          </cell>
          <cell r="W675" t="str">
            <v>0</v>
          </cell>
          <cell r="X675" t="str">
            <v>0</v>
          </cell>
          <cell r="Y675" t="str">
            <v>0</v>
          </cell>
          <cell r="Z675" t="str">
            <v>0</v>
          </cell>
        </row>
        <row r="676">
          <cell r="G676" t="str">
            <v>275050</v>
          </cell>
          <cell r="H676" t="str">
            <v>Reg Asset - SPC Assessment Variance Account</v>
          </cell>
          <cell r="I676" t="str">
            <v>0</v>
          </cell>
          <cell r="J676" t="str">
            <v>0</v>
          </cell>
          <cell r="K676" t="str">
            <v>0</v>
          </cell>
          <cell r="L676" t="str">
            <v>0</v>
          </cell>
          <cell r="M676">
            <v>0</v>
          </cell>
          <cell r="N676" t="str">
            <v>0</v>
          </cell>
          <cell r="O676" t="str">
            <v>0</v>
          </cell>
          <cell r="P676" t="str">
            <v>0</v>
          </cell>
          <cell r="Q676" t="str">
            <v>0</v>
          </cell>
          <cell r="R676" t="str">
            <v>0</v>
          </cell>
          <cell r="S676" t="str">
            <v>0</v>
          </cell>
          <cell r="T676">
            <v>0</v>
          </cell>
          <cell r="U676" t="str">
            <v>0</v>
          </cell>
          <cell r="V676">
            <v>-109.4</v>
          </cell>
          <cell r="W676" t="str">
            <v>0</v>
          </cell>
          <cell r="X676" t="str">
            <v>0</v>
          </cell>
          <cell r="Y676" t="str">
            <v>0</v>
          </cell>
          <cell r="Z676" t="str">
            <v>0</v>
          </cell>
        </row>
        <row r="677">
          <cell r="G677" t="str">
            <v>275052</v>
          </cell>
          <cell r="H677" t="str">
            <v>Reg Asset - SPC Approved Bal - Principal</v>
          </cell>
          <cell r="I677" t="str">
            <v>0</v>
          </cell>
          <cell r="J677" t="str">
            <v>0</v>
          </cell>
          <cell r="K677" t="str">
            <v>0</v>
          </cell>
          <cell r="L677" t="str">
            <v>0</v>
          </cell>
          <cell r="M677">
            <v>124857.85</v>
          </cell>
          <cell r="N677" t="str">
            <v>0</v>
          </cell>
          <cell r="O677" t="str">
            <v>0</v>
          </cell>
          <cell r="P677" t="str">
            <v>0</v>
          </cell>
          <cell r="Q677" t="str">
            <v>0</v>
          </cell>
          <cell r="R677" t="str">
            <v>0</v>
          </cell>
          <cell r="S677" t="str">
            <v>0</v>
          </cell>
          <cell r="T677" t="str">
            <v>0</v>
          </cell>
          <cell r="U677" t="str">
            <v>0</v>
          </cell>
          <cell r="V677" t="str">
            <v>0</v>
          </cell>
          <cell r="W677" t="str">
            <v>0</v>
          </cell>
          <cell r="X677" t="str">
            <v>0</v>
          </cell>
          <cell r="Y677" t="str">
            <v>0</v>
          </cell>
          <cell r="Z677" t="str">
            <v>0</v>
          </cell>
        </row>
        <row r="678">
          <cell r="G678" t="str">
            <v>275053</v>
          </cell>
          <cell r="H678" t="str">
            <v>Reg Asset - SPC Approved Bal - Interest</v>
          </cell>
          <cell r="I678" t="str">
            <v>0</v>
          </cell>
          <cell r="J678" t="str">
            <v>0</v>
          </cell>
          <cell r="K678" t="str">
            <v>0</v>
          </cell>
          <cell r="L678" t="str">
            <v>0</v>
          </cell>
          <cell r="M678">
            <v>47950.75</v>
          </cell>
          <cell r="N678" t="str">
            <v>0</v>
          </cell>
          <cell r="O678" t="str">
            <v>0</v>
          </cell>
          <cell r="P678" t="str">
            <v>0</v>
          </cell>
          <cell r="Q678" t="str">
            <v>0</v>
          </cell>
          <cell r="R678" t="str">
            <v>0</v>
          </cell>
          <cell r="S678" t="str">
            <v>0</v>
          </cell>
          <cell r="T678" t="str">
            <v>0</v>
          </cell>
          <cell r="U678" t="str">
            <v>0</v>
          </cell>
          <cell r="V678" t="str">
            <v>0</v>
          </cell>
          <cell r="W678" t="str">
            <v>0</v>
          </cell>
          <cell r="X678" t="str">
            <v>0</v>
          </cell>
          <cell r="Y678" t="str">
            <v>0</v>
          </cell>
          <cell r="Z678" t="str">
            <v>0</v>
          </cell>
        </row>
        <row r="679">
          <cell r="G679" t="str">
            <v>275060</v>
          </cell>
          <cell r="H679" t="str">
            <v>CGAAP Accounting Changes - Brampton</v>
          </cell>
          <cell r="I679" t="str">
            <v>0</v>
          </cell>
          <cell r="J679" t="str">
            <v>0</v>
          </cell>
          <cell r="K679" t="str">
            <v>0</v>
          </cell>
          <cell r="L679" t="str">
            <v>0</v>
          </cell>
          <cell r="M679" t="str">
            <v>0</v>
          </cell>
          <cell r="N679" t="str">
            <v>0</v>
          </cell>
          <cell r="O679" t="str">
            <v>0</v>
          </cell>
          <cell r="P679" t="str">
            <v>0</v>
          </cell>
          <cell r="Q679" t="str">
            <v>0</v>
          </cell>
          <cell r="R679" t="str">
            <v>0</v>
          </cell>
          <cell r="S679" t="str">
            <v>0</v>
          </cell>
          <cell r="T679" t="str">
            <v>0</v>
          </cell>
          <cell r="U679" t="str">
            <v>0</v>
          </cell>
          <cell r="V679">
            <v>2161849.7000000002</v>
          </cell>
          <cell r="W679" t="str">
            <v>0</v>
          </cell>
          <cell r="X679" t="str">
            <v>0</v>
          </cell>
          <cell r="Y679" t="str">
            <v>0</v>
          </cell>
          <cell r="Z679" t="str">
            <v>0</v>
          </cell>
        </row>
        <row r="680">
          <cell r="G680" t="str">
            <v>275065</v>
          </cell>
          <cell r="H680" t="str">
            <v>Reg Asset-IFRS Costs - Brampton</v>
          </cell>
          <cell r="I680" t="str">
            <v>0</v>
          </cell>
          <cell r="J680" t="str">
            <v>0</v>
          </cell>
          <cell r="K680" t="str">
            <v>0</v>
          </cell>
          <cell r="L680" t="str">
            <v>0</v>
          </cell>
          <cell r="M680" t="str">
            <v>0</v>
          </cell>
          <cell r="N680" t="str">
            <v>0</v>
          </cell>
          <cell r="O680" t="str">
            <v>0</v>
          </cell>
          <cell r="P680" t="str">
            <v>0</v>
          </cell>
          <cell r="Q680" t="str">
            <v>0</v>
          </cell>
          <cell r="R680" t="str">
            <v>0</v>
          </cell>
          <cell r="S680" t="str">
            <v>0</v>
          </cell>
          <cell r="T680" t="str">
            <v>0</v>
          </cell>
          <cell r="U680" t="str">
            <v>0</v>
          </cell>
          <cell r="V680">
            <v>916390.03</v>
          </cell>
          <cell r="W680" t="str">
            <v>0</v>
          </cell>
          <cell r="X680" t="str">
            <v>0</v>
          </cell>
          <cell r="Y680" t="str">
            <v>0</v>
          </cell>
          <cell r="Z680" t="str">
            <v>0</v>
          </cell>
        </row>
        <row r="681">
          <cell r="G681" t="str">
            <v>275069</v>
          </cell>
          <cell r="H681" t="str">
            <v>Reg Asset - OEB Costs-int impr</v>
          </cell>
          <cell r="I681" t="str">
            <v>0</v>
          </cell>
          <cell r="J681" t="str">
            <v>0</v>
          </cell>
          <cell r="K681" t="str">
            <v>0</v>
          </cell>
          <cell r="L681" t="str">
            <v>0</v>
          </cell>
          <cell r="M681">
            <v>280948.82</v>
          </cell>
          <cell r="N681" t="str">
            <v>0</v>
          </cell>
          <cell r="O681" t="str">
            <v>0</v>
          </cell>
          <cell r="P681" t="str">
            <v>0</v>
          </cell>
          <cell r="Q681" t="str">
            <v>0</v>
          </cell>
          <cell r="R681" t="str">
            <v>0</v>
          </cell>
          <cell r="S681" t="str">
            <v>0</v>
          </cell>
          <cell r="T681" t="str">
            <v>0</v>
          </cell>
          <cell r="U681" t="str">
            <v>0</v>
          </cell>
          <cell r="V681" t="str">
            <v>0</v>
          </cell>
          <cell r="W681" t="str">
            <v>0</v>
          </cell>
          <cell r="X681" t="str">
            <v>0</v>
          </cell>
          <cell r="Y681" t="str">
            <v>0</v>
          </cell>
          <cell r="Z681" t="str">
            <v>0</v>
          </cell>
        </row>
        <row r="682">
          <cell r="G682" t="str">
            <v>275070</v>
          </cell>
          <cell r="H682" t="str">
            <v>IPSP Tx Development Projects Reg Asset</v>
          </cell>
          <cell r="I682" t="str">
            <v>0</v>
          </cell>
          <cell r="J682" t="str">
            <v>0</v>
          </cell>
          <cell r="K682">
            <v>2604530.4900000002</v>
          </cell>
          <cell r="L682" t="str">
            <v>0</v>
          </cell>
          <cell r="M682" t="str">
            <v>0</v>
          </cell>
          <cell r="N682" t="str">
            <v>0</v>
          </cell>
          <cell r="O682" t="str">
            <v>0</v>
          </cell>
          <cell r="P682" t="str">
            <v>0</v>
          </cell>
          <cell r="Q682" t="str">
            <v>0</v>
          </cell>
          <cell r="R682" t="str">
            <v>0</v>
          </cell>
          <cell r="S682" t="str">
            <v>0</v>
          </cell>
          <cell r="T682" t="str">
            <v>0</v>
          </cell>
          <cell r="U682" t="str">
            <v>0</v>
          </cell>
          <cell r="V682" t="str">
            <v>0</v>
          </cell>
          <cell r="W682" t="str">
            <v>0</v>
          </cell>
          <cell r="X682" t="str">
            <v>0</v>
          </cell>
          <cell r="Y682" t="str">
            <v>0</v>
          </cell>
          <cell r="Z682" t="str">
            <v>0</v>
          </cell>
        </row>
        <row r="683">
          <cell r="G683" t="str">
            <v>275071</v>
          </cell>
          <cell r="H683" t="str">
            <v>IPSP Tx Development Projects Interest</v>
          </cell>
          <cell r="I683" t="str">
            <v>0</v>
          </cell>
          <cell r="J683" t="str">
            <v>0</v>
          </cell>
          <cell r="K683">
            <v>212067.86</v>
          </cell>
          <cell r="L683" t="str">
            <v>0</v>
          </cell>
          <cell r="M683" t="str">
            <v>0</v>
          </cell>
          <cell r="N683" t="str">
            <v>0</v>
          </cell>
          <cell r="O683" t="str">
            <v>0</v>
          </cell>
          <cell r="P683" t="str">
            <v>0</v>
          </cell>
          <cell r="Q683" t="str">
            <v>0</v>
          </cell>
          <cell r="R683" t="str">
            <v>0</v>
          </cell>
          <cell r="S683" t="str">
            <v>0</v>
          </cell>
          <cell r="T683" t="str">
            <v>0</v>
          </cell>
          <cell r="U683" t="str">
            <v>0</v>
          </cell>
          <cell r="V683" t="str">
            <v>0</v>
          </cell>
          <cell r="W683" t="str">
            <v>0</v>
          </cell>
          <cell r="X683" t="str">
            <v>0</v>
          </cell>
          <cell r="Y683" t="str">
            <v>0</v>
          </cell>
          <cell r="Z683" t="str">
            <v>0</v>
          </cell>
        </row>
        <row r="684">
          <cell r="G684" t="str">
            <v>275085</v>
          </cell>
          <cell r="H684" t="str">
            <v>RSVA-Global Adjustment</v>
          </cell>
          <cell r="I684" t="str">
            <v>0</v>
          </cell>
          <cell r="J684" t="str">
            <v>0</v>
          </cell>
          <cell r="K684" t="str">
            <v>0</v>
          </cell>
          <cell r="L684" t="str">
            <v>0</v>
          </cell>
          <cell r="M684">
            <v>-33454740.489999998</v>
          </cell>
          <cell r="N684" t="str">
            <v>0</v>
          </cell>
          <cell r="O684" t="str">
            <v>0</v>
          </cell>
          <cell r="P684" t="str">
            <v>0</v>
          </cell>
          <cell r="Q684" t="str">
            <v>0</v>
          </cell>
          <cell r="R684" t="str">
            <v>0</v>
          </cell>
          <cell r="S684" t="str">
            <v>0</v>
          </cell>
          <cell r="T684">
            <v>0</v>
          </cell>
          <cell r="U684" t="str">
            <v>0</v>
          </cell>
          <cell r="V684">
            <v>7677827.9500000002</v>
          </cell>
          <cell r="W684" t="str">
            <v>0</v>
          </cell>
          <cell r="X684" t="str">
            <v>0</v>
          </cell>
          <cell r="Y684" t="str">
            <v>0</v>
          </cell>
          <cell r="Z684" t="str">
            <v>0</v>
          </cell>
        </row>
        <row r="685">
          <cell r="G685" t="str">
            <v>275088</v>
          </cell>
          <cell r="H685" t="str">
            <v>RSVA - LV</v>
          </cell>
          <cell r="I685" t="str">
            <v>0</v>
          </cell>
          <cell r="J685" t="str">
            <v>0</v>
          </cell>
          <cell r="K685" t="str">
            <v>0</v>
          </cell>
          <cell r="L685" t="str">
            <v>0</v>
          </cell>
          <cell r="M685">
            <v>4582300.92</v>
          </cell>
          <cell r="N685" t="str">
            <v>0</v>
          </cell>
          <cell r="O685" t="str">
            <v>0</v>
          </cell>
          <cell r="P685" t="str">
            <v>0</v>
          </cell>
          <cell r="Q685" t="str">
            <v>0</v>
          </cell>
          <cell r="R685" t="str">
            <v>0</v>
          </cell>
          <cell r="S685" t="str">
            <v>0</v>
          </cell>
          <cell r="T685" t="str">
            <v>0</v>
          </cell>
          <cell r="U685" t="str">
            <v>0</v>
          </cell>
          <cell r="V685">
            <v>214210.85</v>
          </cell>
          <cell r="W685" t="str">
            <v>0</v>
          </cell>
          <cell r="X685" t="str">
            <v>0</v>
          </cell>
          <cell r="Y685" t="str">
            <v>0</v>
          </cell>
          <cell r="Z685" t="str">
            <v>0</v>
          </cell>
        </row>
        <row r="686">
          <cell r="G686" t="str">
            <v>275090</v>
          </cell>
          <cell r="H686" t="str">
            <v>Reg Asset - LT Tx Future Corridor Acq &amp; Dev Act</v>
          </cell>
          <cell r="I686" t="str">
            <v>0</v>
          </cell>
          <cell r="J686" t="str">
            <v>0</v>
          </cell>
          <cell r="K686">
            <v>73750.210000000006</v>
          </cell>
          <cell r="L686" t="str">
            <v>0</v>
          </cell>
          <cell r="M686" t="str">
            <v>0</v>
          </cell>
          <cell r="N686" t="str">
            <v>0</v>
          </cell>
          <cell r="O686" t="str">
            <v>0</v>
          </cell>
          <cell r="P686" t="str">
            <v>0</v>
          </cell>
          <cell r="Q686" t="str">
            <v>0</v>
          </cell>
          <cell r="R686" t="str">
            <v>0</v>
          </cell>
          <cell r="S686" t="str">
            <v>0</v>
          </cell>
          <cell r="T686" t="str">
            <v>0</v>
          </cell>
          <cell r="U686" t="str">
            <v>0</v>
          </cell>
          <cell r="V686" t="str">
            <v>0</v>
          </cell>
          <cell r="W686" t="str">
            <v>0</v>
          </cell>
          <cell r="X686" t="str">
            <v>0</v>
          </cell>
          <cell r="Y686" t="str">
            <v>0</v>
          </cell>
          <cell r="Z686" t="str">
            <v>0</v>
          </cell>
        </row>
        <row r="687">
          <cell r="G687" t="str">
            <v>275091</v>
          </cell>
          <cell r="H687" t="str">
            <v>Reg Asset-LT Tx Future Corridor Acq &amp; Dev Act Int</v>
          </cell>
          <cell r="I687" t="str">
            <v>0</v>
          </cell>
          <cell r="J687" t="str">
            <v>0</v>
          </cell>
          <cell r="K687">
            <v>1047.6199999999999</v>
          </cell>
          <cell r="L687" t="str">
            <v>0</v>
          </cell>
          <cell r="M687" t="str">
            <v>0</v>
          </cell>
          <cell r="N687" t="str">
            <v>0</v>
          </cell>
          <cell r="O687" t="str">
            <v>0</v>
          </cell>
          <cell r="P687" t="str">
            <v>0</v>
          </cell>
          <cell r="Q687" t="str">
            <v>0</v>
          </cell>
          <cell r="R687" t="str">
            <v>0</v>
          </cell>
          <cell r="S687" t="str">
            <v>0</v>
          </cell>
          <cell r="T687" t="str">
            <v>0</v>
          </cell>
          <cell r="U687" t="str">
            <v>0</v>
          </cell>
          <cell r="V687" t="str">
            <v>0</v>
          </cell>
          <cell r="W687" t="str">
            <v>0</v>
          </cell>
          <cell r="X687" t="str">
            <v>0</v>
          </cell>
          <cell r="Y687" t="str">
            <v>0</v>
          </cell>
          <cell r="Z687" t="str">
            <v>0</v>
          </cell>
        </row>
        <row r="688">
          <cell r="G688" t="str">
            <v>275093</v>
          </cell>
          <cell r="H688" t="str">
            <v>RRRP Interest Improv</v>
          </cell>
          <cell r="I688" t="str">
            <v>0</v>
          </cell>
          <cell r="J688" t="str">
            <v>0</v>
          </cell>
          <cell r="K688" t="str">
            <v>0</v>
          </cell>
          <cell r="L688" t="str">
            <v>0</v>
          </cell>
          <cell r="M688">
            <v>292548.75</v>
          </cell>
          <cell r="N688" t="str">
            <v>0</v>
          </cell>
          <cell r="O688" t="str">
            <v>0</v>
          </cell>
          <cell r="P688" t="str">
            <v>0</v>
          </cell>
          <cell r="Q688" t="str">
            <v>0</v>
          </cell>
          <cell r="R688" t="str">
            <v>0</v>
          </cell>
          <cell r="S688" t="str">
            <v>0</v>
          </cell>
          <cell r="T688" t="str">
            <v>0</v>
          </cell>
          <cell r="U688" t="str">
            <v>0</v>
          </cell>
          <cell r="V688" t="str">
            <v>0</v>
          </cell>
          <cell r="W688" t="str">
            <v>0</v>
          </cell>
          <cell r="X688" t="str">
            <v>0</v>
          </cell>
          <cell r="Y688" t="str">
            <v>0</v>
          </cell>
          <cell r="Z688" t="str">
            <v>0</v>
          </cell>
        </row>
        <row r="689">
          <cell r="G689" t="str">
            <v>275095</v>
          </cell>
          <cell r="H689" t="str">
            <v>Regulatory Asset-RRRP Variance</v>
          </cell>
          <cell r="I689" t="str">
            <v>0</v>
          </cell>
          <cell r="J689" t="str">
            <v>0</v>
          </cell>
          <cell r="K689" t="str">
            <v>0</v>
          </cell>
          <cell r="L689" t="str">
            <v>0</v>
          </cell>
          <cell r="M689">
            <v>885390.87</v>
          </cell>
          <cell r="N689" t="str">
            <v>0</v>
          </cell>
          <cell r="O689" t="str">
            <v>0</v>
          </cell>
          <cell r="P689" t="str">
            <v>0</v>
          </cell>
          <cell r="Q689" t="str">
            <v>0</v>
          </cell>
          <cell r="R689" t="str">
            <v>0</v>
          </cell>
          <cell r="S689" t="str">
            <v>0</v>
          </cell>
          <cell r="T689" t="str">
            <v>0</v>
          </cell>
          <cell r="U689" t="str">
            <v>0</v>
          </cell>
          <cell r="V689" t="str">
            <v>0</v>
          </cell>
          <cell r="W689" t="str">
            <v>0</v>
          </cell>
          <cell r="X689" t="str">
            <v>0</v>
          </cell>
          <cell r="Y689" t="str">
            <v>0</v>
          </cell>
          <cell r="Z689" t="str">
            <v>0</v>
          </cell>
        </row>
        <row r="690">
          <cell r="G690" t="str">
            <v>275102</v>
          </cell>
          <cell r="H690" t="str">
            <v>Reg Asset - Remotes  LAR 2007</v>
          </cell>
          <cell r="I690" t="str">
            <v>0</v>
          </cell>
          <cell r="J690" t="str">
            <v>0</v>
          </cell>
          <cell r="K690" t="str">
            <v>0</v>
          </cell>
          <cell r="L690" t="str">
            <v>0</v>
          </cell>
          <cell r="M690" t="str">
            <v>0</v>
          </cell>
          <cell r="N690" t="str">
            <v>0</v>
          </cell>
          <cell r="O690" t="str">
            <v>0</v>
          </cell>
          <cell r="P690" t="str">
            <v>0</v>
          </cell>
          <cell r="Q690" t="str">
            <v>0</v>
          </cell>
          <cell r="R690" t="str">
            <v>0</v>
          </cell>
          <cell r="S690" t="str">
            <v>0</v>
          </cell>
          <cell r="T690" t="str">
            <v>0</v>
          </cell>
          <cell r="U690">
            <v>1913740.94</v>
          </cell>
          <cell r="V690" t="str">
            <v>0</v>
          </cell>
          <cell r="W690" t="str">
            <v>0</v>
          </cell>
          <cell r="X690" t="str">
            <v>0</v>
          </cell>
          <cell r="Y690" t="str">
            <v>0</v>
          </cell>
          <cell r="Z690" t="str">
            <v>0</v>
          </cell>
        </row>
        <row r="691">
          <cell r="G691" t="str">
            <v>275103</v>
          </cell>
          <cell r="H691" t="str">
            <v>Remotes LAR Reg Asset 2011</v>
          </cell>
          <cell r="I691" t="str">
            <v>0</v>
          </cell>
          <cell r="J691" t="str">
            <v>0</v>
          </cell>
          <cell r="K691" t="str">
            <v>0</v>
          </cell>
          <cell r="L691" t="str">
            <v>0</v>
          </cell>
          <cell r="M691" t="str">
            <v>0</v>
          </cell>
          <cell r="N691" t="str">
            <v>0</v>
          </cell>
          <cell r="O691" t="str">
            <v>0</v>
          </cell>
          <cell r="P691" t="str">
            <v>0</v>
          </cell>
          <cell r="Q691" t="str">
            <v>0</v>
          </cell>
          <cell r="R691" t="str">
            <v>0</v>
          </cell>
          <cell r="S691" t="str">
            <v>0</v>
          </cell>
          <cell r="T691" t="str">
            <v>0</v>
          </cell>
          <cell r="U691">
            <v>9896556.8900000006</v>
          </cell>
          <cell r="V691" t="str">
            <v>0</v>
          </cell>
          <cell r="W691" t="str">
            <v>0</v>
          </cell>
          <cell r="X691" t="str">
            <v>0</v>
          </cell>
          <cell r="Y691" t="str">
            <v>0</v>
          </cell>
          <cell r="Z691" t="str">
            <v>0</v>
          </cell>
        </row>
        <row r="692">
          <cell r="G692" t="str">
            <v>275104</v>
          </cell>
          <cell r="H692" t="str">
            <v>Reg Asset Dx PCB (08)</v>
          </cell>
          <cell r="I692" t="str">
            <v>0</v>
          </cell>
          <cell r="J692" t="str">
            <v>0</v>
          </cell>
          <cell r="K692" t="str">
            <v>0</v>
          </cell>
          <cell r="L692" t="str">
            <v>0</v>
          </cell>
          <cell r="M692">
            <v>106850397.39</v>
          </cell>
          <cell r="N692" t="str">
            <v>0</v>
          </cell>
          <cell r="O692" t="str">
            <v>0</v>
          </cell>
          <cell r="P692" t="str">
            <v>0</v>
          </cell>
          <cell r="Q692" t="str">
            <v>0</v>
          </cell>
          <cell r="R692" t="str">
            <v>0</v>
          </cell>
          <cell r="S692" t="str">
            <v>0</v>
          </cell>
          <cell r="T692" t="str">
            <v>0</v>
          </cell>
          <cell r="U692" t="str">
            <v>0</v>
          </cell>
          <cell r="V692">
            <v>90548.13</v>
          </cell>
          <cell r="W692" t="str">
            <v>0</v>
          </cell>
          <cell r="X692" t="str">
            <v>0</v>
          </cell>
          <cell r="Y692" t="str">
            <v>0</v>
          </cell>
          <cell r="Z692" t="str">
            <v>0</v>
          </cell>
        </row>
        <row r="693">
          <cell r="G693" t="str">
            <v>275106</v>
          </cell>
          <cell r="H693" t="str">
            <v>Reg Asset Tx PCB (08)</v>
          </cell>
          <cell r="I693" t="str">
            <v>0</v>
          </cell>
          <cell r="J693" t="str">
            <v>0</v>
          </cell>
          <cell r="K693">
            <v>85039772.140000001</v>
          </cell>
          <cell r="L693" t="str">
            <v>0</v>
          </cell>
          <cell r="M693" t="str">
            <v>0</v>
          </cell>
          <cell r="N693" t="str">
            <v>0</v>
          </cell>
          <cell r="O693" t="str">
            <v>0</v>
          </cell>
          <cell r="P693" t="str">
            <v>0</v>
          </cell>
          <cell r="Q693" t="str">
            <v>0</v>
          </cell>
          <cell r="R693" t="str">
            <v>0</v>
          </cell>
          <cell r="S693" t="str">
            <v>0</v>
          </cell>
          <cell r="T693" t="str">
            <v>0</v>
          </cell>
          <cell r="U693" t="str">
            <v>0</v>
          </cell>
          <cell r="V693" t="str">
            <v>0</v>
          </cell>
          <cell r="W693" t="str">
            <v>0</v>
          </cell>
          <cell r="X693" t="str">
            <v>0</v>
          </cell>
          <cell r="Y693" t="str">
            <v>0</v>
          </cell>
          <cell r="Z693" t="str">
            <v>0</v>
          </cell>
        </row>
        <row r="694">
          <cell r="G694" t="str">
            <v>275108</v>
          </cell>
          <cell r="H694" t="str">
            <v>Reg Asset Short Term Dx LAR (09)</v>
          </cell>
          <cell r="I694" t="str">
            <v>0</v>
          </cell>
          <cell r="J694" t="str">
            <v>0</v>
          </cell>
          <cell r="K694" t="str">
            <v>0</v>
          </cell>
          <cell r="L694" t="str">
            <v>0</v>
          </cell>
          <cell r="M694">
            <v>6112240.6500000004</v>
          </cell>
          <cell r="N694" t="str">
            <v>0</v>
          </cell>
          <cell r="O694" t="str">
            <v>0</v>
          </cell>
          <cell r="P694" t="str">
            <v>0</v>
          </cell>
          <cell r="Q694" t="str">
            <v>0</v>
          </cell>
          <cell r="R694" t="str">
            <v>0</v>
          </cell>
          <cell r="S694" t="str">
            <v>0</v>
          </cell>
          <cell r="T694" t="str">
            <v>0</v>
          </cell>
          <cell r="U694" t="str">
            <v>0</v>
          </cell>
          <cell r="V694" t="str">
            <v>0</v>
          </cell>
          <cell r="W694" t="str">
            <v>0</v>
          </cell>
          <cell r="X694" t="str">
            <v>0</v>
          </cell>
          <cell r="Y694" t="str">
            <v>0</v>
          </cell>
          <cell r="Z694" t="str">
            <v>0</v>
          </cell>
        </row>
        <row r="695">
          <cell r="G695" t="str">
            <v>275109</v>
          </cell>
          <cell r="H695" t="str">
            <v>Reg Asset Short Term Tx LAR (09)</v>
          </cell>
          <cell r="I695" t="str">
            <v>0</v>
          </cell>
          <cell r="J695" t="str">
            <v>0</v>
          </cell>
          <cell r="K695">
            <v>3485673.35</v>
          </cell>
          <cell r="L695" t="str">
            <v>0</v>
          </cell>
          <cell r="M695" t="str">
            <v>0</v>
          </cell>
          <cell r="N695" t="str">
            <v>0</v>
          </cell>
          <cell r="O695" t="str">
            <v>0</v>
          </cell>
          <cell r="P695" t="str">
            <v>0</v>
          </cell>
          <cell r="Q695" t="str">
            <v>0</v>
          </cell>
          <cell r="R695" t="str">
            <v>0</v>
          </cell>
          <cell r="S695" t="str">
            <v>0</v>
          </cell>
          <cell r="T695" t="str">
            <v>0</v>
          </cell>
          <cell r="U695" t="str">
            <v>0</v>
          </cell>
          <cell r="V695" t="str">
            <v>0</v>
          </cell>
          <cell r="W695" t="str">
            <v>0</v>
          </cell>
          <cell r="X695" t="str">
            <v>0</v>
          </cell>
          <cell r="Y695" t="str">
            <v>0</v>
          </cell>
          <cell r="Z695" t="str">
            <v>0</v>
          </cell>
        </row>
        <row r="696">
          <cell r="G696" t="str">
            <v>275110</v>
          </cell>
          <cell r="H696" t="str">
            <v>Reg Asset Long Term Dx LAR (09)</v>
          </cell>
          <cell r="I696" t="str">
            <v>0</v>
          </cell>
          <cell r="J696" t="str">
            <v>0</v>
          </cell>
          <cell r="K696" t="str">
            <v>0</v>
          </cell>
          <cell r="L696" t="str">
            <v>0</v>
          </cell>
          <cell r="M696">
            <v>11057350.15</v>
          </cell>
          <cell r="N696" t="str">
            <v>0</v>
          </cell>
          <cell r="O696" t="str">
            <v>0</v>
          </cell>
          <cell r="P696" t="str">
            <v>0</v>
          </cell>
          <cell r="Q696" t="str">
            <v>0</v>
          </cell>
          <cell r="R696" t="str">
            <v>0</v>
          </cell>
          <cell r="S696" t="str">
            <v>0</v>
          </cell>
          <cell r="T696" t="str">
            <v>0</v>
          </cell>
          <cell r="U696" t="str">
            <v>0</v>
          </cell>
          <cell r="V696" t="str">
            <v>0</v>
          </cell>
          <cell r="W696" t="str">
            <v>0</v>
          </cell>
          <cell r="X696" t="str">
            <v>0</v>
          </cell>
          <cell r="Y696" t="str">
            <v>0</v>
          </cell>
          <cell r="Z696" t="str">
            <v>0</v>
          </cell>
        </row>
        <row r="697">
          <cell r="G697" t="str">
            <v>275111</v>
          </cell>
          <cell r="H697" t="str">
            <v>Reg Asset Long Term Tx LAR (09)</v>
          </cell>
          <cell r="I697" t="str">
            <v>0</v>
          </cell>
          <cell r="J697" t="str">
            <v>0</v>
          </cell>
          <cell r="K697">
            <v>11839861.039999999</v>
          </cell>
          <cell r="L697" t="str">
            <v>0</v>
          </cell>
          <cell r="M697" t="str">
            <v>0</v>
          </cell>
          <cell r="N697" t="str">
            <v>0</v>
          </cell>
          <cell r="O697" t="str">
            <v>0</v>
          </cell>
          <cell r="P697" t="str">
            <v>0</v>
          </cell>
          <cell r="Q697" t="str">
            <v>0</v>
          </cell>
          <cell r="R697" t="str">
            <v>0</v>
          </cell>
          <cell r="S697" t="str">
            <v>0</v>
          </cell>
          <cell r="T697" t="str">
            <v>0</v>
          </cell>
          <cell r="U697" t="str">
            <v>0</v>
          </cell>
          <cell r="V697" t="str">
            <v>0</v>
          </cell>
          <cell r="W697" t="str">
            <v>0</v>
          </cell>
          <cell r="X697" t="str">
            <v>0</v>
          </cell>
          <cell r="Y697" t="str">
            <v>0</v>
          </cell>
          <cell r="Z697" t="str">
            <v>0</v>
          </cell>
        </row>
        <row r="698">
          <cell r="G698" t="str">
            <v>275112</v>
          </cell>
          <cell r="H698" t="str">
            <v>Reg Asset  ST Rem LAR 11</v>
          </cell>
          <cell r="I698" t="str">
            <v>0</v>
          </cell>
          <cell r="J698" t="str">
            <v>0</v>
          </cell>
          <cell r="K698" t="str">
            <v>0</v>
          </cell>
          <cell r="L698" t="str">
            <v>0</v>
          </cell>
          <cell r="M698" t="str">
            <v>0</v>
          </cell>
          <cell r="N698" t="str">
            <v>0</v>
          </cell>
          <cell r="O698" t="str">
            <v>0</v>
          </cell>
          <cell r="P698" t="str">
            <v>0</v>
          </cell>
          <cell r="Q698" t="str">
            <v>0</v>
          </cell>
          <cell r="R698" t="str">
            <v>0</v>
          </cell>
          <cell r="S698" t="str">
            <v>0</v>
          </cell>
          <cell r="T698" t="str">
            <v>0</v>
          </cell>
          <cell r="U698">
            <v>1673100.75</v>
          </cell>
          <cell r="V698" t="str">
            <v>0</v>
          </cell>
          <cell r="W698" t="str">
            <v>0</v>
          </cell>
          <cell r="X698" t="str">
            <v>0</v>
          </cell>
          <cell r="Y698" t="str">
            <v>0</v>
          </cell>
          <cell r="Z698" t="str">
            <v>0</v>
          </cell>
        </row>
        <row r="699">
          <cell r="G699" t="str">
            <v>275114</v>
          </cell>
          <cell r="H699" t="str">
            <v>Reg Asset Long Term Dx LAR (13)</v>
          </cell>
          <cell r="I699" t="str">
            <v>0</v>
          </cell>
          <cell r="J699" t="str">
            <v>0</v>
          </cell>
          <cell r="K699" t="str">
            <v>0</v>
          </cell>
          <cell r="L699" t="str">
            <v>0</v>
          </cell>
          <cell r="M699">
            <v>16819284.59</v>
          </cell>
          <cell r="N699" t="str">
            <v>0</v>
          </cell>
          <cell r="O699" t="str">
            <v>0</v>
          </cell>
          <cell r="P699" t="str">
            <v>0</v>
          </cell>
          <cell r="Q699" t="str">
            <v>0</v>
          </cell>
          <cell r="R699" t="str">
            <v>0</v>
          </cell>
          <cell r="S699" t="str">
            <v>0</v>
          </cell>
          <cell r="T699" t="str">
            <v>0</v>
          </cell>
          <cell r="U699" t="str">
            <v>0</v>
          </cell>
          <cell r="V699" t="str">
            <v>0</v>
          </cell>
          <cell r="W699" t="str">
            <v>0</v>
          </cell>
          <cell r="X699" t="str">
            <v>0</v>
          </cell>
          <cell r="Y699" t="str">
            <v>0</v>
          </cell>
          <cell r="Z699" t="str">
            <v>0</v>
          </cell>
        </row>
        <row r="700">
          <cell r="G700" t="str">
            <v>275130</v>
          </cell>
          <cell r="H700" t="str">
            <v>RSVA-Power Interest Improvement</v>
          </cell>
          <cell r="I700" t="str">
            <v>0</v>
          </cell>
          <cell r="J700" t="str">
            <v>0</v>
          </cell>
          <cell r="K700" t="str">
            <v>0</v>
          </cell>
          <cell r="L700" t="str">
            <v>0</v>
          </cell>
          <cell r="M700">
            <v>-3329.85</v>
          </cell>
          <cell r="N700" t="str">
            <v>0</v>
          </cell>
          <cell r="O700" t="str">
            <v>0</v>
          </cell>
          <cell r="P700" t="str">
            <v>0</v>
          </cell>
          <cell r="Q700" t="str">
            <v>0</v>
          </cell>
          <cell r="R700" t="str">
            <v>0</v>
          </cell>
          <cell r="S700" t="str">
            <v>0</v>
          </cell>
          <cell r="T700" t="str">
            <v>0</v>
          </cell>
          <cell r="U700" t="str">
            <v>0</v>
          </cell>
          <cell r="V700" t="str">
            <v>0</v>
          </cell>
          <cell r="W700" t="str">
            <v>0</v>
          </cell>
          <cell r="X700" t="str">
            <v>0</v>
          </cell>
          <cell r="Y700" t="str">
            <v>0</v>
          </cell>
          <cell r="Z700" t="str">
            <v>0</v>
          </cell>
        </row>
        <row r="701">
          <cell r="G701" t="str">
            <v>275131</v>
          </cell>
          <cell r="H701" t="str">
            <v>RSVAwms-int Improv</v>
          </cell>
          <cell r="I701" t="str">
            <v>0</v>
          </cell>
          <cell r="J701" t="str">
            <v>0</v>
          </cell>
          <cell r="K701" t="str">
            <v>0</v>
          </cell>
          <cell r="L701" t="str">
            <v>0</v>
          </cell>
          <cell r="M701">
            <v>-2497996.62</v>
          </cell>
          <cell r="N701" t="str">
            <v>0</v>
          </cell>
          <cell r="O701" t="str">
            <v>0</v>
          </cell>
          <cell r="P701" t="str">
            <v>0</v>
          </cell>
          <cell r="Q701" t="str">
            <v>0</v>
          </cell>
          <cell r="R701" t="str">
            <v>0</v>
          </cell>
          <cell r="S701" t="str">
            <v>0</v>
          </cell>
          <cell r="T701" t="str">
            <v>0</v>
          </cell>
          <cell r="U701" t="str">
            <v>0</v>
          </cell>
          <cell r="V701">
            <v>-28278.79</v>
          </cell>
          <cell r="W701" t="str">
            <v>0</v>
          </cell>
          <cell r="X701" t="str">
            <v>0</v>
          </cell>
          <cell r="Y701" t="str">
            <v>0</v>
          </cell>
          <cell r="Z701" t="str">
            <v>0</v>
          </cell>
        </row>
        <row r="702">
          <cell r="G702" t="str">
            <v>275133</v>
          </cell>
          <cell r="H702" t="str">
            <v>RSVAnw-Int Improv</v>
          </cell>
          <cell r="I702" t="str">
            <v>0</v>
          </cell>
          <cell r="J702" t="str">
            <v>0</v>
          </cell>
          <cell r="K702" t="str">
            <v>0</v>
          </cell>
          <cell r="L702" t="str">
            <v>0</v>
          </cell>
          <cell r="M702">
            <v>1344907.13</v>
          </cell>
          <cell r="N702" t="str">
            <v>0</v>
          </cell>
          <cell r="O702" t="str">
            <v>0</v>
          </cell>
          <cell r="P702" t="str">
            <v>0</v>
          </cell>
          <cell r="Q702" t="str">
            <v>0</v>
          </cell>
          <cell r="R702" t="str">
            <v>0</v>
          </cell>
          <cell r="S702" t="str">
            <v>0</v>
          </cell>
          <cell r="T702" t="str">
            <v>0</v>
          </cell>
          <cell r="U702" t="str">
            <v>0</v>
          </cell>
          <cell r="V702">
            <v>10000.77</v>
          </cell>
          <cell r="W702" t="str">
            <v>0</v>
          </cell>
          <cell r="X702" t="str">
            <v>0</v>
          </cell>
          <cell r="Y702" t="str">
            <v>0</v>
          </cell>
          <cell r="Z702" t="str">
            <v>0</v>
          </cell>
        </row>
        <row r="703">
          <cell r="G703" t="str">
            <v>275134</v>
          </cell>
          <cell r="H703" t="str">
            <v>RSVAcn-Int Improv</v>
          </cell>
          <cell r="I703" t="str">
            <v>0</v>
          </cell>
          <cell r="J703" t="str">
            <v>0</v>
          </cell>
          <cell r="K703" t="str">
            <v>0</v>
          </cell>
          <cell r="L703" t="str">
            <v>0</v>
          </cell>
          <cell r="M703">
            <v>586415.18000000005</v>
          </cell>
          <cell r="N703" t="str">
            <v>0</v>
          </cell>
          <cell r="O703" t="str">
            <v>0</v>
          </cell>
          <cell r="P703" t="str">
            <v>0</v>
          </cell>
          <cell r="Q703" t="str">
            <v>0</v>
          </cell>
          <cell r="R703" t="str">
            <v>0</v>
          </cell>
          <cell r="S703" t="str">
            <v>0</v>
          </cell>
          <cell r="T703" t="str">
            <v>0</v>
          </cell>
          <cell r="U703" t="str">
            <v>0</v>
          </cell>
          <cell r="V703">
            <v>-5788.24</v>
          </cell>
          <cell r="W703" t="str">
            <v>0</v>
          </cell>
          <cell r="X703" t="str">
            <v>0</v>
          </cell>
          <cell r="Y703" t="str">
            <v>0</v>
          </cell>
          <cell r="Z703" t="str">
            <v>0</v>
          </cell>
        </row>
        <row r="704">
          <cell r="G704" t="str">
            <v>275140</v>
          </cell>
          <cell r="H704" t="str">
            <v>RCVAretailer - Int Improv</v>
          </cell>
          <cell r="I704" t="str">
            <v>0</v>
          </cell>
          <cell r="J704" t="str">
            <v>0</v>
          </cell>
          <cell r="K704" t="str">
            <v>0</v>
          </cell>
          <cell r="L704" t="str">
            <v>0</v>
          </cell>
          <cell r="M704">
            <v>-7409.34</v>
          </cell>
          <cell r="N704" t="str">
            <v>0</v>
          </cell>
          <cell r="O704" t="str">
            <v>0</v>
          </cell>
          <cell r="P704" t="str">
            <v>0</v>
          </cell>
          <cell r="Q704" t="str">
            <v>0</v>
          </cell>
          <cell r="R704" t="str">
            <v>0</v>
          </cell>
          <cell r="S704" t="str">
            <v>0</v>
          </cell>
          <cell r="T704" t="str">
            <v>0</v>
          </cell>
          <cell r="U704" t="str">
            <v>0</v>
          </cell>
          <cell r="V704">
            <v>4082.27</v>
          </cell>
          <cell r="W704" t="str">
            <v>0</v>
          </cell>
          <cell r="X704" t="str">
            <v>0</v>
          </cell>
          <cell r="Y704" t="str">
            <v>0</v>
          </cell>
          <cell r="Z704" t="str">
            <v>0</v>
          </cell>
        </row>
        <row r="705">
          <cell r="G705" t="str">
            <v>275145</v>
          </cell>
          <cell r="H705" t="str">
            <v>RCVA-STR - Int Imput</v>
          </cell>
          <cell r="I705" t="str">
            <v>0</v>
          </cell>
          <cell r="J705" t="str">
            <v>0</v>
          </cell>
          <cell r="K705" t="str">
            <v>0</v>
          </cell>
          <cell r="L705" t="str">
            <v>0</v>
          </cell>
          <cell r="M705">
            <v>14663.89</v>
          </cell>
          <cell r="N705" t="str">
            <v>0</v>
          </cell>
          <cell r="O705" t="str">
            <v>0</v>
          </cell>
          <cell r="P705" t="str">
            <v>0</v>
          </cell>
          <cell r="Q705" t="str">
            <v>0</v>
          </cell>
          <cell r="R705" t="str">
            <v>0</v>
          </cell>
          <cell r="S705" t="str">
            <v>0</v>
          </cell>
          <cell r="T705" t="str">
            <v>0</v>
          </cell>
          <cell r="U705" t="str">
            <v>0</v>
          </cell>
          <cell r="V705">
            <v>212.49</v>
          </cell>
          <cell r="W705" t="str">
            <v>0</v>
          </cell>
          <cell r="X705" t="str">
            <v>0</v>
          </cell>
          <cell r="Y705" t="str">
            <v>0</v>
          </cell>
          <cell r="Z705" t="str">
            <v>0</v>
          </cell>
        </row>
        <row r="706">
          <cell r="G706" t="str">
            <v>275176</v>
          </cell>
          <cell r="H706" t="str">
            <v>Reg Asset - IFRS Costs - Interest</v>
          </cell>
          <cell r="I706" t="str">
            <v>0</v>
          </cell>
          <cell r="J706" t="str">
            <v>0</v>
          </cell>
          <cell r="K706" t="str">
            <v>0</v>
          </cell>
          <cell r="L706" t="str">
            <v>0</v>
          </cell>
          <cell r="M706">
            <v>0</v>
          </cell>
          <cell r="N706" t="str">
            <v>0</v>
          </cell>
          <cell r="O706" t="str">
            <v>0</v>
          </cell>
          <cell r="P706" t="str">
            <v>0</v>
          </cell>
          <cell r="Q706" t="str">
            <v>0</v>
          </cell>
          <cell r="R706" t="str">
            <v>0</v>
          </cell>
          <cell r="S706" t="str">
            <v>0</v>
          </cell>
          <cell r="T706" t="str">
            <v>0</v>
          </cell>
          <cell r="U706" t="str">
            <v>0</v>
          </cell>
          <cell r="V706">
            <v>49785.1</v>
          </cell>
          <cell r="W706" t="str">
            <v>0</v>
          </cell>
          <cell r="X706" t="str">
            <v>0</v>
          </cell>
          <cell r="Y706" t="str">
            <v>0</v>
          </cell>
          <cell r="Z706" t="str">
            <v>0</v>
          </cell>
        </row>
        <row r="707">
          <cell r="G707" t="str">
            <v>275185</v>
          </cell>
          <cell r="H707" t="str">
            <v>RSVA-Prov Benefits-Int Improv</v>
          </cell>
          <cell r="I707" t="str">
            <v>0</v>
          </cell>
          <cell r="J707" t="str">
            <v>0</v>
          </cell>
          <cell r="K707" t="str">
            <v>0</v>
          </cell>
          <cell r="L707" t="str">
            <v>0</v>
          </cell>
          <cell r="M707">
            <v>-1171643.3</v>
          </cell>
          <cell r="N707" t="str">
            <v>0</v>
          </cell>
          <cell r="O707" t="str">
            <v>0</v>
          </cell>
          <cell r="P707" t="str">
            <v>0</v>
          </cell>
          <cell r="Q707" t="str">
            <v>0</v>
          </cell>
          <cell r="R707" t="str">
            <v>0</v>
          </cell>
          <cell r="S707" t="str">
            <v>0</v>
          </cell>
          <cell r="T707" t="str">
            <v>0</v>
          </cell>
          <cell r="U707" t="str">
            <v>0</v>
          </cell>
          <cell r="V707" t="str">
            <v>0</v>
          </cell>
          <cell r="W707" t="str">
            <v>0</v>
          </cell>
          <cell r="X707" t="str">
            <v>0</v>
          </cell>
          <cell r="Y707" t="str">
            <v>0</v>
          </cell>
          <cell r="Z707" t="str">
            <v>0</v>
          </cell>
        </row>
        <row r="708">
          <cell r="G708" t="str">
            <v>275188</v>
          </cell>
          <cell r="H708" t="str">
            <v>RSVA - LV INTEREST</v>
          </cell>
          <cell r="I708" t="str">
            <v>0</v>
          </cell>
          <cell r="J708" t="str">
            <v>0</v>
          </cell>
          <cell r="K708" t="str">
            <v>0</v>
          </cell>
          <cell r="L708" t="str">
            <v>0</v>
          </cell>
          <cell r="M708">
            <v>181139.97</v>
          </cell>
          <cell r="N708" t="str">
            <v>0</v>
          </cell>
          <cell r="O708" t="str">
            <v>0</v>
          </cell>
          <cell r="P708" t="str">
            <v>0</v>
          </cell>
          <cell r="Q708" t="str">
            <v>0</v>
          </cell>
          <cell r="R708" t="str">
            <v>0</v>
          </cell>
          <cell r="S708" t="str">
            <v>0</v>
          </cell>
          <cell r="T708" t="str">
            <v>0</v>
          </cell>
          <cell r="U708" t="str">
            <v>0</v>
          </cell>
          <cell r="V708">
            <v>2075.21</v>
          </cell>
          <cell r="W708" t="str">
            <v>0</v>
          </cell>
          <cell r="X708" t="str">
            <v>0</v>
          </cell>
          <cell r="Y708" t="str">
            <v>0</v>
          </cell>
          <cell r="Z708" t="str">
            <v>0</v>
          </cell>
        </row>
        <row r="709">
          <cell r="G709" t="str">
            <v>275245</v>
          </cell>
          <cell r="H709" t="str">
            <v>Harmonization Mitigation Credit</v>
          </cell>
          <cell r="I709" t="str">
            <v>0</v>
          </cell>
          <cell r="J709" t="str">
            <v>0</v>
          </cell>
          <cell r="K709" t="str">
            <v>0</v>
          </cell>
          <cell r="L709" t="str">
            <v>0</v>
          </cell>
          <cell r="M709">
            <v>0</v>
          </cell>
          <cell r="N709" t="str">
            <v>0</v>
          </cell>
          <cell r="O709" t="str">
            <v>0</v>
          </cell>
          <cell r="P709" t="str">
            <v>0</v>
          </cell>
          <cell r="Q709" t="str">
            <v>0</v>
          </cell>
          <cell r="R709" t="str">
            <v>0</v>
          </cell>
          <cell r="S709" t="str">
            <v>0</v>
          </cell>
          <cell r="T709">
            <v>0</v>
          </cell>
          <cell r="U709" t="str">
            <v>0</v>
          </cell>
          <cell r="V709" t="str">
            <v>0</v>
          </cell>
          <cell r="W709" t="str">
            <v>0</v>
          </cell>
          <cell r="X709" t="str">
            <v>0</v>
          </cell>
          <cell r="Y709" t="str">
            <v>0</v>
          </cell>
          <cell r="Z709" t="str">
            <v>0</v>
          </cell>
        </row>
        <row r="710">
          <cell r="G710" t="str">
            <v>275246</v>
          </cell>
          <cell r="H710" t="str">
            <v>Harmonization Mitigation Credit Interest</v>
          </cell>
          <cell r="I710" t="str">
            <v>0</v>
          </cell>
          <cell r="J710" t="str">
            <v>0</v>
          </cell>
          <cell r="K710" t="str">
            <v>0</v>
          </cell>
          <cell r="L710" t="str">
            <v>0</v>
          </cell>
          <cell r="M710">
            <v>0</v>
          </cell>
          <cell r="N710" t="str">
            <v>0</v>
          </cell>
          <cell r="O710" t="str">
            <v>0</v>
          </cell>
          <cell r="P710" t="str">
            <v>0</v>
          </cell>
          <cell r="Q710" t="str">
            <v>0</v>
          </cell>
          <cell r="R710" t="str">
            <v>0</v>
          </cell>
          <cell r="S710" t="str">
            <v>0</v>
          </cell>
          <cell r="T710" t="str">
            <v>0</v>
          </cell>
          <cell r="U710" t="str">
            <v>0</v>
          </cell>
          <cell r="V710" t="str">
            <v>0</v>
          </cell>
          <cell r="W710" t="str">
            <v>0</v>
          </cell>
          <cell r="X710" t="str">
            <v>0</v>
          </cell>
          <cell r="Y710" t="str">
            <v>0</v>
          </cell>
          <cell r="Z710" t="str">
            <v>0</v>
          </cell>
        </row>
        <row r="711">
          <cell r="G711" t="str">
            <v>275263</v>
          </cell>
          <cell r="H711" t="str">
            <v>Rider 9 Principal Account</v>
          </cell>
          <cell r="I711" t="str">
            <v>0</v>
          </cell>
          <cell r="J711" t="str">
            <v>0</v>
          </cell>
          <cell r="K711" t="str">
            <v>0</v>
          </cell>
          <cell r="L711" t="str">
            <v>0</v>
          </cell>
          <cell r="M711">
            <v>-37469217.100000001</v>
          </cell>
          <cell r="N711" t="str">
            <v>0</v>
          </cell>
          <cell r="O711" t="str">
            <v>0</v>
          </cell>
          <cell r="P711" t="str">
            <v>0</v>
          </cell>
          <cell r="Q711" t="str">
            <v>0</v>
          </cell>
          <cell r="R711" t="str">
            <v>0</v>
          </cell>
          <cell r="S711" t="str">
            <v>0</v>
          </cell>
          <cell r="T711" t="str">
            <v>0</v>
          </cell>
          <cell r="U711" t="str">
            <v>0</v>
          </cell>
          <cell r="V711" t="str">
            <v>0</v>
          </cell>
          <cell r="W711" t="str">
            <v>0</v>
          </cell>
          <cell r="X711" t="str">
            <v>0</v>
          </cell>
          <cell r="Y711" t="str">
            <v>0</v>
          </cell>
          <cell r="Z711" t="str">
            <v>0</v>
          </cell>
        </row>
        <row r="712">
          <cell r="G712" t="str">
            <v>275264</v>
          </cell>
          <cell r="H712" t="str">
            <v>Rider 9 Interest Account</v>
          </cell>
          <cell r="I712" t="str">
            <v>0</v>
          </cell>
          <cell r="J712" t="str">
            <v>0</v>
          </cell>
          <cell r="K712" t="str">
            <v>0</v>
          </cell>
          <cell r="L712" t="str">
            <v>0</v>
          </cell>
          <cell r="M712">
            <v>-654072.06999999995</v>
          </cell>
          <cell r="N712" t="str">
            <v>0</v>
          </cell>
          <cell r="O712" t="str">
            <v>0</v>
          </cell>
          <cell r="P712" t="str">
            <v>0</v>
          </cell>
          <cell r="Q712" t="str">
            <v>0</v>
          </cell>
          <cell r="R712" t="str">
            <v>0</v>
          </cell>
          <cell r="S712" t="str">
            <v>0</v>
          </cell>
          <cell r="T712" t="str">
            <v>0</v>
          </cell>
          <cell r="U712" t="str">
            <v>0</v>
          </cell>
          <cell r="V712" t="str">
            <v>0</v>
          </cell>
          <cell r="W712" t="str">
            <v>0</v>
          </cell>
          <cell r="X712" t="str">
            <v>0</v>
          </cell>
          <cell r="Y712" t="str">
            <v>0</v>
          </cell>
          <cell r="Z712" t="str">
            <v>0</v>
          </cell>
        </row>
        <row r="713">
          <cell r="G713" t="str">
            <v>275265</v>
          </cell>
          <cell r="H713" t="str">
            <v>Rider 9 Drawdown Account</v>
          </cell>
          <cell r="I713" t="str">
            <v>0</v>
          </cell>
          <cell r="J713" t="str">
            <v>0</v>
          </cell>
          <cell r="K713" t="str">
            <v>0</v>
          </cell>
          <cell r="L713" t="str">
            <v>0</v>
          </cell>
          <cell r="M713">
            <v>27544034.91</v>
          </cell>
          <cell r="N713" t="str">
            <v>0</v>
          </cell>
          <cell r="O713" t="str">
            <v>0</v>
          </cell>
          <cell r="P713" t="str">
            <v>0</v>
          </cell>
          <cell r="Q713" t="str">
            <v>0</v>
          </cell>
          <cell r="R713" t="str">
            <v>0</v>
          </cell>
          <cell r="S713" t="str">
            <v>0</v>
          </cell>
          <cell r="T713" t="str">
            <v>0</v>
          </cell>
          <cell r="U713" t="str">
            <v>0</v>
          </cell>
          <cell r="V713" t="str">
            <v>0</v>
          </cell>
          <cell r="W713" t="str">
            <v>0</v>
          </cell>
          <cell r="X713" t="str">
            <v>0</v>
          </cell>
          <cell r="Y713" t="str">
            <v>0</v>
          </cell>
          <cell r="Z713" t="str">
            <v>0</v>
          </cell>
        </row>
        <row r="714">
          <cell r="G714" t="str">
            <v>275266</v>
          </cell>
          <cell r="H714" t="str">
            <v>Rider 11 Smart Grid Principal</v>
          </cell>
          <cell r="I714" t="str">
            <v>0</v>
          </cell>
          <cell r="J714" t="str">
            <v>0</v>
          </cell>
          <cell r="K714" t="str">
            <v>0</v>
          </cell>
          <cell r="L714" t="str">
            <v>0</v>
          </cell>
          <cell r="M714">
            <v>-1188212.42</v>
          </cell>
          <cell r="N714" t="str">
            <v>0</v>
          </cell>
          <cell r="O714" t="str">
            <v>0</v>
          </cell>
          <cell r="P714" t="str">
            <v>0</v>
          </cell>
          <cell r="Q714" t="str">
            <v>0</v>
          </cell>
          <cell r="R714" t="str">
            <v>0</v>
          </cell>
          <cell r="S714" t="str">
            <v>0</v>
          </cell>
          <cell r="T714" t="str">
            <v>0</v>
          </cell>
          <cell r="U714" t="str">
            <v>0</v>
          </cell>
          <cell r="V714" t="str">
            <v>0</v>
          </cell>
          <cell r="W714" t="str">
            <v>0</v>
          </cell>
          <cell r="X714" t="str">
            <v>0</v>
          </cell>
          <cell r="Y714" t="str">
            <v>0</v>
          </cell>
          <cell r="Z714" t="str">
            <v>0</v>
          </cell>
        </row>
        <row r="715">
          <cell r="G715" t="str">
            <v>275267</v>
          </cell>
          <cell r="H715" t="str">
            <v>Rider 11 Smart Grid Interest</v>
          </cell>
          <cell r="I715" t="str">
            <v>0</v>
          </cell>
          <cell r="J715" t="str">
            <v>0</v>
          </cell>
          <cell r="K715" t="str">
            <v>0</v>
          </cell>
          <cell r="L715" t="str">
            <v>0</v>
          </cell>
          <cell r="M715">
            <v>5681.07</v>
          </cell>
          <cell r="N715" t="str">
            <v>0</v>
          </cell>
          <cell r="O715" t="str">
            <v>0</v>
          </cell>
          <cell r="P715" t="str">
            <v>0</v>
          </cell>
          <cell r="Q715" t="str">
            <v>0</v>
          </cell>
          <cell r="R715" t="str">
            <v>0</v>
          </cell>
          <cell r="S715" t="str">
            <v>0</v>
          </cell>
          <cell r="T715" t="str">
            <v>0</v>
          </cell>
          <cell r="U715" t="str">
            <v>0</v>
          </cell>
          <cell r="V715" t="str">
            <v>0</v>
          </cell>
          <cell r="W715" t="str">
            <v>0</v>
          </cell>
          <cell r="X715" t="str">
            <v>0</v>
          </cell>
          <cell r="Y715" t="str">
            <v>0</v>
          </cell>
          <cell r="Z715" t="str">
            <v>0</v>
          </cell>
        </row>
        <row r="716">
          <cell r="G716" t="str">
            <v>275276</v>
          </cell>
          <cell r="H716" t="str">
            <v>Rider 8 Smart Grid Capital Expenditures</v>
          </cell>
          <cell r="I716" t="str">
            <v>0</v>
          </cell>
          <cell r="J716" t="str">
            <v>0</v>
          </cell>
          <cell r="K716" t="str">
            <v>0</v>
          </cell>
          <cell r="L716" t="str">
            <v>0</v>
          </cell>
          <cell r="M716">
            <v>103486007.86</v>
          </cell>
          <cell r="N716" t="str">
            <v>0</v>
          </cell>
          <cell r="O716" t="str">
            <v>0</v>
          </cell>
          <cell r="P716" t="str">
            <v>0</v>
          </cell>
          <cell r="Q716" t="str">
            <v>0</v>
          </cell>
          <cell r="R716" t="str">
            <v>0</v>
          </cell>
          <cell r="S716" t="str">
            <v>0</v>
          </cell>
          <cell r="T716" t="str">
            <v>0</v>
          </cell>
          <cell r="U716" t="str">
            <v>0</v>
          </cell>
          <cell r="V716" t="str">
            <v>0</v>
          </cell>
          <cell r="W716" t="str">
            <v>0</v>
          </cell>
          <cell r="X716" t="str">
            <v>0</v>
          </cell>
          <cell r="Y716" t="str">
            <v>0</v>
          </cell>
          <cell r="Z716" t="str">
            <v>0</v>
          </cell>
        </row>
        <row r="717">
          <cell r="G717" t="str">
            <v>275277</v>
          </cell>
          <cell r="H717" t="str">
            <v>Rider 8 Smart Grid Capital Expenditures Contra</v>
          </cell>
          <cell r="I717" t="str">
            <v>0</v>
          </cell>
          <cell r="J717" t="str">
            <v>0</v>
          </cell>
          <cell r="K717" t="str">
            <v>0</v>
          </cell>
          <cell r="L717" t="str">
            <v>0</v>
          </cell>
          <cell r="M717">
            <v>-103486007.86</v>
          </cell>
          <cell r="N717" t="str">
            <v>0</v>
          </cell>
          <cell r="O717" t="str">
            <v>0</v>
          </cell>
          <cell r="P717" t="str">
            <v>0</v>
          </cell>
          <cell r="Q717" t="str">
            <v>0</v>
          </cell>
          <cell r="R717" t="str">
            <v>0</v>
          </cell>
          <cell r="S717" t="str">
            <v>0</v>
          </cell>
          <cell r="T717" t="str">
            <v>0</v>
          </cell>
          <cell r="U717" t="str">
            <v>0</v>
          </cell>
          <cell r="V717" t="str">
            <v>0</v>
          </cell>
          <cell r="W717" t="str">
            <v>0</v>
          </cell>
          <cell r="X717" t="str">
            <v>0</v>
          </cell>
          <cell r="Y717" t="str">
            <v>0</v>
          </cell>
          <cell r="Z717" t="str">
            <v>0</v>
          </cell>
        </row>
        <row r="718">
          <cell r="G718" t="str">
            <v>275278</v>
          </cell>
          <cell r="H718" t="str">
            <v>Rider 8 Smart Grid OM&amp;A Expenditures</v>
          </cell>
          <cell r="I718" t="str">
            <v>0</v>
          </cell>
          <cell r="J718" t="str">
            <v>0</v>
          </cell>
          <cell r="K718" t="str">
            <v>0</v>
          </cell>
          <cell r="L718" t="str">
            <v>0</v>
          </cell>
          <cell r="M718">
            <v>19627641.309999999</v>
          </cell>
          <cell r="N718" t="str">
            <v>0</v>
          </cell>
          <cell r="O718" t="str">
            <v>0</v>
          </cell>
          <cell r="P718" t="str">
            <v>0</v>
          </cell>
          <cell r="Q718" t="str">
            <v>0</v>
          </cell>
          <cell r="R718" t="str">
            <v>0</v>
          </cell>
          <cell r="S718" t="str">
            <v>0</v>
          </cell>
          <cell r="T718" t="str">
            <v>0</v>
          </cell>
          <cell r="U718" t="str">
            <v>0</v>
          </cell>
          <cell r="V718" t="str">
            <v>0</v>
          </cell>
          <cell r="W718" t="str">
            <v>0</v>
          </cell>
          <cell r="X718" t="str">
            <v>0</v>
          </cell>
          <cell r="Y718" t="str">
            <v>0</v>
          </cell>
          <cell r="Z718" t="str">
            <v>0</v>
          </cell>
        </row>
        <row r="719">
          <cell r="G719" t="str">
            <v>275279</v>
          </cell>
          <cell r="H719" t="str">
            <v>Rider 8 Smart Grid OM&amp;A Expenditures Contra</v>
          </cell>
          <cell r="I719" t="str">
            <v>0</v>
          </cell>
          <cell r="J719" t="str">
            <v>0</v>
          </cell>
          <cell r="K719" t="str">
            <v>0</v>
          </cell>
          <cell r="L719" t="str">
            <v>0</v>
          </cell>
          <cell r="M719">
            <v>-19627641.309999999</v>
          </cell>
          <cell r="N719" t="str">
            <v>0</v>
          </cell>
          <cell r="O719" t="str">
            <v>0</v>
          </cell>
          <cell r="P719" t="str">
            <v>0</v>
          </cell>
          <cell r="Q719" t="str">
            <v>0</v>
          </cell>
          <cell r="R719" t="str">
            <v>0</v>
          </cell>
          <cell r="S719" t="str">
            <v>0</v>
          </cell>
          <cell r="T719" t="str">
            <v>0</v>
          </cell>
          <cell r="U719" t="str">
            <v>0</v>
          </cell>
          <cell r="V719" t="str">
            <v>0</v>
          </cell>
          <cell r="W719" t="str">
            <v>0</v>
          </cell>
          <cell r="X719" t="str">
            <v>0</v>
          </cell>
          <cell r="Y719" t="str">
            <v>0</v>
          </cell>
          <cell r="Z719" t="str">
            <v>0</v>
          </cell>
        </row>
        <row r="720">
          <cell r="G720" t="str">
            <v>275280</v>
          </cell>
          <cell r="H720" t="str">
            <v>Rider 8 Express Feeders H1</v>
          </cell>
          <cell r="I720" t="str">
            <v>0</v>
          </cell>
          <cell r="J720" t="str">
            <v>0</v>
          </cell>
          <cell r="K720" t="str">
            <v>0</v>
          </cell>
          <cell r="L720" t="str">
            <v>0</v>
          </cell>
          <cell r="M720">
            <v>-265419.5</v>
          </cell>
          <cell r="N720" t="str">
            <v>0</v>
          </cell>
          <cell r="O720" t="str">
            <v>0</v>
          </cell>
          <cell r="P720" t="str">
            <v>0</v>
          </cell>
          <cell r="Q720" t="str">
            <v>0</v>
          </cell>
          <cell r="R720" t="str">
            <v>0</v>
          </cell>
          <cell r="S720" t="str">
            <v>0</v>
          </cell>
          <cell r="T720" t="str">
            <v>0</v>
          </cell>
          <cell r="U720" t="str">
            <v>0</v>
          </cell>
          <cell r="V720" t="str">
            <v>0</v>
          </cell>
          <cell r="W720" t="str">
            <v>0</v>
          </cell>
          <cell r="X720" t="str">
            <v>0</v>
          </cell>
          <cell r="Y720" t="str">
            <v>0</v>
          </cell>
          <cell r="Z720" t="str">
            <v>0</v>
          </cell>
        </row>
        <row r="721">
          <cell r="G721" t="str">
            <v>275281</v>
          </cell>
          <cell r="H721" t="str">
            <v>Rider 8 Express Feeders H1 Interest</v>
          </cell>
          <cell r="I721" t="str">
            <v>0</v>
          </cell>
          <cell r="J721" t="str">
            <v>0</v>
          </cell>
          <cell r="K721" t="str">
            <v>0</v>
          </cell>
          <cell r="L721" t="str">
            <v>0</v>
          </cell>
          <cell r="M721">
            <v>-11243.16</v>
          </cell>
          <cell r="N721" t="str">
            <v>0</v>
          </cell>
          <cell r="O721" t="str">
            <v>0</v>
          </cell>
          <cell r="P721" t="str">
            <v>0</v>
          </cell>
          <cell r="Q721" t="str">
            <v>0</v>
          </cell>
          <cell r="R721" t="str">
            <v>0</v>
          </cell>
          <cell r="S721" t="str">
            <v>0</v>
          </cell>
          <cell r="T721" t="str">
            <v>0</v>
          </cell>
          <cell r="U721" t="str">
            <v>0</v>
          </cell>
          <cell r="V721" t="str">
            <v>0</v>
          </cell>
          <cell r="W721" t="str">
            <v>0</v>
          </cell>
          <cell r="X721" t="str">
            <v>0</v>
          </cell>
          <cell r="Y721" t="str">
            <v>0</v>
          </cell>
          <cell r="Z721" t="str">
            <v>0</v>
          </cell>
        </row>
        <row r="722">
          <cell r="G722" t="str">
            <v>275282</v>
          </cell>
          <cell r="H722" t="str">
            <v>Rider 8 Other GEP - H1</v>
          </cell>
          <cell r="I722" t="str">
            <v>0</v>
          </cell>
          <cell r="J722" t="str">
            <v>0</v>
          </cell>
          <cell r="K722" t="str">
            <v>0</v>
          </cell>
          <cell r="L722" t="str">
            <v>0</v>
          </cell>
          <cell r="M722">
            <v>-971407.21</v>
          </cell>
          <cell r="N722" t="str">
            <v>0</v>
          </cell>
          <cell r="O722" t="str">
            <v>0</v>
          </cell>
          <cell r="P722" t="str">
            <v>0</v>
          </cell>
          <cell r="Q722" t="str">
            <v>0</v>
          </cell>
          <cell r="R722" t="str">
            <v>0</v>
          </cell>
          <cell r="S722" t="str">
            <v>0</v>
          </cell>
          <cell r="T722" t="str">
            <v>0</v>
          </cell>
          <cell r="U722" t="str">
            <v>0</v>
          </cell>
          <cell r="V722">
            <v>-396693.43</v>
          </cell>
          <cell r="W722" t="str">
            <v>0</v>
          </cell>
          <cell r="X722" t="str">
            <v>0</v>
          </cell>
          <cell r="Y722" t="str">
            <v>0</v>
          </cell>
          <cell r="Z722" t="str">
            <v>0</v>
          </cell>
        </row>
        <row r="723">
          <cell r="G723" t="str">
            <v>275283</v>
          </cell>
          <cell r="H723" t="str">
            <v>Rider 8 Other GEP Interest - H1</v>
          </cell>
          <cell r="I723" t="str">
            <v>0</v>
          </cell>
          <cell r="J723" t="str">
            <v>0</v>
          </cell>
          <cell r="K723" t="str">
            <v>0</v>
          </cell>
          <cell r="L723" t="str">
            <v>0</v>
          </cell>
          <cell r="M723">
            <v>-62245.5</v>
          </cell>
          <cell r="N723" t="str">
            <v>0</v>
          </cell>
          <cell r="O723" t="str">
            <v>0</v>
          </cell>
          <cell r="P723" t="str">
            <v>0</v>
          </cell>
          <cell r="Q723" t="str">
            <v>0</v>
          </cell>
          <cell r="R723" t="str">
            <v>0</v>
          </cell>
          <cell r="S723" t="str">
            <v>0</v>
          </cell>
          <cell r="T723" t="str">
            <v>0</v>
          </cell>
          <cell r="U723" t="str">
            <v>0</v>
          </cell>
          <cell r="V723">
            <v>-8537.01</v>
          </cell>
          <cell r="W723" t="str">
            <v>0</v>
          </cell>
          <cell r="X723" t="str">
            <v>0</v>
          </cell>
          <cell r="Y723" t="str">
            <v>0</v>
          </cell>
          <cell r="Z723" t="str">
            <v>0</v>
          </cell>
        </row>
        <row r="724">
          <cell r="G724" t="str">
            <v>275284</v>
          </cell>
          <cell r="H724" t="str">
            <v>Rider 8 Smart Grid - H1</v>
          </cell>
          <cell r="I724" t="str">
            <v>0</v>
          </cell>
          <cell r="J724" t="str">
            <v>0</v>
          </cell>
          <cell r="K724">
            <v>0</v>
          </cell>
          <cell r="L724" t="str">
            <v>0</v>
          </cell>
          <cell r="M724">
            <v>-3668546.54</v>
          </cell>
          <cell r="N724" t="str">
            <v>0</v>
          </cell>
          <cell r="O724">
            <v>0</v>
          </cell>
          <cell r="P724" t="str">
            <v>0</v>
          </cell>
          <cell r="Q724" t="str">
            <v>0</v>
          </cell>
          <cell r="R724" t="str">
            <v>0</v>
          </cell>
          <cell r="S724" t="str">
            <v>0</v>
          </cell>
          <cell r="T724" t="str">
            <v>0</v>
          </cell>
          <cell r="U724" t="str">
            <v>0</v>
          </cell>
          <cell r="V724" t="str">
            <v>0</v>
          </cell>
          <cell r="W724" t="str">
            <v>0</v>
          </cell>
          <cell r="X724" t="str">
            <v>0</v>
          </cell>
          <cell r="Y724" t="str">
            <v>0</v>
          </cell>
          <cell r="Z724" t="str">
            <v>0</v>
          </cell>
        </row>
        <row r="725">
          <cell r="G725" t="str">
            <v>275285</v>
          </cell>
          <cell r="H725" t="str">
            <v>Rider 8 Smart Grid Interest - H1</v>
          </cell>
          <cell r="I725" t="str">
            <v>0</v>
          </cell>
          <cell r="J725" t="str">
            <v>0</v>
          </cell>
          <cell r="K725" t="str">
            <v>0</v>
          </cell>
          <cell r="L725" t="str">
            <v>0</v>
          </cell>
          <cell r="M725">
            <v>-550395.06000000006</v>
          </cell>
          <cell r="N725" t="str">
            <v>0</v>
          </cell>
          <cell r="O725" t="str">
            <v>0</v>
          </cell>
          <cell r="P725" t="str">
            <v>0</v>
          </cell>
          <cell r="Q725" t="str">
            <v>0</v>
          </cell>
          <cell r="R725" t="str">
            <v>0</v>
          </cell>
          <cell r="S725" t="str">
            <v>0</v>
          </cell>
          <cell r="T725" t="str">
            <v>0</v>
          </cell>
          <cell r="U725" t="str">
            <v>0</v>
          </cell>
          <cell r="V725" t="str">
            <v>0</v>
          </cell>
          <cell r="W725" t="str">
            <v>0</v>
          </cell>
          <cell r="X725" t="str">
            <v>0</v>
          </cell>
          <cell r="Y725" t="str">
            <v>0</v>
          </cell>
          <cell r="Z725" t="str">
            <v>0</v>
          </cell>
        </row>
        <row r="726">
          <cell r="G726" t="str">
            <v>275286</v>
          </cell>
          <cell r="H726" t="str">
            <v>Rider 8 Other GEP - Provincial</v>
          </cell>
          <cell r="I726" t="str">
            <v>0</v>
          </cell>
          <cell r="J726" t="str">
            <v>0</v>
          </cell>
          <cell r="K726" t="str">
            <v>0</v>
          </cell>
          <cell r="L726" t="str">
            <v>0</v>
          </cell>
          <cell r="M726">
            <v>-53855102.740000002</v>
          </cell>
          <cell r="N726" t="str">
            <v>0</v>
          </cell>
          <cell r="O726" t="str">
            <v>0</v>
          </cell>
          <cell r="P726" t="str">
            <v>0</v>
          </cell>
          <cell r="Q726" t="str">
            <v>0</v>
          </cell>
          <cell r="R726" t="str">
            <v>0</v>
          </cell>
          <cell r="S726" t="str">
            <v>0</v>
          </cell>
          <cell r="T726" t="str">
            <v>0</v>
          </cell>
          <cell r="U726" t="str">
            <v>0</v>
          </cell>
          <cell r="V726" t="str">
            <v>0</v>
          </cell>
          <cell r="W726" t="str">
            <v>0</v>
          </cell>
          <cell r="X726" t="str">
            <v>0</v>
          </cell>
          <cell r="Y726" t="str">
            <v>0</v>
          </cell>
          <cell r="Z726" t="str">
            <v>0</v>
          </cell>
        </row>
        <row r="727">
          <cell r="G727" t="str">
            <v>275287</v>
          </cell>
          <cell r="H727" t="str">
            <v>Rider 8 Other GEP Interest - Provincial</v>
          </cell>
          <cell r="I727" t="str">
            <v>0</v>
          </cell>
          <cell r="J727" t="str">
            <v>0</v>
          </cell>
          <cell r="K727" t="str">
            <v>0</v>
          </cell>
          <cell r="L727" t="str">
            <v>0</v>
          </cell>
          <cell r="M727">
            <v>-1428762.79</v>
          </cell>
          <cell r="N727" t="str">
            <v>0</v>
          </cell>
          <cell r="O727" t="str">
            <v>0</v>
          </cell>
          <cell r="P727" t="str">
            <v>0</v>
          </cell>
          <cell r="Q727" t="str">
            <v>0</v>
          </cell>
          <cell r="R727" t="str">
            <v>0</v>
          </cell>
          <cell r="S727" t="str">
            <v>0</v>
          </cell>
          <cell r="T727" t="str">
            <v>0</v>
          </cell>
          <cell r="U727" t="str">
            <v>0</v>
          </cell>
          <cell r="V727" t="str">
            <v>0</v>
          </cell>
          <cell r="W727" t="str">
            <v>0</v>
          </cell>
          <cell r="X727" t="str">
            <v>0</v>
          </cell>
          <cell r="Y727" t="str">
            <v>0</v>
          </cell>
          <cell r="Z727" t="str">
            <v>0</v>
          </cell>
        </row>
        <row r="728">
          <cell r="G728" t="str">
            <v>275288</v>
          </cell>
          <cell r="H728" t="str">
            <v>RGCRP Express Feeders Provincial Interest</v>
          </cell>
          <cell r="I728" t="str">
            <v>0</v>
          </cell>
          <cell r="J728" t="str">
            <v>0</v>
          </cell>
          <cell r="K728" t="str">
            <v>0</v>
          </cell>
          <cell r="L728" t="str">
            <v>0</v>
          </cell>
          <cell r="M728">
            <v>-98258.93</v>
          </cell>
          <cell r="N728" t="str">
            <v>0</v>
          </cell>
          <cell r="O728" t="str">
            <v>0</v>
          </cell>
          <cell r="P728" t="str">
            <v>0</v>
          </cell>
          <cell r="Q728" t="str">
            <v>0</v>
          </cell>
          <cell r="R728" t="str">
            <v>0</v>
          </cell>
          <cell r="S728" t="str">
            <v>0</v>
          </cell>
          <cell r="T728" t="str">
            <v>0</v>
          </cell>
          <cell r="U728" t="str">
            <v>0</v>
          </cell>
          <cell r="V728" t="str">
            <v>0</v>
          </cell>
          <cell r="W728" t="str">
            <v>0</v>
          </cell>
          <cell r="X728" t="str">
            <v>0</v>
          </cell>
          <cell r="Y728" t="str">
            <v>0</v>
          </cell>
          <cell r="Z728" t="str">
            <v>0</v>
          </cell>
        </row>
        <row r="729">
          <cell r="G729" t="str">
            <v>275289</v>
          </cell>
          <cell r="H729" t="str">
            <v>RGCRP Express Feeders Provincial</v>
          </cell>
          <cell r="I729" t="str">
            <v>0</v>
          </cell>
          <cell r="J729" t="str">
            <v>0</v>
          </cell>
          <cell r="K729" t="str">
            <v>0</v>
          </cell>
          <cell r="L729" t="str">
            <v>0</v>
          </cell>
          <cell r="M729">
            <v>-4022364.78</v>
          </cell>
          <cell r="N729" t="str">
            <v>0</v>
          </cell>
          <cell r="O729" t="str">
            <v>0</v>
          </cell>
          <cell r="P729" t="str">
            <v>0</v>
          </cell>
          <cell r="Q729" t="str">
            <v>0</v>
          </cell>
          <cell r="R729" t="str">
            <v>0</v>
          </cell>
          <cell r="S729" t="str">
            <v>0</v>
          </cell>
          <cell r="T729" t="str">
            <v>0</v>
          </cell>
          <cell r="U729" t="str">
            <v>0</v>
          </cell>
          <cell r="V729" t="str">
            <v>0</v>
          </cell>
          <cell r="W729" t="str">
            <v>0</v>
          </cell>
          <cell r="X729" t="str">
            <v>0</v>
          </cell>
          <cell r="Y729" t="str">
            <v>0</v>
          </cell>
          <cell r="Z729" t="str">
            <v>0</v>
          </cell>
        </row>
        <row r="730">
          <cell r="G730" t="str">
            <v>275290</v>
          </cell>
          <cell r="H730" t="str">
            <v>RGCRP DG OM&amp;A Expenditures Prov Funded Portion</v>
          </cell>
          <cell r="I730" t="str">
            <v>0</v>
          </cell>
          <cell r="J730" t="str">
            <v>0</v>
          </cell>
          <cell r="K730" t="str">
            <v>0</v>
          </cell>
          <cell r="L730" t="str">
            <v>0</v>
          </cell>
          <cell r="M730">
            <v>10190761.439999999</v>
          </cell>
          <cell r="N730" t="str">
            <v>0</v>
          </cell>
          <cell r="O730" t="str">
            <v>0</v>
          </cell>
          <cell r="P730" t="str">
            <v>0</v>
          </cell>
          <cell r="Q730" t="str">
            <v>0</v>
          </cell>
          <cell r="R730" t="str">
            <v>0</v>
          </cell>
          <cell r="S730" t="str">
            <v>0</v>
          </cell>
          <cell r="T730" t="str">
            <v>0</v>
          </cell>
          <cell r="U730" t="str">
            <v>0</v>
          </cell>
          <cell r="V730" t="str">
            <v>0</v>
          </cell>
          <cell r="W730" t="str">
            <v>0</v>
          </cell>
          <cell r="X730" t="str">
            <v>0</v>
          </cell>
          <cell r="Y730" t="str">
            <v>0</v>
          </cell>
          <cell r="Z730" t="str">
            <v>0</v>
          </cell>
        </row>
        <row r="731">
          <cell r="G731" t="str">
            <v>275291</v>
          </cell>
          <cell r="H731" t="str">
            <v>RGCRP DG OM&amp;A Exp Prov Funded Portion Contra</v>
          </cell>
          <cell r="I731" t="str">
            <v>0</v>
          </cell>
          <cell r="J731" t="str">
            <v>0</v>
          </cell>
          <cell r="K731" t="str">
            <v>0</v>
          </cell>
          <cell r="L731" t="str">
            <v>0</v>
          </cell>
          <cell r="M731">
            <v>-10190761.439999999</v>
          </cell>
          <cell r="N731" t="str">
            <v>0</v>
          </cell>
          <cell r="O731" t="str">
            <v>0</v>
          </cell>
          <cell r="P731" t="str">
            <v>0</v>
          </cell>
          <cell r="Q731" t="str">
            <v>0</v>
          </cell>
          <cell r="R731" t="str">
            <v>0</v>
          </cell>
          <cell r="S731" t="str">
            <v>0</v>
          </cell>
          <cell r="T731" t="str">
            <v>0</v>
          </cell>
          <cell r="U731" t="str">
            <v>0</v>
          </cell>
          <cell r="V731" t="str">
            <v>0</v>
          </cell>
          <cell r="W731" t="str">
            <v>0</v>
          </cell>
          <cell r="X731" t="str">
            <v>0</v>
          </cell>
          <cell r="Y731" t="str">
            <v>0</v>
          </cell>
          <cell r="Z731" t="str">
            <v>0</v>
          </cell>
        </row>
        <row r="732">
          <cell r="G732" t="str">
            <v>275292</v>
          </cell>
          <cell r="H732" t="str">
            <v>RGCRP DG OM&amp;A Exp H1 Customer Funded Portion</v>
          </cell>
          <cell r="I732" t="str">
            <v>0</v>
          </cell>
          <cell r="J732" t="str">
            <v>0</v>
          </cell>
          <cell r="K732" t="str">
            <v>0</v>
          </cell>
          <cell r="L732" t="str">
            <v>0</v>
          </cell>
          <cell r="M732">
            <v>1254174.92</v>
          </cell>
          <cell r="N732" t="str">
            <v>0</v>
          </cell>
          <cell r="O732" t="str">
            <v>0</v>
          </cell>
          <cell r="P732" t="str">
            <v>0</v>
          </cell>
          <cell r="Q732" t="str">
            <v>0</v>
          </cell>
          <cell r="R732" t="str">
            <v>0</v>
          </cell>
          <cell r="S732" t="str">
            <v>0</v>
          </cell>
          <cell r="T732" t="str">
            <v>0</v>
          </cell>
          <cell r="U732" t="str">
            <v>0</v>
          </cell>
          <cell r="V732" t="str">
            <v>0</v>
          </cell>
          <cell r="W732" t="str">
            <v>0</v>
          </cell>
          <cell r="X732" t="str">
            <v>0</v>
          </cell>
          <cell r="Y732" t="str">
            <v>0</v>
          </cell>
          <cell r="Z732" t="str">
            <v>0</v>
          </cell>
        </row>
        <row r="733">
          <cell r="G733" t="str">
            <v>275293</v>
          </cell>
          <cell r="H733" t="str">
            <v>RGCRP DG OM&amp;A Exp H1 Cust Funded Portion Contra</v>
          </cell>
          <cell r="I733" t="str">
            <v>0</v>
          </cell>
          <cell r="J733" t="str">
            <v>0</v>
          </cell>
          <cell r="K733" t="str">
            <v>0</v>
          </cell>
          <cell r="L733" t="str">
            <v>0</v>
          </cell>
          <cell r="M733">
            <v>-1254174.92</v>
          </cell>
          <cell r="N733" t="str">
            <v>0</v>
          </cell>
          <cell r="O733" t="str">
            <v>0</v>
          </cell>
          <cell r="P733" t="str">
            <v>0</v>
          </cell>
          <cell r="Q733" t="str">
            <v>0</v>
          </cell>
          <cell r="R733" t="str">
            <v>0</v>
          </cell>
          <cell r="S733" t="str">
            <v>0</v>
          </cell>
          <cell r="T733" t="str">
            <v>0</v>
          </cell>
          <cell r="U733" t="str">
            <v>0</v>
          </cell>
          <cell r="V733" t="str">
            <v>0</v>
          </cell>
          <cell r="W733" t="str">
            <v>0</v>
          </cell>
          <cell r="X733" t="str">
            <v>0</v>
          </cell>
          <cell r="Y733" t="str">
            <v>0</v>
          </cell>
          <cell r="Z733" t="str">
            <v>0</v>
          </cell>
        </row>
        <row r="734">
          <cell r="G734" t="str">
            <v>275294</v>
          </cell>
          <cell r="H734" t="str">
            <v>RGCRP DG Capex Prov Funded Portion</v>
          </cell>
          <cell r="I734" t="str">
            <v>0</v>
          </cell>
          <cell r="J734" t="str">
            <v>0</v>
          </cell>
          <cell r="K734" t="str">
            <v>0</v>
          </cell>
          <cell r="L734" t="str">
            <v>0</v>
          </cell>
          <cell r="M734">
            <v>50435269.409999996</v>
          </cell>
          <cell r="N734" t="str">
            <v>0</v>
          </cell>
          <cell r="O734" t="str">
            <v>0</v>
          </cell>
          <cell r="P734" t="str">
            <v>0</v>
          </cell>
          <cell r="Q734" t="str">
            <v>0</v>
          </cell>
          <cell r="R734" t="str">
            <v>0</v>
          </cell>
          <cell r="S734" t="str">
            <v>0</v>
          </cell>
          <cell r="T734" t="str">
            <v>0</v>
          </cell>
          <cell r="U734" t="str">
            <v>0</v>
          </cell>
          <cell r="V734" t="str">
            <v>0</v>
          </cell>
          <cell r="W734" t="str">
            <v>0</v>
          </cell>
          <cell r="X734" t="str">
            <v>0</v>
          </cell>
          <cell r="Y734" t="str">
            <v>0</v>
          </cell>
          <cell r="Z734" t="str">
            <v>0</v>
          </cell>
        </row>
        <row r="735">
          <cell r="G735" t="str">
            <v>275295</v>
          </cell>
          <cell r="H735" t="str">
            <v>RGCRP DG Capex Prov Funded Portion Contra</v>
          </cell>
          <cell r="I735" t="str">
            <v>0</v>
          </cell>
          <cell r="J735" t="str">
            <v>0</v>
          </cell>
          <cell r="K735" t="str">
            <v>0</v>
          </cell>
          <cell r="L735" t="str">
            <v>0</v>
          </cell>
          <cell r="M735">
            <v>-50435269.409999996</v>
          </cell>
          <cell r="N735" t="str">
            <v>0</v>
          </cell>
          <cell r="O735" t="str">
            <v>0</v>
          </cell>
          <cell r="P735" t="str">
            <v>0</v>
          </cell>
          <cell r="Q735" t="str">
            <v>0</v>
          </cell>
          <cell r="R735" t="str">
            <v>0</v>
          </cell>
          <cell r="S735" t="str">
            <v>0</v>
          </cell>
          <cell r="T735" t="str">
            <v>0</v>
          </cell>
          <cell r="U735" t="str">
            <v>0</v>
          </cell>
          <cell r="V735" t="str">
            <v>0</v>
          </cell>
          <cell r="W735" t="str">
            <v>0</v>
          </cell>
          <cell r="X735" t="str">
            <v>0</v>
          </cell>
          <cell r="Y735" t="str">
            <v>0</v>
          </cell>
          <cell r="Z735" t="str">
            <v>0</v>
          </cell>
        </row>
        <row r="736">
          <cell r="G736" t="str">
            <v>275296</v>
          </cell>
          <cell r="H736" t="str">
            <v>RGCRP DG Capex H1 Customer Funded Portion</v>
          </cell>
          <cell r="I736" t="str">
            <v>0</v>
          </cell>
          <cell r="J736" t="str">
            <v>0</v>
          </cell>
          <cell r="K736" t="str">
            <v>0</v>
          </cell>
          <cell r="L736" t="str">
            <v>0</v>
          </cell>
          <cell r="M736">
            <v>9462024.8100000005</v>
          </cell>
          <cell r="N736" t="str">
            <v>0</v>
          </cell>
          <cell r="O736" t="str">
            <v>0</v>
          </cell>
          <cell r="P736" t="str">
            <v>0</v>
          </cell>
          <cell r="Q736" t="str">
            <v>0</v>
          </cell>
          <cell r="R736" t="str">
            <v>0</v>
          </cell>
          <cell r="S736" t="str">
            <v>0</v>
          </cell>
          <cell r="T736" t="str">
            <v>0</v>
          </cell>
          <cell r="U736" t="str">
            <v>0</v>
          </cell>
          <cell r="V736" t="str">
            <v>0</v>
          </cell>
          <cell r="W736" t="str">
            <v>0</v>
          </cell>
          <cell r="X736" t="str">
            <v>0</v>
          </cell>
          <cell r="Y736" t="str">
            <v>0</v>
          </cell>
          <cell r="Z736" t="str">
            <v>0</v>
          </cell>
        </row>
        <row r="737">
          <cell r="G737" t="str">
            <v>275297</v>
          </cell>
          <cell r="H737" t="str">
            <v>RGCRP DG Capex H1 Cust Funded Portion Contra</v>
          </cell>
          <cell r="I737" t="str">
            <v>0</v>
          </cell>
          <cell r="J737" t="str">
            <v>0</v>
          </cell>
          <cell r="K737" t="str">
            <v>0</v>
          </cell>
          <cell r="L737" t="str">
            <v>0</v>
          </cell>
          <cell r="M737">
            <v>-9462024.8100000005</v>
          </cell>
          <cell r="N737" t="str">
            <v>0</v>
          </cell>
          <cell r="O737" t="str">
            <v>0</v>
          </cell>
          <cell r="P737" t="str">
            <v>0</v>
          </cell>
          <cell r="Q737" t="str">
            <v>0</v>
          </cell>
          <cell r="R737" t="str">
            <v>0</v>
          </cell>
          <cell r="S737" t="str">
            <v>0</v>
          </cell>
          <cell r="T737" t="str">
            <v>0</v>
          </cell>
          <cell r="U737" t="str">
            <v>0</v>
          </cell>
          <cell r="V737" t="str">
            <v>0</v>
          </cell>
          <cell r="W737" t="str">
            <v>0</v>
          </cell>
          <cell r="X737" t="str">
            <v>0</v>
          </cell>
          <cell r="Y737" t="str">
            <v>0</v>
          </cell>
          <cell r="Z737" t="str">
            <v>0</v>
          </cell>
        </row>
        <row r="738">
          <cell r="G738" t="str">
            <v>275305</v>
          </cell>
          <cell r="H738" t="str">
            <v>SMC Variance Account Principal</v>
          </cell>
          <cell r="I738" t="str">
            <v>0</v>
          </cell>
          <cell r="J738" t="str">
            <v>0</v>
          </cell>
          <cell r="K738" t="str">
            <v>0</v>
          </cell>
          <cell r="L738" t="str">
            <v>0</v>
          </cell>
          <cell r="M738">
            <v>593510.9</v>
          </cell>
          <cell r="N738" t="str">
            <v>0</v>
          </cell>
          <cell r="O738" t="str">
            <v>0</v>
          </cell>
          <cell r="P738" t="str">
            <v>0</v>
          </cell>
          <cell r="Q738" t="str">
            <v>0</v>
          </cell>
          <cell r="R738" t="str">
            <v>0</v>
          </cell>
          <cell r="S738" t="str">
            <v>0</v>
          </cell>
          <cell r="T738" t="str">
            <v>0</v>
          </cell>
          <cell r="U738" t="str">
            <v>0</v>
          </cell>
          <cell r="V738">
            <v>-60954.080000000002</v>
          </cell>
          <cell r="W738" t="str">
            <v>0</v>
          </cell>
          <cell r="X738" t="str">
            <v>0</v>
          </cell>
          <cell r="Y738" t="str">
            <v>0</v>
          </cell>
          <cell r="Z738" t="str">
            <v>0</v>
          </cell>
        </row>
        <row r="739">
          <cell r="G739" t="str">
            <v>275306</v>
          </cell>
          <cell r="H739" t="str">
            <v>SMC Variance Account Interest Improvement</v>
          </cell>
          <cell r="I739" t="str">
            <v>0</v>
          </cell>
          <cell r="J739" t="str">
            <v>0</v>
          </cell>
          <cell r="K739" t="str">
            <v>0</v>
          </cell>
          <cell r="L739" t="str">
            <v>0</v>
          </cell>
          <cell r="M739">
            <v>13453.54</v>
          </cell>
          <cell r="N739" t="str">
            <v>0</v>
          </cell>
          <cell r="O739" t="str">
            <v>0</v>
          </cell>
          <cell r="P739" t="str">
            <v>0</v>
          </cell>
          <cell r="Q739" t="str">
            <v>0</v>
          </cell>
          <cell r="R739" t="str">
            <v>0</v>
          </cell>
          <cell r="S739" t="str">
            <v>0</v>
          </cell>
          <cell r="T739" t="str">
            <v>0</v>
          </cell>
          <cell r="U739" t="str">
            <v>0</v>
          </cell>
          <cell r="V739">
            <v>-700.71</v>
          </cell>
          <cell r="W739" t="str">
            <v>0</v>
          </cell>
          <cell r="X739" t="str">
            <v>0</v>
          </cell>
          <cell r="Y739" t="str">
            <v>0</v>
          </cell>
          <cell r="Z739" t="str">
            <v>0</v>
          </cell>
        </row>
        <row r="740">
          <cell r="G740" t="str">
            <v>275320</v>
          </cell>
          <cell r="H740" t="str">
            <v>SMtr Excess Functionality Recoveries</v>
          </cell>
          <cell r="I740" t="str">
            <v>0</v>
          </cell>
          <cell r="J740" t="str">
            <v>0</v>
          </cell>
          <cell r="K740" t="str">
            <v>0</v>
          </cell>
          <cell r="L740" t="str">
            <v>0</v>
          </cell>
          <cell r="M740">
            <v>22667571.829999998</v>
          </cell>
          <cell r="N740" t="str">
            <v>0</v>
          </cell>
          <cell r="O740" t="str">
            <v>0</v>
          </cell>
          <cell r="P740" t="str">
            <v>0</v>
          </cell>
          <cell r="Q740" t="str">
            <v>0</v>
          </cell>
          <cell r="R740" t="str">
            <v>0</v>
          </cell>
          <cell r="S740" t="str">
            <v>0</v>
          </cell>
          <cell r="T740" t="str">
            <v>0</v>
          </cell>
          <cell r="U740" t="str">
            <v>0</v>
          </cell>
          <cell r="V740">
            <v>842915.03</v>
          </cell>
          <cell r="W740" t="str">
            <v>0</v>
          </cell>
          <cell r="X740" t="str">
            <v>0</v>
          </cell>
          <cell r="Y740" t="str">
            <v>0</v>
          </cell>
          <cell r="Z740" t="str">
            <v>0</v>
          </cell>
        </row>
        <row r="741">
          <cell r="G741" t="str">
            <v>275321</v>
          </cell>
          <cell r="H741" t="str">
            <v>SMtr Excess Functionality Interest</v>
          </cell>
          <cell r="I741" t="str">
            <v>0</v>
          </cell>
          <cell r="J741" t="str">
            <v>0</v>
          </cell>
          <cell r="K741" t="str">
            <v>0</v>
          </cell>
          <cell r="L741" t="str">
            <v>0</v>
          </cell>
          <cell r="M741">
            <v>708931</v>
          </cell>
          <cell r="N741" t="str">
            <v>0</v>
          </cell>
          <cell r="O741" t="str">
            <v>0</v>
          </cell>
          <cell r="P741" t="str">
            <v>0</v>
          </cell>
          <cell r="Q741" t="str">
            <v>0</v>
          </cell>
          <cell r="R741" t="str">
            <v>0</v>
          </cell>
          <cell r="S741" t="str">
            <v>0</v>
          </cell>
          <cell r="T741" t="str">
            <v>0</v>
          </cell>
          <cell r="U741" t="str">
            <v>0</v>
          </cell>
          <cell r="V741">
            <v>56207.02</v>
          </cell>
          <cell r="W741" t="str">
            <v>0</v>
          </cell>
          <cell r="X741" t="str">
            <v>0</v>
          </cell>
          <cell r="Y741" t="str">
            <v>0</v>
          </cell>
          <cell r="Z741" t="str">
            <v>0</v>
          </cell>
        </row>
        <row r="742">
          <cell r="G742" t="str">
            <v>275331</v>
          </cell>
          <cell r="H742" t="str">
            <v>SMtr Min Funct Appr OMA</v>
          </cell>
          <cell r="I742" t="str">
            <v>0</v>
          </cell>
          <cell r="J742" t="str">
            <v>0</v>
          </cell>
          <cell r="K742" t="str">
            <v>0</v>
          </cell>
          <cell r="L742" t="str">
            <v>0</v>
          </cell>
          <cell r="M742">
            <v>8365923</v>
          </cell>
          <cell r="N742" t="str">
            <v>0</v>
          </cell>
          <cell r="O742" t="str">
            <v>0</v>
          </cell>
          <cell r="P742" t="str">
            <v>0</v>
          </cell>
          <cell r="Q742" t="str">
            <v>0</v>
          </cell>
          <cell r="R742" t="str">
            <v>0</v>
          </cell>
          <cell r="S742" t="str">
            <v>0</v>
          </cell>
          <cell r="T742" t="str">
            <v>0</v>
          </cell>
          <cell r="U742" t="str">
            <v>0</v>
          </cell>
          <cell r="V742">
            <v>301728.09000000003</v>
          </cell>
          <cell r="W742" t="str">
            <v>0</v>
          </cell>
          <cell r="X742" t="str">
            <v>0</v>
          </cell>
          <cell r="Y742" t="str">
            <v>0</v>
          </cell>
          <cell r="Z742" t="str">
            <v>0</v>
          </cell>
        </row>
        <row r="743">
          <cell r="G743" t="str">
            <v>275332</v>
          </cell>
          <cell r="H743" t="str">
            <v>SMtr Min Funct Appr OMA Cntra</v>
          </cell>
          <cell r="I743" t="str">
            <v>0</v>
          </cell>
          <cell r="J743" t="str">
            <v>0</v>
          </cell>
          <cell r="K743" t="str">
            <v>0</v>
          </cell>
          <cell r="L743" t="str">
            <v>0</v>
          </cell>
          <cell r="M743">
            <v>-8365923</v>
          </cell>
          <cell r="N743" t="str">
            <v>0</v>
          </cell>
          <cell r="O743" t="str">
            <v>0</v>
          </cell>
          <cell r="P743" t="str">
            <v>0</v>
          </cell>
          <cell r="Q743" t="str">
            <v>0</v>
          </cell>
          <cell r="R743" t="str">
            <v>0</v>
          </cell>
          <cell r="S743" t="str">
            <v>0</v>
          </cell>
          <cell r="T743" t="str">
            <v>0</v>
          </cell>
          <cell r="U743" t="str">
            <v>0</v>
          </cell>
          <cell r="V743" t="str">
            <v>0</v>
          </cell>
          <cell r="W743" t="str">
            <v>0</v>
          </cell>
          <cell r="X743" t="str">
            <v>0</v>
          </cell>
          <cell r="Y743" t="str">
            <v>0</v>
          </cell>
          <cell r="Z743" t="str">
            <v>0</v>
          </cell>
        </row>
        <row r="744">
          <cell r="G744" t="str">
            <v>275333</v>
          </cell>
          <cell r="H744" t="str">
            <v>SMtr Min Funct Appr Cap</v>
          </cell>
          <cell r="I744" t="str">
            <v>0</v>
          </cell>
          <cell r="J744" t="str">
            <v>0</v>
          </cell>
          <cell r="K744" t="str">
            <v>0</v>
          </cell>
          <cell r="L744" t="str">
            <v>0</v>
          </cell>
          <cell r="M744">
            <v>21125073</v>
          </cell>
          <cell r="N744" t="str">
            <v>0</v>
          </cell>
          <cell r="O744" t="str">
            <v>0</v>
          </cell>
          <cell r="P744" t="str">
            <v>0</v>
          </cell>
          <cell r="Q744" t="str">
            <v>0</v>
          </cell>
          <cell r="R744" t="str">
            <v>0</v>
          </cell>
          <cell r="S744" t="str">
            <v>0</v>
          </cell>
          <cell r="T744" t="str">
            <v>0</v>
          </cell>
          <cell r="U744" t="str">
            <v>0</v>
          </cell>
          <cell r="V744" t="str">
            <v>0</v>
          </cell>
          <cell r="W744" t="str">
            <v>0</v>
          </cell>
          <cell r="X744" t="str">
            <v>0</v>
          </cell>
          <cell r="Y744" t="str">
            <v>0</v>
          </cell>
          <cell r="Z744" t="str">
            <v>0</v>
          </cell>
        </row>
        <row r="745">
          <cell r="G745" t="str">
            <v>275334</v>
          </cell>
          <cell r="H745" t="str">
            <v>SMtr Min Funct Appr Cap Cntra</v>
          </cell>
          <cell r="I745" t="str">
            <v>0</v>
          </cell>
          <cell r="J745" t="str">
            <v>0</v>
          </cell>
          <cell r="K745" t="str">
            <v>0</v>
          </cell>
          <cell r="L745" t="str">
            <v>0</v>
          </cell>
          <cell r="M745">
            <v>-21125073</v>
          </cell>
          <cell r="N745" t="str">
            <v>0</v>
          </cell>
          <cell r="O745" t="str">
            <v>0</v>
          </cell>
          <cell r="P745" t="str">
            <v>0</v>
          </cell>
          <cell r="Q745" t="str">
            <v>0</v>
          </cell>
          <cell r="R745" t="str">
            <v>0</v>
          </cell>
          <cell r="S745" t="str">
            <v>0</v>
          </cell>
          <cell r="T745" t="str">
            <v>0</v>
          </cell>
          <cell r="U745" t="str">
            <v>0</v>
          </cell>
          <cell r="V745" t="str">
            <v>0</v>
          </cell>
          <cell r="W745" t="str">
            <v>0</v>
          </cell>
          <cell r="X745" t="str">
            <v>0</v>
          </cell>
          <cell r="Y745" t="str">
            <v>0</v>
          </cell>
          <cell r="Z745" t="str">
            <v>0</v>
          </cell>
        </row>
        <row r="746">
          <cell r="G746" t="str">
            <v>275337</v>
          </cell>
          <cell r="H746" t="str">
            <v>SMtr Min Funct Unappr OMA</v>
          </cell>
          <cell r="I746" t="str">
            <v>0</v>
          </cell>
          <cell r="J746" t="str">
            <v>0</v>
          </cell>
          <cell r="K746" t="str">
            <v>0</v>
          </cell>
          <cell r="L746" t="str">
            <v>0</v>
          </cell>
          <cell r="M746">
            <v>55862909.829999998</v>
          </cell>
          <cell r="N746" t="str">
            <v>0</v>
          </cell>
          <cell r="O746" t="str">
            <v>0</v>
          </cell>
          <cell r="P746" t="str">
            <v>0</v>
          </cell>
          <cell r="Q746" t="str">
            <v>0</v>
          </cell>
          <cell r="R746" t="str">
            <v>0</v>
          </cell>
          <cell r="S746" t="str">
            <v>0</v>
          </cell>
          <cell r="T746" t="str">
            <v>0</v>
          </cell>
          <cell r="U746" t="str">
            <v>0</v>
          </cell>
          <cell r="V746" t="str">
            <v>0</v>
          </cell>
          <cell r="W746" t="str">
            <v>0</v>
          </cell>
          <cell r="X746" t="str">
            <v>0</v>
          </cell>
          <cell r="Y746" t="str">
            <v>0</v>
          </cell>
          <cell r="Z746" t="str">
            <v>0</v>
          </cell>
        </row>
        <row r="747">
          <cell r="G747" t="str">
            <v>275338</v>
          </cell>
          <cell r="H747" t="str">
            <v>SMtr Min Fun Unappr OMA Contra</v>
          </cell>
          <cell r="I747" t="str">
            <v>0</v>
          </cell>
          <cell r="J747" t="str">
            <v>0</v>
          </cell>
          <cell r="K747" t="str">
            <v>0</v>
          </cell>
          <cell r="L747" t="str">
            <v>0</v>
          </cell>
          <cell r="M747">
            <v>-55862909.829999998</v>
          </cell>
          <cell r="N747" t="str">
            <v>0</v>
          </cell>
          <cell r="O747" t="str">
            <v>0</v>
          </cell>
          <cell r="P747" t="str">
            <v>0</v>
          </cell>
          <cell r="Q747" t="str">
            <v>0</v>
          </cell>
          <cell r="R747" t="str">
            <v>0</v>
          </cell>
          <cell r="S747" t="str">
            <v>0</v>
          </cell>
          <cell r="T747" t="str">
            <v>0</v>
          </cell>
          <cell r="U747" t="str">
            <v>0</v>
          </cell>
          <cell r="V747" t="str">
            <v>0</v>
          </cell>
          <cell r="W747" t="str">
            <v>0</v>
          </cell>
          <cell r="X747" t="str">
            <v>0</v>
          </cell>
          <cell r="Y747" t="str">
            <v>0</v>
          </cell>
          <cell r="Z747" t="str">
            <v>0</v>
          </cell>
        </row>
        <row r="748">
          <cell r="G748" t="str">
            <v>275339</v>
          </cell>
          <cell r="H748" t="str">
            <v>SMtr Min Funct Unappr Cap</v>
          </cell>
          <cell r="I748" t="str">
            <v>0</v>
          </cell>
          <cell r="J748" t="str">
            <v>0</v>
          </cell>
          <cell r="K748" t="str">
            <v>0</v>
          </cell>
          <cell r="L748" t="str">
            <v>0</v>
          </cell>
          <cell r="M748">
            <v>472722132.22000003</v>
          </cell>
          <cell r="N748" t="str">
            <v>0</v>
          </cell>
          <cell r="O748" t="str">
            <v>0</v>
          </cell>
          <cell r="P748" t="str">
            <v>0</v>
          </cell>
          <cell r="Q748" t="str">
            <v>0</v>
          </cell>
          <cell r="R748" t="str">
            <v>0</v>
          </cell>
          <cell r="S748" t="str">
            <v>0</v>
          </cell>
          <cell r="T748" t="str">
            <v>0</v>
          </cell>
          <cell r="U748" t="str">
            <v>0</v>
          </cell>
          <cell r="V748" t="str">
            <v>0</v>
          </cell>
          <cell r="W748" t="str">
            <v>0</v>
          </cell>
          <cell r="X748" t="str">
            <v>0</v>
          </cell>
          <cell r="Y748" t="str">
            <v>0</v>
          </cell>
          <cell r="Z748" t="str">
            <v>0</v>
          </cell>
        </row>
        <row r="749">
          <cell r="G749" t="str">
            <v>275340</v>
          </cell>
          <cell r="H749" t="str">
            <v>SMtr Min Fun Unappr Cap Cntra</v>
          </cell>
          <cell r="I749" t="str">
            <v>0</v>
          </cell>
          <cell r="J749" t="str">
            <v>0</v>
          </cell>
          <cell r="K749" t="str">
            <v>0</v>
          </cell>
          <cell r="L749" t="str">
            <v>0</v>
          </cell>
          <cell r="M749">
            <v>-472722132.23000002</v>
          </cell>
          <cell r="N749" t="str">
            <v>0</v>
          </cell>
          <cell r="O749">
            <v>0</v>
          </cell>
          <cell r="P749" t="str">
            <v>0</v>
          </cell>
          <cell r="Q749" t="str">
            <v>0</v>
          </cell>
          <cell r="R749" t="str">
            <v>0</v>
          </cell>
          <cell r="S749" t="str">
            <v>0</v>
          </cell>
          <cell r="T749" t="str">
            <v>0</v>
          </cell>
          <cell r="U749" t="str">
            <v>0</v>
          </cell>
          <cell r="V749" t="str">
            <v>0</v>
          </cell>
          <cell r="W749" t="str">
            <v>0</v>
          </cell>
          <cell r="X749" t="str">
            <v>0</v>
          </cell>
          <cell r="Y749" t="str">
            <v>0</v>
          </cell>
          <cell r="Z749" t="str">
            <v>0</v>
          </cell>
        </row>
        <row r="750">
          <cell r="G750" t="str">
            <v>275341</v>
          </cell>
          <cell r="H750" t="str">
            <v>SMtr Min Fun Unappr Recoveries</v>
          </cell>
          <cell r="I750" t="str">
            <v>0</v>
          </cell>
          <cell r="J750" t="str">
            <v>0</v>
          </cell>
          <cell r="K750" t="str">
            <v>0</v>
          </cell>
          <cell r="L750" t="str">
            <v>0</v>
          </cell>
          <cell r="M750">
            <v>-12235364.34</v>
          </cell>
          <cell r="N750" t="str">
            <v>0</v>
          </cell>
          <cell r="O750" t="str">
            <v>0</v>
          </cell>
          <cell r="P750" t="str">
            <v>0</v>
          </cell>
          <cell r="Q750" t="str">
            <v>0</v>
          </cell>
          <cell r="R750" t="str">
            <v>0</v>
          </cell>
          <cell r="S750" t="str">
            <v>0</v>
          </cell>
          <cell r="T750" t="str">
            <v>0</v>
          </cell>
          <cell r="U750" t="str">
            <v>0</v>
          </cell>
          <cell r="V750" t="str">
            <v>0</v>
          </cell>
          <cell r="W750" t="str">
            <v>0</v>
          </cell>
          <cell r="X750" t="str">
            <v>0</v>
          </cell>
          <cell r="Y750" t="str">
            <v>0</v>
          </cell>
          <cell r="Z750" t="str">
            <v>0</v>
          </cell>
        </row>
        <row r="751">
          <cell r="G751" t="str">
            <v>275342</v>
          </cell>
          <cell r="H751" t="str">
            <v>SMtr Min Fun Unappr Interest</v>
          </cell>
          <cell r="I751" t="str">
            <v>0</v>
          </cell>
          <cell r="J751" t="str">
            <v>0</v>
          </cell>
          <cell r="K751" t="str">
            <v>0</v>
          </cell>
          <cell r="L751" t="str">
            <v>0</v>
          </cell>
          <cell r="M751">
            <v>-841955.76</v>
          </cell>
          <cell r="N751" t="str">
            <v>0</v>
          </cell>
          <cell r="O751" t="str">
            <v>0</v>
          </cell>
          <cell r="P751" t="str">
            <v>0</v>
          </cell>
          <cell r="Q751" t="str">
            <v>0</v>
          </cell>
          <cell r="R751" t="str">
            <v>0</v>
          </cell>
          <cell r="S751" t="str">
            <v>0</v>
          </cell>
          <cell r="T751" t="str">
            <v>0</v>
          </cell>
          <cell r="U751" t="str">
            <v>0</v>
          </cell>
          <cell r="V751" t="str">
            <v>0</v>
          </cell>
          <cell r="W751" t="str">
            <v>0</v>
          </cell>
          <cell r="X751" t="str">
            <v>0</v>
          </cell>
          <cell r="Y751" t="str">
            <v>0</v>
          </cell>
          <cell r="Z751" t="str">
            <v>0</v>
          </cell>
        </row>
        <row r="752">
          <cell r="G752" t="str">
            <v>275343</v>
          </cell>
          <cell r="H752" t="str">
            <v>SMtr Exceed Min Funct OMA</v>
          </cell>
          <cell r="I752" t="str">
            <v>0</v>
          </cell>
          <cell r="J752" t="str">
            <v>0</v>
          </cell>
          <cell r="K752" t="str">
            <v>0</v>
          </cell>
          <cell r="L752" t="str">
            <v>0</v>
          </cell>
          <cell r="M752">
            <v>12132243.460000001</v>
          </cell>
          <cell r="N752" t="str">
            <v>0</v>
          </cell>
          <cell r="O752" t="str">
            <v>0</v>
          </cell>
          <cell r="P752" t="str">
            <v>0</v>
          </cell>
          <cell r="Q752" t="str">
            <v>0</v>
          </cell>
          <cell r="R752" t="str">
            <v>0</v>
          </cell>
          <cell r="S752" t="str">
            <v>0</v>
          </cell>
          <cell r="T752" t="str">
            <v>0</v>
          </cell>
          <cell r="U752" t="str">
            <v>0</v>
          </cell>
          <cell r="V752" t="str">
            <v>0</v>
          </cell>
          <cell r="W752" t="str">
            <v>0</v>
          </cell>
          <cell r="X752" t="str">
            <v>0</v>
          </cell>
          <cell r="Y752" t="str">
            <v>0</v>
          </cell>
          <cell r="Z752" t="str">
            <v>0</v>
          </cell>
        </row>
        <row r="753">
          <cell r="G753" t="str">
            <v>275344</v>
          </cell>
          <cell r="H753" t="str">
            <v>SMtr Exceeds Min Fun OMA Cntra</v>
          </cell>
          <cell r="I753" t="str">
            <v>0</v>
          </cell>
          <cell r="J753" t="str">
            <v>0</v>
          </cell>
          <cell r="K753" t="str">
            <v>0</v>
          </cell>
          <cell r="L753" t="str">
            <v>0</v>
          </cell>
          <cell r="M753">
            <v>-12132243.460000001</v>
          </cell>
          <cell r="N753" t="str">
            <v>0</v>
          </cell>
          <cell r="O753" t="str">
            <v>0</v>
          </cell>
          <cell r="P753" t="str">
            <v>0</v>
          </cell>
          <cell r="Q753" t="str">
            <v>0</v>
          </cell>
          <cell r="R753" t="str">
            <v>0</v>
          </cell>
          <cell r="S753" t="str">
            <v>0</v>
          </cell>
          <cell r="T753" t="str">
            <v>0</v>
          </cell>
          <cell r="U753" t="str">
            <v>0</v>
          </cell>
          <cell r="V753" t="str">
            <v>0</v>
          </cell>
          <cell r="W753" t="str">
            <v>0</v>
          </cell>
          <cell r="X753" t="str">
            <v>0</v>
          </cell>
          <cell r="Y753" t="str">
            <v>0</v>
          </cell>
          <cell r="Z753" t="str">
            <v>0</v>
          </cell>
        </row>
        <row r="754">
          <cell r="G754" t="str">
            <v>275345</v>
          </cell>
          <cell r="H754" t="str">
            <v>SMtr Exceeds Min Funct Cap</v>
          </cell>
          <cell r="I754" t="str">
            <v>0</v>
          </cell>
          <cell r="J754" t="str">
            <v>0</v>
          </cell>
          <cell r="K754" t="str">
            <v>0</v>
          </cell>
          <cell r="L754" t="str">
            <v>0</v>
          </cell>
          <cell r="M754">
            <v>112744982.77</v>
          </cell>
          <cell r="N754" t="str">
            <v>0</v>
          </cell>
          <cell r="O754" t="str">
            <v>0</v>
          </cell>
          <cell r="P754" t="str">
            <v>0</v>
          </cell>
          <cell r="Q754" t="str">
            <v>0</v>
          </cell>
          <cell r="R754" t="str">
            <v>0</v>
          </cell>
          <cell r="S754" t="str">
            <v>0</v>
          </cell>
          <cell r="T754" t="str">
            <v>0</v>
          </cell>
          <cell r="U754" t="str">
            <v>0</v>
          </cell>
          <cell r="V754" t="str">
            <v>0</v>
          </cell>
          <cell r="W754" t="str">
            <v>0</v>
          </cell>
          <cell r="X754" t="str">
            <v>0</v>
          </cell>
          <cell r="Y754" t="str">
            <v>0</v>
          </cell>
          <cell r="Z754" t="str">
            <v>0</v>
          </cell>
        </row>
        <row r="755">
          <cell r="G755" t="str">
            <v>275346</v>
          </cell>
          <cell r="H755" t="str">
            <v>SMtr Exceeds Min Fun Cap Cntra</v>
          </cell>
          <cell r="I755" t="str">
            <v>0</v>
          </cell>
          <cell r="J755" t="str">
            <v>0</v>
          </cell>
          <cell r="K755" t="str">
            <v>0</v>
          </cell>
          <cell r="L755" t="str">
            <v>0</v>
          </cell>
          <cell r="M755">
            <v>-112744982.77</v>
          </cell>
          <cell r="N755" t="str">
            <v>0</v>
          </cell>
          <cell r="O755" t="str">
            <v>0</v>
          </cell>
          <cell r="P755" t="str">
            <v>0</v>
          </cell>
          <cell r="Q755" t="str">
            <v>0</v>
          </cell>
          <cell r="R755" t="str">
            <v>0</v>
          </cell>
          <cell r="S755" t="str">
            <v>0</v>
          </cell>
          <cell r="T755" t="str">
            <v>0</v>
          </cell>
          <cell r="U755" t="str">
            <v>0</v>
          </cell>
          <cell r="V755" t="str">
            <v>0</v>
          </cell>
          <cell r="W755" t="str">
            <v>0</v>
          </cell>
          <cell r="X755" t="str">
            <v>0</v>
          </cell>
          <cell r="Y755" t="str">
            <v>0</v>
          </cell>
          <cell r="Z755" t="str">
            <v>0</v>
          </cell>
        </row>
        <row r="756">
          <cell r="G756" t="str">
            <v>275350</v>
          </cell>
          <cell r="H756" t="str">
            <v>REG ASSET CAT LAKE REVENUE</v>
          </cell>
          <cell r="I756" t="str">
            <v>0</v>
          </cell>
          <cell r="J756" t="str">
            <v>0</v>
          </cell>
          <cell r="K756" t="str">
            <v>0</v>
          </cell>
          <cell r="L756" t="str">
            <v>0</v>
          </cell>
          <cell r="M756" t="str">
            <v>0</v>
          </cell>
          <cell r="N756" t="str">
            <v>0</v>
          </cell>
          <cell r="O756" t="str">
            <v>0</v>
          </cell>
          <cell r="P756" t="str">
            <v>0</v>
          </cell>
          <cell r="Q756" t="str">
            <v>0</v>
          </cell>
          <cell r="R756" t="str">
            <v>0</v>
          </cell>
          <cell r="S756" t="str">
            <v>0</v>
          </cell>
          <cell r="T756" t="str">
            <v>0</v>
          </cell>
          <cell r="U756" t="str">
            <v>0</v>
          </cell>
          <cell r="V756" t="str">
            <v>0</v>
          </cell>
          <cell r="W756" t="str">
            <v>0</v>
          </cell>
          <cell r="X756">
            <v>-3341905.31</v>
          </cell>
          <cell r="Y756" t="str">
            <v>0</v>
          </cell>
          <cell r="Z756" t="str">
            <v>0</v>
          </cell>
        </row>
        <row r="757">
          <cell r="G757" t="str">
            <v>275351</v>
          </cell>
          <cell r="H757" t="str">
            <v>REG ASSET CAT LAKE REV INT</v>
          </cell>
          <cell r="I757" t="str">
            <v>0</v>
          </cell>
          <cell r="J757" t="str">
            <v>0</v>
          </cell>
          <cell r="K757" t="str">
            <v>0</v>
          </cell>
          <cell r="L757" t="str">
            <v>0</v>
          </cell>
          <cell r="M757" t="str">
            <v>0</v>
          </cell>
          <cell r="N757" t="str">
            <v>0</v>
          </cell>
          <cell r="O757" t="str">
            <v>0</v>
          </cell>
          <cell r="P757" t="str">
            <v>0</v>
          </cell>
          <cell r="Q757" t="str">
            <v>0</v>
          </cell>
          <cell r="R757" t="str">
            <v>0</v>
          </cell>
          <cell r="S757" t="str">
            <v>0</v>
          </cell>
          <cell r="T757" t="str">
            <v>0</v>
          </cell>
          <cell r="U757" t="str">
            <v>0</v>
          </cell>
          <cell r="V757" t="str">
            <v>0</v>
          </cell>
          <cell r="W757" t="str">
            <v>0</v>
          </cell>
          <cell r="X757">
            <v>-202777.17</v>
          </cell>
          <cell r="Y757" t="str">
            <v>0</v>
          </cell>
          <cell r="Z757" t="str">
            <v>0</v>
          </cell>
        </row>
        <row r="758">
          <cell r="G758" t="str">
            <v>275360</v>
          </cell>
          <cell r="H758" t="str">
            <v>REG ASSET CAT LAKE CAPITAL</v>
          </cell>
          <cell r="I758" t="str">
            <v>0</v>
          </cell>
          <cell r="J758" t="str">
            <v>0</v>
          </cell>
          <cell r="K758" t="str">
            <v>0</v>
          </cell>
          <cell r="L758" t="str">
            <v>0</v>
          </cell>
          <cell r="M758" t="str">
            <v>0</v>
          </cell>
          <cell r="N758" t="str">
            <v>0</v>
          </cell>
          <cell r="O758" t="str">
            <v>0</v>
          </cell>
          <cell r="P758" t="str">
            <v>0</v>
          </cell>
          <cell r="Q758" t="str">
            <v>0</v>
          </cell>
          <cell r="R758" t="str">
            <v>0</v>
          </cell>
          <cell r="S758" t="str">
            <v>0</v>
          </cell>
          <cell r="T758" t="str">
            <v>0</v>
          </cell>
          <cell r="U758" t="str">
            <v>0</v>
          </cell>
          <cell r="V758" t="str">
            <v>0</v>
          </cell>
          <cell r="W758" t="str">
            <v>0</v>
          </cell>
          <cell r="X758">
            <v>1123702.47</v>
          </cell>
          <cell r="Y758" t="str">
            <v>0</v>
          </cell>
          <cell r="Z758" t="str">
            <v>0</v>
          </cell>
        </row>
        <row r="759">
          <cell r="G759" t="str">
            <v>275361</v>
          </cell>
          <cell r="H759" t="str">
            <v>REG ASSET CAT LAKE CAP INT</v>
          </cell>
          <cell r="I759" t="str">
            <v>0</v>
          </cell>
          <cell r="J759" t="str">
            <v>0</v>
          </cell>
          <cell r="K759" t="str">
            <v>0</v>
          </cell>
          <cell r="L759" t="str">
            <v>0</v>
          </cell>
          <cell r="M759" t="str">
            <v>0</v>
          </cell>
          <cell r="N759" t="str">
            <v>0</v>
          </cell>
          <cell r="O759" t="str">
            <v>0</v>
          </cell>
          <cell r="P759" t="str">
            <v>0</v>
          </cell>
          <cell r="Q759" t="str">
            <v>0</v>
          </cell>
          <cell r="R759" t="str">
            <v>0</v>
          </cell>
          <cell r="S759" t="str">
            <v>0</v>
          </cell>
          <cell r="T759" t="str">
            <v>0</v>
          </cell>
          <cell r="U759" t="str">
            <v>0</v>
          </cell>
          <cell r="V759" t="str">
            <v>0</v>
          </cell>
          <cell r="W759" t="str">
            <v>0</v>
          </cell>
          <cell r="X759">
            <v>80807.839999999997</v>
          </cell>
          <cell r="Y759" t="str">
            <v>0</v>
          </cell>
          <cell r="Z759" t="str">
            <v>0</v>
          </cell>
        </row>
        <row r="760">
          <cell r="G760" t="str">
            <v>275370</v>
          </cell>
          <cell r="H760" t="str">
            <v>REG ASSET CAT LAKE OM&amp;A</v>
          </cell>
          <cell r="I760" t="str">
            <v>0</v>
          </cell>
          <cell r="J760" t="str">
            <v>0</v>
          </cell>
          <cell r="K760" t="str">
            <v>0</v>
          </cell>
          <cell r="L760" t="str">
            <v>0</v>
          </cell>
          <cell r="M760" t="str">
            <v>0</v>
          </cell>
          <cell r="N760" t="str">
            <v>0</v>
          </cell>
          <cell r="O760" t="str">
            <v>0</v>
          </cell>
          <cell r="P760" t="str">
            <v>0</v>
          </cell>
          <cell r="Q760" t="str">
            <v>0</v>
          </cell>
          <cell r="R760" t="str">
            <v>0</v>
          </cell>
          <cell r="S760" t="str">
            <v>0</v>
          </cell>
          <cell r="T760" t="str">
            <v>0</v>
          </cell>
          <cell r="U760" t="str">
            <v>0</v>
          </cell>
          <cell r="V760" t="str">
            <v>0</v>
          </cell>
          <cell r="W760" t="str">
            <v>0</v>
          </cell>
          <cell r="X760">
            <v>3654245.8</v>
          </cell>
          <cell r="Y760" t="str">
            <v>0</v>
          </cell>
          <cell r="Z760" t="str">
            <v>0</v>
          </cell>
        </row>
        <row r="761">
          <cell r="G761" t="str">
            <v>275371</v>
          </cell>
          <cell r="H761" t="str">
            <v>REG ASSET CAT LAKE OM&amp;A INT</v>
          </cell>
          <cell r="I761" t="str">
            <v>0</v>
          </cell>
          <cell r="J761" t="str">
            <v>0</v>
          </cell>
          <cell r="K761" t="str">
            <v>0</v>
          </cell>
          <cell r="L761" t="str">
            <v>0</v>
          </cell>
          <cell r="M761" t="str">
            <v>0</v>
          </cell>
          <cell r="N761" t="str">
            <v>0</v>
          </cell>
          <cell r="O761" t="str">
            <v>0</v>
          </cell>
          <cell r="P761" t="str">
            <v>0</v>
          </cell>
          <cell r="Q761" t="str">
            <v>0</v>
          </cell>
          <cell r="R761" t="str">
            <v>0</v>
          </cell>
          <cell r="S761" t="str">
            <v>0</v>
          </cell>
          <cell r="T761" t="str">
            <v>0</v>
          </cell>
          <cell r="U761" t="str">
            <v>0</v>
          </cell>
          <cell r="V761" t="str">
            <v>0</v>
          </cell>
          <cell r="W761" t="str">
            <v>0</v>
          </cell>
          <cell r="X761">
            <v>127549.99</v>
          </cell>
          <cell r="Y761" t="str">
            <v>0</v>
          </cell>
          <cell r="Z761" t="str">
            <v>0</v>
          </cell>
        </row>
        <row r="762">
          <cell r="G762" t="str">
            <v>275380</v>
          </cell>
          <cell r="H762" t="str">
            <v>REG ASSET CAT LAKE COP</v>
          </cell>
          <cell r="I762" t="str">
            <v>0</v>
          </cell>
          <cell r="J762" t="str">
            <v>0</v>
          </cell>
          <cell r="K762" t="str">
            <v>0</v>
          </cell>
          <cell r="L762" t="str">
            <v>0</v>
          </cell>
          <cell r="M762" t="str">
            <v>0</v>
          </cell>
          <cell r="N762" t="str">
            <v>0</v>
          </cell>
          <cell r="O762" t="str">
            <v>0</v>
          </cell>
          <cell r="P762" t="str">
            <v>0</v>
          </cell>
          <cell r="Q762" t="str">
            <v>0</v>
          </cell>
          <cell r="R762" t="str">
            <v>0</v>
          </cell>
          <cell r="S762" t="str">
            <v>0</v>
          </cell>
          <cell r="T762" t="str">
            <v>0</v>
          </cell>
          <cell r="U762" t="str">
            <v>0</v>
          </cell>
          <cell r="V762" t="str">
            <v>0</v>
          </cell>
          <cell r="W762" t="str">
            <v>0</v>
          </cell>
          <cell r="X762">
            <v>2099807.62</v>
          </cell>
          <cell r="Y762" t="str">
            <v>0</v>
          </cell>
          <cell r="Z762" t="str">
            <v>0</v>
          </cell>
        </row>
        <row r="763">
          <cell r="G763" t="str">
            <v>275381</v>
          </cell>
          <cell r="H763" t="str">
            <v>REG ASSET CAT LAKE COP INT</v>
          </cell>
          <cell r="I763" t="str">
            <v>0</v>
          </cell>
          <cell r="J763" t="str">
            <v>0</v>
          </cell>
          <cell r="K763" t="str">
            <v>0</v>
          </cell>
          <cell r="L763" t="str">
            <v>0</v>
          </cell>
          <cell r="M763" t="str">
            <v>0</v>
          </cell>
          <cell r="N763" t="str">
            <v>0</v>
          </cell>
          <cell r="O763" t="str">
            <v>0</v>
          </cell>
          <cell r="P763" t="str">
            <v>0</v>
          </cell>
          <cell r="Q763" t="str">
            <v>0</v>
          </cell>
          <cell r="R763" t="str">
            <v>0</v>
          </cell>
          <cell r="S763" t="str">
            <v>0</v>
          </cell>
          <cell r="T763" t="str">
            <v>0</v>
          </cell>
          <cell r="U763" t="str">
            <v>0</v>
          </cell>
          <cell r="V763" t="str">
            <v>0</v>
          </cell>
          <cell r="W763" t="str">
            <v>0</v>
          </cell>
          <cell r="X763">
            <v>102113.66</v>
          </cell>
          <cell r="Y763" t="str">
            <v>0</v>
          </cell>
          <cell r="Z763" t="str">
            <v>0</v>
          </cell>
        </row>
        <row r="764">
          <cell r="G764" t="str">
            <v>275390</v>
          </cell>
          <cell r="H764" t="str">
            <v>Reg Asset Distance Limitation Cap &amp; OMA Expenses</v>
          </cell>
          <cell r="I764" t="str">
            <v>0</v>
          </cell>
          <cell r="J764" t="str">
            <v>0</v>
          </cell>
          <cell r="K764" t="str">
            <v>0</v>
          </cell>
          <cell r="L764" t="str">
            <v>0</v>
          </cell>
          <cell r="M764">
            <v>6972245.4000000004</v>
          </cell>
          <cell r="N764" t="str">
            <v>0</v>
          </cell>
          <cell r="O764" t="str">
            <v>0</v>
          </cell>
          <cell r="P764" t="str">
            <v>0</v>
          </cell>
          <cell r="Q764" t="str">
            <v>0</v>
          </cell>
          <cell r="R764" t="str">
            <v>0</v>
          </cell>
          <cell r="S764" t="str">
            <v>0</v>
          </cell>
          <cell r="T764" t="str">
            <v>0</v>
          </cell>
          <cell r="U764" t="str">
            <v>0</v>
          </cell>
          <cell r="V764" t="str">
            <v>0</v>
          </cell>
          <cell r="W764" t="str">
            <v>0</v>
          </cell>
          <cell r="X764" t="str">
            <v>0</v>
          </cell>
          <cell r="Y764" t="str">
            <v>0</v>
          </cell>
          <cell r="Z764" t="str">
            <v>0</v>
          </cell>
        </row>
        <row r="765">
          <cell r="G765" t="str">
            <v>275391</v>
          </cell>
          <cell r="H765" t="str">
            <v>Reg Asset Distance Limitation Cap&amp;OMA Expenses Int</v>
          </cell>
          <cell r="I765" t="str">
            <v>0</v>
          </cell>
          <cell r="J765" t="str">
            <v>0</v>
          </cell>
          <cell r="K765" t="str">
            <v>0</v>
          </cell>
          <cell r="L765" t="str">
            <v>0</v>
          </cell>
          <cell r="M765">
            <v>126989.24</v>
          </cell>
          <cell r="N765" t="str">
            <v>0</v>
          </cell>
          <cell r="O765" t="str">
            <v>0</v>
          </cell>
          <cell r="P765" t="str">
            <v>0</v>
          </cell>
          <cell r="Q765" t="str">
            <v>0</v>
          </cell>
          <cell r="R765" t="str">
            <v>0</v>
          </cell>
          <cell r="S765" t="str">
            <v>0</v>
          </cell>
          <cell r="T765" t="str">
            <v>0</v>
          </cell>
          <cell r="U765" t="str">
            <v>0</v>
          </cell>
          <cell r="V765" t="str">
            <v>0</v>
          </cell>
          <cell r="W765" t="str">
            <v>0</v>
          </cell>
          <cell r="X765" t="str">
            <v>0</v>
          </cell>
          <cell r="Y765" t="str">
            <v>0</v>
          </cell>
          <cell r="Z765" t="str">
            <v>0</v>
          </cell>
        </row>
        <row r="766">
          <cell r="G766" t="str">
            <v>275392</v>
          </cell>
          <cell r="H766" t="str">
            <v>Reg Asset Grounding Transformers Cap&amp;OMA Expenses</v>
          </cell>
          <cell r="I766" t="str">
            <v>0</v>
          </cell>
          <cell r="J766" t="str">
            <v>0</v>
          </cell>
          <cell r="K766" t="str">
            <v>0</v>
          </cell>
          <cell r="L766" t="str">
            <v>0</v>
          </cell>
          <cell r="M766">
            <v>265548.7</v>
          </cell>
          <cell r="N766" t="str">
            <v>0</v>
          </cell>
          <cell r="O766" t="str">
            <v>0</v>
          </cell>
          <cell r="P766" t="str">
            <v>0</v>
          </cell>
          <cell r="Q766" t="str">
            <v>0</v>
          </cell>
          <cell r="R766" t="str">
            <v>0</v>
          </cell>
          <cell r="S766" t="str">
            <v>0</v>
          </cell>
          <cell r="T766" t="str">
            <v>0</v>
          </cell>
          <cell r="U766" t="str">
            <v>0</v>
          </cell>
          <cell r="V766" t="str">
            <v>0</v>
          </cell>
          <cell r="W766" t="str">
            <v>0</v>
          </cell>
          <cell r="X766" t="str">
            <v>0</v>
          </cell>
          <cell r="Y766" t="str">
            <v>0</v>
          </cell>
          <cell r="Z766" t="str">
            <v>0</v>
          </cell>
        </row>
        <row r="767">
          <cell r="G767" t="str">
            <v>275393</v>
          </cell>
          <cell r="H767" t="str">
            <v>Reg Asset Grndg Transformers Cap&amp;OMA Expenses Int</v>
          </cell>
          <cell r="I767" t="str">
            <v>0</v>
          </cell>
          <cell r="J767" t="str">
            <v>0</v>
          </cell>
          <cell r="K767" t="str">
            <v>0</v>
          </cell>
          <cell r="L767" t="str">
            <v>0</v>
          </cell>
          <cell r="M767">
            <v>5112.6400000000003</v>
          </cell>
          <cell r="N767" t="str">
            <v>0</v>
          </cell>
          <cell r="O767" t="str">
            <v>0</v>
          </cell>
          <cell r="P767" t="str">
            <v>0</v>
          </cell>
          <cell r="Q767" t="str">
            <v>0</v>
          </cell>
          <cell r="R767" t="str">
            <v>0</v>
          </cell>
          <cell r="S767" t="str">
            <v>0</v>
          </cell>
          <cell r="T767" t="str">
            <v>0</v>
          </cell>
          <cell r="U767" t="str">
            <v>0</v>
          </cell>
          <cell r="V767" t="str">
            <v>0</v>
          </cell>
          <cell r="W767" t="str">
            <v>0</v>
          </cell>
          <cell r="X767" t="str">
            <v>0</v>
          </cell>
          <cell r="Y767" t="str">
            <v>0</v>
          </cell>
          <cell r="Z767" t="str">
            <v>0</v>
          </cell>
        </row>
        <row r="768">
          <cell r="G768" t="str">
            <v>275500</v>
          </cell>
          <cell r="H768" t="str">
            <v>Reg Asset-EWT-OEB Support Costs-Principal</v>
          </cell>
          <cell r="I768" t="str">
            <v>0</v>
          </cell>
          <cell r="J768" t="str">
            <v>0</v>
          </cell>
          <cell r="K768">
            <v>54175</v>
          </cell>
          <cell r="L768" t="str">
            <v>0</v>
          </cell>
          <cell r="M768" t="str">
            <v>0</v>
          </cell>
          <cell r="N768" t="str">
            <v>0</v>
          </cell>
          <cell r="O768" t="str">
            <v>0</v>
          </cell>
          <cell r="P768" t="str">
            <v>0</v>
          </cell>
          <cell r="Q768" t="str">
            <v>0</v>
          </cell>
          <cell r="R768" t="str">
            <v>0</v>
          </cell>
          <cell r="S768" t="str">
            <v>0</v>
          </cell>
          <cell r="T768" t="str">
            <v>0</v>
          </cell>
          <cell r="U768" t="str">
            <v>0</v>
          </cell>
          <cell r="V768" t="str">
            <v>0</v>
          </cell>
          <cell r="W768" t="str">
            <v>0</v>
          </cell>
          <cell r="X768" t="str">
            <v>0</v>
          </cell>
          <cell r="Y768" t="str">
            <v>0</v>
          </cell>
          <cell r="Z768" t="str">
            <v>0</v>
          </cell>
        </row>
        <row r="769">
          <cell r="G769" t="str">
            <v>275501</v>
          </cell>
          <cell r="H769" t="str">
            <v>Reg Asset-EWT-OEB Support Costs-Contra</v>
          </cell>
          <cell r="I769" t="str">
            <v>0</v>
          </cell>
          <cell r="J769" t="str">
            <v>0</v>
          </cell>
          <cell r="K769">
            <v>-54175</v>
          </cell>
          <cell r="L769" t="str">
            <v>0</v>
          </cell>
          <cell r="M769" t="str">
            <v>0</v>
          </cell>
          <cell r="N769" t="str">
            <v>0</v>
          </cell>
          <cell r="O769" t="str">
            <v>0</v>
          </cell>
          <cell r="P769" t="str">
            <v>0</v>
          </cell>
          <cell r="Q769" t="str">
            <v>0</v>
          </cell>
          <cell r="R769" t="str">
            <v>0</v>
          </cell>
          <cell r="S769" t="str">
            <v>0</v>
          </cell>
          <cell r="T769" t="str">
            <v>0</v>
          </cell>
          <cell r="U769" t="str">
            <v>0</v>
          </cell>
          <cell r="V769" t="str">
            <v>0</v>
          </cell>
          <cell r="W769" t="str">
            <v>0</v>
          </cell>
          <cell r="X769" t="str">
            <v>0</v>
          </cell>
          <cell r="Y769" t="str">
            <v>0</v>
          </cell>
          <cell r="Z769" t="str">
            <v>0</v>
          </cell>
        </row>
        <row r="770">
          <cell r="G770" t="str">
            <v>452023</v>
          </cell>
          <cell r="H770" t="str">
            <v>Rider 9 RARA Global Adjustment</v>
          </cell>
          <cell r="I770" t="str">
            <v>0</v>
          </cell>
          <cell r="J770" t="str">
            <v>0</v>
          </cell>
          <cell r="K770" t="str">
            <v>0</v>
          </cell>
          <cell r="L770" t="str">
            <v>0</v>
          </cell>
          <cell r="M770">
            <v>0</v>
          </cell>
          <cell r="N770" t="str">
            <v>0</v>
          </cell>
          <cell r="O770" t="str">
            <v>0</v>
          </cell>
          <cell r="P770" t="str">
            <v>0</v>
          </cell>
          <cell r="Q770" t="str">
            <v>0</v>
          </cell>
          <cell r="R770" t="str">
            <v>0</v>
          </cell>
          <cell r="S770" t="str">
            <v>0</v>
          </cell>
          <cell r="T770">
            <v>0</v>
          </cell>
          <cell r="U770" t="str">
            <v>0</v>
          </cell>
          <cell r="V770" t="str">
            <v>0</v>
          </cell>
          <cell r="W770" t="str">
            <v>0</v>
          </cell>
          <cell r="X770" t="str">
            <v>0</v>
          </cell>
          <cell r="Y770" t="str">
            <v>0</v>
          </cell>
          <cell r="Z770" t="str">
            <v>0</v>
          </cell>
        </row>
        <row r="771">
          <cell r="G771" t="str">
            <v>452024</v>
          </cell>
          <cell r="H771" t="str">
            <v>Rider 9 RARA</v>
          </cell>
          <cell r="I771" t="str">
            <v>0</v>
          </cell>
          <cell r="J771" t="str">
            <v>0</v>
          </cell>
          <cell r="K771" t="str">
            <v>0</v>
          </cell>
          <cell r="L771" t="str">
            <v>0</v>
          </cell>
          <cell r="M771">
            <v>0</v>
          </cell>
          <cell r="N771" t="str">
            <v>0</v>
          </cell>
          <cell r="O771" t="str">
            <v>0</v>
          </cell>
          <cell r="P771" t="str">
            <v>0</v>
          </cell>
          <cell r="Q771" t="str">
            <v>0</v>
          </cell>
          <cell r="R771" t="str">
            <v>0</v>
          </cell>
          <cell r="S771" t="str">
            <v>0</v>
          </cell>
          <cell r="T771">
            <v>0</v>
          </cell>
          <cell r="U771" t="str">
            <v>0</v>
          </cell>
          <cell r="V771" t="str">
            <v>0</v>
          </cell>
          <cell r="W771" t="str">
            <v>0</v>
          </cell>
          <cell r="X771" t="str">
            <v>0</v>
          </cell>
          <cell r="Y771" t="str">
            <v>0</v>
          </cell>
          <cell r="Z771" t="str">
            <v>0</v>
          </cell>
        </row>
        <row r="772">
          <cell r="G772" t="str">
            <v>452071</v>
          </cell>
          <cell r="H772" t="str">
            <v>Rider 1-2005 RAR</v>
          </cell>
          <cell r="I772" t="str">
            <v>0</v>
          </cell>
          <cell r="J772" t="str">
            <v>0</v>
          </cell>
          <cell r="K772" t="str">
            <v>0</v>
          </cell>
          <cell r="L772" t="str">
            <v>0</v>
          </cell>
          <cell r="M772">
            <v>0</v>
          </cell>
          <cell r="N772" t="str">
            <v>0</v>
          </cell>
          <cell r="O772" t="str">
            <v>0</v>
          </cell>
          <cell r="P772" t="str">
            <v>0</v>
          </cell>
          <cell r="Q772" t="str">
            <v>0</v>
          </cell>
          <cell r="R772" t="str">
            <v>0</v>
          </cell>
          <cell r="S772" t="str">
            <v>0</v>
          </cell>
          <cell r="T772">
            <v>0</v>
          </cell>
          <cell r="U772" t="str">
            <v>0</v>
          </cell>
          <cell r="V772" t="str">
            <v>0</v>
          </cell>
          <cell r="W772" t="str">
            <v>0</v>
          </cell>
          <cell r="X772" t="str">
            <v>0</v>
          </cell>
          <cell r="Y772" t="str">
            <v>0</v>
          </cell>
          <cell r="Z772" t="str">
            <v>0</v>
          </cell>
        </row>
        <row r="773">
          <cell r="G773" t="str">
            <v>452072</v>
          </cell>
          <cell r="H773" t="str">
            <v>Rider 2-2005 RAR</v>
          </cell>
          <cell r="I773" t="str">
            <v>0</v>
          </cell>
          <cell r="J773" t="str">
            <v>0</v>
          </cell>
          <cell r="K773" t="str">
            <v>0</v>
          </cell>
          <cell r="L773" t="str">
            <v>0</v>
          </cell>
          <cell r="M773">
            <v>0</v>
          </cell>
          <cell r="N773" t="str">
            <v>0</v>
          </cell>
          <cell r="O773">
            <v>0</v>
          </cell>
          <cell r="P773" t="str">
            <v>0</v>
          </cell>
          <cell r="Q773" t="str">
            <v>0</v>
          </cell>
          <cell r="R773" t="str">
            <v>0</v>
          </cell>
          <cell r="S773" t="str">
            <v>0</v>
          </cell>
          <cell r="T773">
            <v>0</v>
          </cell>
          <cell r="U773" t="str">
            <v>0</v>
          </cell>
          <cell r="V773" t="str">
            <v>0</v>
          </cell>
          <cell r="W773" t="str">
            <v>0</v>
          </cell>
          <cell r="X773" t="str">
            <v>0</v>
          </cell>
          <cell r="Y773" t="str">
            <v>0</v>
          </cell>
          <cell r="Z773" t="str">
            <v>0</v>
          </cell>
        </row>
        <row r="774">
          <cell r="G774" t="str">
            <v>452073</v>
          </cell>
          <cell r="H774" t="str">
            <v>Rider 3 RARA Unbilled</v>
          </cell>
          <cell r="I774" t="str">
            <v>0</v>
          </cell>
          <cell r="J774" t="str">
            <v>0</v>
          </cell>
          <cell r="K774" t="str">
            <v>0</v>
          </cell>
          <cell r="L774" t="str">
            <v>0</v>
          </cell>
          <cell r="M774">
            <v>0</v>
          </cell>
          <cell r="N774" t="str">
            <v>0</v>
          </cell>
          <cell r="O774" t="str">
            <v>0</v>
          </cell>
          <cell r="P774" t="str">
            <v>0</v>
          </cell>
          <cell r="Q774" t="str">
            <v>0</v>
          </cell>
          <cell r="R774" t="str">
            <v>0</v>
          </cell>
          <cell r="S774" t="str">
            <v>0</v>
          </cell>
          <cell r="T774">
            <v>0</v>
          </cell>
          <cell r="U774" t="str">
            <v>0</v>
          </cell>
          <cell r="V774" t="str">
            <v>0</v>
          </cell>
          <cell r="W774" t="str">
            <v>0</v>
          </cell>
          <cell r="X774" t="str">
            <v>0</v>
          </cell>
          <cell r="Y774" t="str">
            <v>0</v>
          </cell>
          <cell r="Z774" t="str">
            <v>0</v>
          </cell>
        </row>
        <row r="775">
          <cell r="G775" t="str">
            <v>452074</v>
          </cell>
          <cell r="H775" t="str">
            <v>Rider 4 RARA Unbilled</v>
          </cell>
          <cell r="I775" t="str">
            <v>0</v>
          </cell>
          <cell r="J775" t="str">
            <v>0</v>
          </cell>
          <cell r="K775" t="str">
            <v>0</v>
          </cell>
          <cell r="L775" t="str">
            <v>0</v>
          </cell>
          <cell r="M775">
            <v>0</v>
          </cell>
          <cell r="N775" t="str">
            <v>0</v>
          </cell>
          <cell r="O775" t="str">
            <v>0</v>
          </cell>
          <cell r="P775" t="str">
            <v>0</v>
          </cell>
          <cell r="Q775" t="str">
            <v>0</v>
          </cell>
          <cell r="R775" t="str">
            <v>0</v>
          </cell>
          <cell r="S775" t="str">
            <v>0</v>
          </cell>
          <cell r="T775">
            <v>0</v>
          </cell>
          <cell r="U775" t="str">
            <v>0</v>
          </cell>
          <cell r="V775" t="str">
            <v>0</v>
          </cell>
          <cell r="W775" t="str">
            <v>0</v>
          </cell>
          <cell r="X775" t="str">
            <v>0</v>
          </cell>
          <cell r="Y775" t="str">
            <v>0</v>
          </cell>
          <cell r="Z775" t="str">
            <v>0</v>
          </cell>
        </row>
        <row r="776">
          <cell r="G776" t="str">
            <v>452106</v>
          </cell>
          <cell r="H776" t="str">
            <v>Rider 6 RARA Unbilled</v>
          </cell>
          <cell r="I776" t="str">
            <v>0</v>
          </cell>
          <cell r="J776" t="str">
            <v>0</v>
          </cell>
          <cell r="K776" t="str">
            <v>0</v>
          </cell>
          <cell r="L776" t="str">
            <v>0</v>
          </cell>
          <cell r="M776">
            <v>0</v>
          </cell>
          <cell r="N776" t="str">
            <v>0</v>
          </cell>
          <cell r="O776" t="str">
            <v>0</v>
          </cell>
          <cell r="P776" t="str">
            <v>0</v>
          </cell>
          <cell r="Q776" t="str">
            <v>0</v>
          </cell>
          <cell r="R776" t="str">
            <v>0</v>
          </cell>
          <cell r="S776" t="str">
            <v>0</v>
          </cell>
          <cell r="T776">
            <v>0</v>
          </cell>
          <cell r="U776" t="str">
            <v>0</v>
          </cell>
          <cell r="V776" t="str">
            <v>0</v>
          </cell>
          <cell r="W776" t="str">
            <v>0</v>
          </cell>
          <cell r="X776" t="str">
            <v>0</v>
          </cell>
          <cell r="Y776" t="str">
            <v>0</v>
          </cell>
          <cell r="Z776" t="str">
            <v>0</v>
          </cell>
        </row>
        <row r="777">
          <cell r="G777" t="str">
            <v>452107</v>
          </cell>
          <cell r="H777" t="str">
            <v>Rider 6 - Global Adjustment</v>
          </cell>
          <cell r="I777" t="str">
            <v>0</v>
          </cell>
          <cell r="J777" t="str">
            <v>0</v>
          </cell>
          <cell r="K777" t="str">
            <v>0</v>
          </cell>
          <cell r="L777" t="str">
            <v>0</v>
          </cell>
          <cell r="M777">
            <v>0</v>
          </cell>
          <cell r="N777" t="str">
            <v>0</v>
          </cell>
          <cell r="O777" t="str">
            <v>0</v>
          </cell>
          <cell r="P777" t="str">
            <v>0</v>
          </cell>
          <cell r="Q777" t="str">
            <v>0</v>
          </cell>
          <cell r="R777" t="str">
            <v>0</v>
          </cell>
          <cell r="S777" t="str">
            <v>0</v>
          </cell>
          <cell r="T777" t="str">
            <v>0</v>
          </cell>
          <cell r="U777" t="str">
            <v>0</v>
          </cell>
          <cell r="V777" t="str">
            <v>0</v>
          </cell>
          <cell r="W777" t="str">
            <v>0</v>
          </cell>
          <cell r="X777" t="str">
            <v>0</v>
          </cell>
          <cell r="Y777" t="str">
            <v>0</v>
          </cell>
          <cell r="Z777" t="str">
            <v>0</v>
          </cell>
        </row>
        <row r="778">
          <cell r="I778" t="str">
            <v>0</v>
          </cell>
          <cell r="J778">
            <v>744829500</v>
          </cell>
          <cell r="K778">
            <v>1098289414</v>
          </cell>
          <cell r="L778" t="str">
            <v>0</v>
          </cell>
          <cell r="M778">
            <v>581607898.60000002</v>
          </cell>
          <cell r="N778" t="str">
            <v>0</v>
          </cell>
          <cell r="O778">
            <v>0</v>
          </cell>
          <cell r="P778" t="str">
            <v>0</v>
          </cell>
          <cell r="Q778" t="str">
            <v>0</v>
          </cell>
          <cell r="R778" t="str">
            <v>0</v>
          </cell>
          <cell r="S778" t="str">
            <v>0</v>
          </cell>
          <cell r="T778">
            <v>0</v>
          </cell>
          <cell r="U778">
            <v>16421990.9</v>
          </cell>
          <cell r="V778">
            <v>11414563.6</v>
          </cell>
          <cell r="W778" t="str">
            <v>0</v>
          </cell>
          <cell r="X778">
            <v>3643544.9</v>
          </cell>
          <cell r="Y778" t="str">
            <v>0</v>
          </cell>
          <cell r="Z778" t="str">
            <v>0</v>
          </cell>
        </row>
        <row r="779">
          <cell r="G779" t="str">
            <v>255020</v>
          </cell>
          <cell r="H779" t="str">
            <v>Deferred Pension  Assets</v>
          </cell>
          <cell r="I779" t="str">
            <v>0</v>
          </cell>
          <cell r="J779">
            <v>0</v>
          </cell>
          <cell r="K779" t="str">
            <v>0</v>
          </cell>
          <cell r="L779" t="str">
            <v>0</v>
          </cell>
          <cell r="M779" t="str">
            <v>0</v>
          </cell>
          <cell r="N779" t="str">
            <v>0</v>
          </cell>
          <cell r="O779" t="str">
            <v>0</v>
          </cell>
          <cell r="P779" t="str">
            <v>0</v>
          </cell>
          <cell r="Q779" t="str">
            <v>0</v>
          </cell>
          <cell r="R779" t="str">
            <v>0</v>
          </cell>
          <cell r="S779" t="str">
            <v>0</v>
          </cell>
          <cell r="T779" t="str">
            <v>0</v>
          </cell>
          <cell r="U779" t="str">
            <v>0</v>
          </cell>
          <cell r="V779" t="str">
            <v>0</v>
          </cell>
          <cell r="W779" t="str">
            <v>0</v>
          </cell>
          <cell r="X779" t="str">
            <v>0</v>
          </cell>
          <cell r="Y779" t="str">
            <v>0</v>
          </cell>
          <cell r="Z779" t="str">
            <v>0</v>
          </cell>
        </row>
        <row r="780">
          <cell r="I780" t="str">
            <v>0</v>
          </cell>
          <cell r="J780">
            <v>0</v>
          </cell>
          <cell r="K780" t="str">
            <v>0</v>
          </cell>
          <cell r="L780" t="str">
            <v>0</v>
          </cell>
          <cell r="M780" t="str">
            <v>0</v>
          </cell>
          <cell r="N780" t="str">
            <v>0</v>
          </cell>
          <cell r="O780" t="str">
            <v>0</v>
          </cell>
          <cell r="P780" t="str">
            <v>0</v>
          </cell>
          <cell r="Q780" t="str">
            <v>0</v>
          </cell>
          <cell r="R780" t="str">
            <v>0</v>
          </cell>
          <cell r="S780" t="str">
            <v>0</v>
          </cell>
          <cell r="T780" t="str">
            <v>0</v>
          </cell>
          <cell r="U780" t="str">
            <v>0</v>
          </cell>
          <cell r="V780" t="str">
            <v>0</v>
          </cell>
          <cell r="W780" t="str">
            <v>0</v>
          </cell>
          <cell r="X780" t="str">
            <v>0</v>
          </cell>
          <cell r="Y780" t="str">
            <v>0</v>
          </cell>
          <cell r="Z780" t="str">
            <v>0</v>
          </cell>
        </row>
        <row r="781">
          <cell r="G781" t="str">
            <v>268009</v>
          </cell>
          <cell r="H781" t="str">
            <v>Acquisition-Accounts Payable</v>
          </cell>
          <cell r="I781" t="str">
            <v>0</v>
          </cell>
          <cell r="J781" t="str">
            <v>0</v>
          </cell>
          <cell r="K781" t="str">
            <v>0</v>
          </cell>
          <cell r="L781" t="str">
            <v>0</v>
          </cell>
          <cell r="M781" t="str">
            <v>0</v>
          </cell>
          <cell r="N781" t="str">
            <v>0</v>
          </cell>
          <cell r="O781">
            <v>0</v>
          </cell>
          <cell r="P781" t="str">
            <v>0</v>
          </cell>
          <cell r="Q781" t="str">
            <v>0</v>
          </cell>
          <cell r="R781" t="str">
            <v>0</v>
          </cell>
          <cell r="S781" t="str">
            <v>0</v>
          </cell>
          <cell r="T781" t="str">
            <v>0</v>
          </cell>
          <cell r="U781" t="str">
            <v>0</v>
          </cell>
          <cell r="V781" t="str">
            <v>0</v>
          </cell>
          <cell r="W781" t="str">
            <v>0</v>
          </cell>
          <cell r="X781" t="str">
            <v>0</v>
          </cell>
          <cell r="Y781" t="str">
            <v>0</v>
          </cell>
          <cell r="Z781" t="str">
            <v>0</v>
          </cell>
        </row>
        <row r="782">
          <cell r="I782" t="str">
            <v>0</v>
          </cell>
          <cell r="J782" t="str">
            <v>0</v>
          </cell>
          <cell r="K782" t="str">
            <v>0</v>
          </cell>
          <cell r="L782" t="str">
            <v>0</v>
          </cell>
          <cell r="M782" t="str">
            <v>0</v>
          </cell>
          <cell r="N782" t="str">
            <v>0</v>
          </cell>
          <cell r="O782">
            <v>0</v>
          </cell>
          <cell r="P782" t="str">
            <v>0</v>
          </cell>
          <cell r="Q782" t="str">
            <v>0</v>
          </cell>
          <cell r="R782" t="str">
            <v>0</v>
          </cell>
          <cell r="S782" t="str">
            <v>0</v>
          </cell>
          <cell r="T782" t="str">
            <v>0</v>
          </cell>
          <cell r="U782" t="str">
            <v>0</v>
          </cell>
          <cell r="V782" t="str">
            <v>0</v>
          </cell>
          <cell r="W782" t="str">
            <v>0</v>
          </cell>
          <cell r="X782" t="str">
            <v>0</v>
          </cell>
          <cell r="Y782" t="str">
            <v>0</v>
          </cell>
          <cell r="Z782" t="str">
            <v>0</v>
          </cell>
        </row>
        <row r="783">
          <cell r="G783" t="str">
            <v>266052</v>
          </cell>
          <cell r="H783" t="str">
            <v>Investment in Sub HO Network</v>
          </cell>
          <cell r="I783" t="str">
            <v>0</v>
          </cell>
          <cell r="J783">
            <v>3367000022</v>
          </cell>
          <cell r="K783" t="str">
            <v>0</v>
          </cell>
          <cell r="L783" t="str">
            <v>0</v>
          </cell>
          <cell r="M783" t="str">
            <v>0</v>
          </cell>
          <cell r="N783" t="str">
            <v>0</v>
          </cell>
          <cell r="O783" t="str">
            <v>0</v>
          </cell>
          <cell r="P783" t="str">
            <v>0</v>
          </cell>
          <cell r="Q783" t="str">
            <v>0</v>
          </cell>
          <cell r="R783" t="str">
            <v>0</v>
          </cell>
          <cell r="S783" t="str">
            <v>0</v>
          </cell>
          <cell r="T783" t="str">
            <v>0</v>
          </cell>
          <cell r="U783" t="str">
            <v>0</v>
          </cell>
          <cell r="V783" t="str">
            <v>0</v>
          </cell>
          <cell r="W783" t="str">
            <v>0</v>
          </cell>
          <cell r="X783">
            <v>0.48</v>
          </cell>
          <cell r="Y783" t="str">
            <v>0</v>
          </cell>
          <cell r="Z783" t="str">
            <v>0</v>
          </cell>
        </row>
        <row r="784">
          <cell r="G784" t="str">
            <v>266054</v>
          </cell>
          <cell r="H784" t="str">
            <v>Invest Sub-Hyd OneTelecom Lin</v>
          </cell>
          <cell r="I784" t="str">
            <v>0</v>
          </cell>
          <cell r="J784" t="str">
            <v>0</v>
          </cell>
          <cell r="K784" t="str">
            <v>0</v>
          </cell>
          <cell r="L784" t="str">
            <v>0</v>
          </cell>
          <cell r="M784" t="str">
            <v>0</v>
          </cell>
          <cell r="N784" t="str">
            <v>0</v>
          </cell>
          <cell r="O784" t="str">
            <v>0</v>
          </cell>
          <cell r="P784" t="str">
            <v>0</v>
          </cell>
          <cell r="Q784">
            <v>10</v>
          </cell>
          <cell r="R784" t="str">
            <v>0</v>
          </cell>
          <cell r="S784" t="str">
            <v>0</v>
          </cell>
          <cell r="T784" t="str">
            <v>0</v>
          </cell>
          <cell r="U784" t="str">
            <v>0</v>
          </cell>
          <cell r="V784" t="str">
            <v>0</v>
          </cell>
          <cell r="W784" t="str">
            <v>0</v>
          </cell>
          <cell r="X784" t="str">
            <v>0</v>
          </cell>
          <cell r="Y784" t="str">
            <v>0</v>
          </cell>
          <cell r="Z784" t="str">
            <v>0</v>
          </cell>
        </row>
        <row r="785">
          <cell r="G785" t="str">
            <v>266057</v>
          </cell>
          <cell r="H785" t="str">
            <v>Invest Sub H1 Lk Erie Link Mgt</v>
          </cell>
          <cell r="I785" t="str">
            <v>0</v>
          </cell>
          <cell r="J785">
            <v>0.01</v>
          </cell>
          <cell r="K785" t="str">
            <v>0</v>
          </cell>
          <cell r="L785" t="str">
            <v>0</v>
          </cell>
          <cell r="M785" t="str">
            <v>0</v>
          </cell>
          <cell r="N785" t="str">
            <v>0</v>
          </cell>
          <cell r="O785" t="str">
            <v>0</v>
          </cell>
          <cell r="P785" t="str">
            <v>0</v>
          </cell>
          <cell r="Q785" t="str">
            <v>0</v>
          </cell>
          <cell r="R785" t="str">
            <v>0</v>
          </cell>
          <cell r="S785" t="str">
            <v>0</v>
          </cell>
          <cell r="T785" t="str">
            <v>0</v>
          </cell>
          <cell r="U785" t="str">
            <v>0</v>
          </cell>
          <cell r="V785" t="str">
            <v>0</v>
          </cell>
          <cell r="W785" t="str">
            <v>0</v>
          </cell>
          <cell r="X785" t="str">
            <v>0</v>
          </cell>
          <cell r="Y785" t="str">
            <v>0</v>
          </cell>
          <cell r="Z785" t="str">
            <v>0</v>
          </cell>
        </row>
        <row r="786">
          <cell r="G786" t="str">
            <v>266058</v>
          </cell>
          <cell r="H786" t="str">
            <v>Invest Sub- H1 Lk Erie Link Co</v>
          </cell>
          <cell r="I786" t="str">
            <v>0</v>
          </cell>
          <cell r="J786">
            <v>0.01</v>
          </cell>
          <cell r="K786" t="str">
            <v>0</v>
          </cell>
          <cell r="L786" t="str">
            <v>0</v>
          </cell>
          <cell r="M786" t="str">
            <v>0</v>
          </cell>
          <cell r="N786" t="str">
            <v>0</v>
          </cell>
          <cell r="O786" t="str">
            <v>0</v>
          </cell>
          <cell r="P786" t="str">
            <v>0</v>
          </cell>
          <cell r="Q786" t="str">
            <v>0</v>
          </cell>
          <cell r="R786" t="str">
            <v>0</v>
          </cell>
          <cell r="S786" t="str">
            <v>0</v>
          </cell>
          <cell r="T786" t="str">
            <v>0</v>
          </cell>
          <cell r="U786" t="str">
            <v>0</v>
          </cell>
          <cell r="V786" t="str">
            <v>0</v>
          </cell>
          <cell r="W786" t="str">
            <v>0</v>
          </cell>
          <cell r="X786" t="str">
            <v>0</v>
          </cell>
          <cell r="Y786" t="str">
            <v>0</v>
          </cell>
          <cell r="Z786" t="str">
            <v>0</v>
          </cell>
        </row>
        <row r="787">
          <cell r="G787" t="str">
            <v>266060</v>
          </cell>
          <cell r="H787" t="str">
            <v>Invest't in sub-Brampton Hydro</v>
          </cell>
          <cell r="I787" t="str">
            <v>0</v>
          </cell>
          <cell r="J787">
            <v>117444695.05</v>
          </cell>
          <cell r="K787" t="str">
            <v>0</v>
          </cell>
          <cell r="L787" t="str">
            <v>0</v>
          </cell>
          <cell r="M787" t="str">
            <v>0</v>
          </cell>
          <cell r="N787" t="str">
            <v>0</v>
          </cell>
          <cell r="O787" t="str">
            <v>0</v>
          </cell>
          <cell r="P787" t="str">
            <v>0</v>
          </cell>
          <cell r="Q787" t="str">
            <v>0</v>
          </cell>
          <cell r="R787" t="str">
            <v>0</v>
          </cell>
          <cell r="S787" t="str">
            <v>0</v>
          </cell>
          <cell r="T787" t="str">
            <v>0</v>
          </cell>
          <cell r="U787" t="str">
            <v>0</v>
          </cell>
          <cell r="V787" t="str">
            <v>0</v>
          </cell>
          <cell r="W787" t="str">
            <v>0</v>
          </cell>
          <cell r="X787" t="str">
            <v>0</v>
          </cell>
          <cell r="Y787" t="str">
            <v>0</v>
          </cell>
          <cell r="Z787" t="str">
            <v>0</v>
          </cell>
        </row>
        <row r="788">
          <cell r="I788" t="str">
            <v>0</v>
          </cell>
          <cell r="J788">
            <v>3484444717.0700002</v>
          </cell>
          <cell r="K788" t="str">
            <v>0</v>
          </cell>
          <cell r="L788" t="str">
            <v>0</v>
          </cell>
          <cell r="M788" t="str">
            <v>0</v>
          </cell>
          <cell r="N788" t="str">
            <v>0</v>
          </cell>
          <cell r="O788" t="str">
            <v>0</v>
          </cell>
          <cell r="P788" t="str">
            <v>0</v>
          </cell>
          <cell r="Q788">
            <v>10</v>
          </cell>
          <cell r="R788" t="str">
            <v>0</v>
          </cell>
          <cell r="S788" t="str">
            <v>0</v>
          </cell>
          <cell r="T788" t="str">
            <v>0</v>
          </cell>
          <cell r="U788" t="str">
            <v>0</v>
          </cell>
          <cell r="V788" t="str">
            <v>0</v>
          </cell>
          <cell r="W788" t="str">
            <v>0</v>
          </cell>
          <cell r="X788">
            <v>0.48</v>
          </cell>
          <cell r="Y788" t="str">
            <v>0</v>
          </cell>
          <cell r="Z788" t="str">
            <v>0</v>
          </cell>
        </row>
        <row r="789">
          <cell r="G789" t="str">
            <v>247160</v>
          </cell>
          <cell r="H789" t="str">
            <v>MEU Acquisition Goodwill</v>
          </cell>
          <cell r="I789" t="str">
            <v>0</v>
          </cell>
          <cell r="J789" t="str">
            <v>0</v>
          </cell>
          <cell r="K789" t="str">
            <v>0</v>
          </cell>
          <cell r="L789" t="str">
            <v>0</v>
          </cell>
          <cell r="M789">
            <v>72236592.260000005</v>
          </cell>
          <cell r="N789" t="str">
            <v>0</v>
          </cell>
          <cell r="O789" t="str">
            <v>0</v>
          </cell>
          <cell r="P789" t="str">
            <v>0</v>
          </cell>
          <cell r="Q789" t="str">
            <v>0</v>
          </cell>
          <cell r="R789" t="str">
            <v>0</v>
          </cell>
          <cell r="S789" t="str">
            <v>0</v>
          </cell>
          <cell r="T789" t="str">
            <v>0</v>
          </cell>
          <cell r="U789" t="str">
            <v>0</v>
          </cell>
          <cell r="V789" t="str">
            <v>0</v>
          </cell>
          <cell r="W789" t="str">
            <v>0</v>
          </cell>
          <cell r="X789" t="str">
            <v>0</v>
          </cell>
          <cell r="Y789" t="str">
            <v>0</v>
          </cell>
          <cell r="Z789" t="str">
            <v>0</v>
          </cell>
        </row>
        <row r="790">
          <cell r="I790" t="str">
            <v>0</v>
          </cell>
          <cell r="J790" t="str">
            <v>0</v>
          </cell>
          <cell r="K790" t="str">
            <v>0</v>
          </cell>
          <cell r="L790" t="str">
            <v>0</v>
          </cell>
          <cell r="M790">
            <v>72236592.260000005</v>
          </cell>
          <cell r="N790" t="str">
            <v>0</v>
          </cell>
          <cell r="O790" t="str">
            <v>0</v>
          </cell>
          <cell r="P790" t="str">
            <v>0</v>
          </cell>
          <cell r="Q790" t="str">
            <v>0</v>
          </cell>
          <cell r="R790" t="str">
            <v>0</v>
          </cell>
          <cell r="S790" t="str">
            <v>0</v>
          </cell>
          <cell r="T790" t="str">
            <v>0</v>
          </cell>
          <cell r="U790" t="str">
            <v>0</v>
          </cell>
          <cell r="V790" t="str">
            <v>0</v>
          </cell>
          <cell r="W790" t="str">
            <v>0</v>
          </cell>
          <cell r="X790" t="str">
            <v>0</v>
          </cell>
          <cell r="Y790" t="str">
            <v>0</v>
          </cell>
          <cell r="Z790" t="str">
            <v>0</v>
          </cell>
        </row>
        <row r="791">
          <cell r="G791" t="str">
            <v>174162</v>
          </cell>
          <cell r="H791" t="str">
            <v>Intangible - Software CIP</v>
          </cell>
          <cell r="I791" t="str">
            <v>0</v>
          </cell>
          <cell r="J791" t="str">
            <v>0</v>
          </cell>
          <cell r="K791">
            <v>5417017.1399999997</v>
          </cell>
          <cell r="L791" t="str">
            <v>0</v>
          </cell>
          <cell r="M791">
            <v>4681631.71</v>
          </cell>
          <cell r="N791" t="str">
            <v>0</v>
          </cell>
          <cell r="O791">
            <v>0</v>
          </cell>
          <cell r="P791" t="str">
            <v>0</v>
          </cell>
          <cell r="Q791" t="str">
            <v>0</v>
          </cell>
          <cell r="R791" t="str">
            <v>0</v>
          </cell>
          <cell r="S791" t="str">
            <v>0</v>
          </cell>
          <cell r="T791" t="str">
            <v>0</v>
          </cell>
          <cell r="U791" t="str">
            <v>0</v>
          </cell>
          <cell r="V791" t="str">
            <v>0</v>
          </cell>
          <cell r="W791" t="str">
            <v>0</v>
          </cell>
          <cell r="X791" t="str">
            <v>0</v>
          </cell>
          <cell r="Y791" t="str">
            <v>0</v>
          </cell>
          <cell r="Z791" t="str">
            <v>0</v>
          </cell>
        </row>
        <row r="792">
          <cell r="G792" t="str">
            <v>247161</v>
          </cell>
          <cell r="H792" t="str">
            <v>Intangible - Contributed Capital Elimination</v>
          </cell>
          <cell r="I792" t="str">
            <v>0</v>
          </cell>
          <cell r="J792" t="str">
            <v>0</v>
          </cell>
          <cell r="K792" t="str">
            <v>0</v>
          </cell>
          <cell r="L792" t="str">
            <v>0</v>
          </cell>
          <cell r="M792" t="str">
            <v>0</v>
          </cell>
          <cell r="N792" t="str">
            <v>0</v>
          </cell>
          <cell r="O792" t="str">
            <v>0</v>
          </cell>
          <cell r="P792" t="str">
            <v>0</v>
          </cell>
          <cell r="Q792" t="str">
            <v>0</v>
          </cell>
          <cell r="R792" t="str">
            <v>0</v>
          </cell>
          <cell r="S792" t="str">
            <v>0</v>
          </cell>
          <cell r="T792" t="str">
            <v>0</v>
          </cell>
          <cell r="U792" t="str">
            <v>0</v>
          </cell>
          <cell r="V792" t="str">
            <v>0</v>
          </cell>
          <cell r="W792" t="str">
            <v>0</v>
          </cell>
          <cell r="X792" t="str">
            <v>0</v>
          </cell>
          <cell r="Y792" t="str">
            <v>0</v>
          </cell>
          <cell r="Z792" t="str">
            <v>0</v>
          </cell>
        </row>
        <row r="793">
          <cell r="G793" t="str">
            <v>247162</v>
          </cell>
          <cell r="H793" t="str">
            <v>Intangible Software</v>
          </cell>
          <cell r="I793" t="str">
            <v>0</v>
          </cell>
          <cell r="J793" t="str">
            <v>0</v>
          </cell>
          <cell r="K793">
            <v>1654199.54</v>
          </cell>
          <cell r="L793" t="str">
            <v>0</v>
          </cell>
          <cell r="M793">
            <v>180227579.62</v>
          </cell>
          <cell r="N793" t="str">
            <v>0</v>
          </cell>
          <cell r="O793">
            <v>379442764.94</v>
          </cell>
          <cell r="P793" t="str">
            <v>0</v>
          </cell>
          <cell r="Q793" t="str">
            <v>0</v>
          </cell>
          <cell r="R793" t="str">
            <v>0</v>
          </cell>
          <cell r="S793" t="str">
            <v>0</v>
          </cell>
          <cell r="T793" t="str">
            <v>0</v>
          </cell>
          <cell r="U793" t="str">
            <v>0</v>
          </cell>
          <cell r="V793" t="str">
            <v>0</v>
          </cell>
          <cell r="W793" t="str">
            <v>0</v>
          </cell>
          <cell r="X793" t="str">
            <v>0</v>
          </cell>
          <cell r="Y793" t="str">
            <v>0</v>
          </cell>
          <cell r="Z793" t="str">
            <v>0</v>
          </cell>
        </row>
        <row r="794">
          <cell r="G794" t="str">
            <v>247163</v>
          </cell>
          <cell r="H794" t="str">
            <v>Acc Dep Intangible Software</v>
          </cell>
          <cell r="I794" t="str">
            <v>0</v>
          </cell>
          <cell r="J794" t="str">
            <v>0</v>
          </cell>
          <cell r="K794">
            <v>-1654199.54</v>
          </cell>
          <cell r="L794" t="str">
            <v>0</v>
          </cell>
          <cell r="M794">
            <v>-66507385.600000001</v>
          </cell>
          <cell r="N794" t="str">
            <v>0</v>
          </cell>
          <cell r="O794">
            <v>-192240014.09</v>
          </cell>
          <cell r="P794" t="str">
            <v>0</v>
          </cell>
          <cell r="Q794" t="str">
            <v>0</v>
          </cell>
          <cell r="R794" t="str">
            <v>0</v>
          </cell>
          <cell r="S794" t="str">
            <v>0</v>
          </cell>
          <cell r="T794" t="str">
            <v>0</v>
          </cell>
          <cell r="U794" t="str">
            <v>0</v>
          </cell>
          <cell r="V794" t="str">
            <v>0</v>
          </cell>
          <cell r="W794" t="str">
            <v>0</v>
          </cell>
          <cell r="X794" t="str">
            <v>0</v>
          </cell>
          <cell r="Y794" t="str">
            <v>0</v>
          </cell>
          <cell r="Z794" t="str">
            <v>0</v>
          </cell>
        </row>
        <row r="795">
          <cell r="G795" t="str">
            <v>247164</v>
          </cell>
          <cell r="H795" t="str">
            <v>Intangible - Contributed Capital</v>
          </cell>
          <cell r="I795" t="str">
            <v>0</v>
          </cell>
          <cell r="J795" t="str">
            <v>0</v>
          </cell>
          <cell r="K795">
            <v>3886942</v>
          </cell>
          <cell r="L795" t="str">
            <v>0</v>
          </cell>
          <cell r="M795">
            <v>1473404.99</v>
          </cell>
          <cell r="N795" t="str">
            <v>0</v>
          </cell>
          <cell r="O795" t="str">
            <v>0</v>
          </cell>
          <cell r="P795" t="str">
            <v>0</v>
          </cell>
          <cell r="Q795" t="str">
            <v>0</v>
          </cell>
          <cell r="R795" t="str">
            <v>0</v>
          </cell>
          <cell r="S795" t="str">
            <v>0</v>
          </cell>
          <cell r="T795" t="str">
            <v>0</v>
          </cell>
          <cell r="U795" t="str">
            <v>0</v>
          </cell>
          <cell r="V795">
            <v>14880356.34</v>
          </cell>
          <cell r="W795" t="str">
            <v>0</v>
          </cell>
          <cell r="X795" t="str">
            <v>0</v>
          </cell>
          <cell r="Y795" t="str">
            <v>0</v>
          </cell>
          <cell r="Z795" t="str">
            <v>0</v>
          </cell>
        </row>
        <row r="796">
          <cell r="G796" t="str">
            <v>247165</v>
          </cell>
          <cell r="H796" t="str">
            <v>Intangible - Cont Cap Acc Dep</v>
          </cell>
          <cell r="I796" t="str">
            <v>0</v>
          </cell>
          <cell r="J796" t="str">
            <v>0</v>
          </cell>
          <cell r="K796">
            <v>-2474558.2999999998</v>
          </cell>
          <cell r="L796" t="str">
            <v>0</v>
          </cell>
          <cell r="M796">
            <v>-1473404.82</v>
          </cell>
          <cell r="N796" t="str">
            <v>0</v>
          </cell>
          <cell r="O796" t="str">
            <v>0</v>
          </cell>
          <cell r="P796" t="str">
            <v>0</v>
          </cell>
          <cell r="Q796" t="str">
            <v>0</v>
          </cell>
          <cell r="R796" t="str">
            <v>0</v>
          </cell>
          <cell r="S796" t="str">
            <v>0</v>
          </cell>
          <cell r="T796" t="str">
            <v>0</v>
          </cell>
          <cell r="U796" t="str">
            <v>0</v>
          </cell>
          <cell r="V796">
            <v>-1529788.48</v>
          </cell>
          <cell r="W796" t="str">
            <v>0</v>
          </cell>
          <cell r="X796" t="str">
            <v>0</v>
          </cell>
          <cell r="Y796" t="str">
            <v>0</v>
          </cell>
          <cell r="Z796" t="str">
            <v>0</v>
          </cell>
        </row>
        <row r="797">
          <cell r="G797" t="str">
            <v>247166</v>
          </cell>
          <cell r="H797" t="str">
            <v>Acc Dep Intangible Contra for Group Depreciation</v>
          </cell>
          <cell r="I797" t="str">
            <v>0</v>
          </cell>
          <cell r="J797" t="str">
            <v>0</v>
          </cell>
          <cell r="K797">
            <v>253839.22</v>
          </cell>
          <cell r="L797" t="str">
            <v>0</v>
          </cell>
          <cell r="M797">
            <v>-6535720.7400000002</v>
          </cell>
          <cell r="N797" t="str">
            <v>0</v>
          </cell>
          <cell r="O797">
            <v>-447688.22</v>
          </cell>
          <cell r="P797" t="str">
            <v>0</v>
          </cell>
          <cell r="Q797" t="str">
            <v>0</v>
          </cell>
          <cell r="R797" t="str">
            <v>0</v>
          </cell>
          <cell r="S797" t="str">
            <v>0</v>
          </cell>
          <cell r="T797" t="str">
            <v>0</v>
          </cell>
          <cell r="U797" t="str">
            <v>0</v>
          </cell>
          <cell r="V797" t="str">
            <v>0</v>
          </cell>
          <cell r="W797" t="str">
            <v>0</v>
          </cell>
          <cell r="X797" t="str">
            <v>0</v>
          </cell>
          <cell r="Y797" t="str">
            <v>0</v>
          </cell>
          <cell r="Z797" t="str">
            <v>0</v>
          </cell>
        </row>
        <row r="798">
          <cell r="G798" t="str">
            <v>247167</v>
          </cell>
          <cell r="H798" t="str">
            <v>Intangibles Brampton Software</v>
          </cell>
          <cell r="I798" t="str">
            <v>0</v>
          </cell>
          <cell r="J798" t="str">
            <v>0</v>
          </cell>
          <cell r="K798" t="str">
            <v>0</v>
          </cell>
          <cell r="L798" t="str">
            <v>0</v>
          </cell>
          <cell r="M798" t="str">
            <v>0</v>
          </cell>
          <cell r="N798" t="str">
            <v>0</v>
          </cell>
          <cell r="O798" t="str">
            <v>0</v>
          </cell>
          <cell r="P798" t="str">
            <v>0</v>
          </cell>
          <cell r="Q798" t="str">
            <v>0</v>
          </cell>
          <cell r="R798" t="str">
            <v>0</v>
          </cell>
          <cell r="S798" t="str">
            <v>0</v>
          </cell>
          <cell r="T798" t="str">
            <v>0</v>
          </cell>
          <cell r="U798" t="str">
            <v>0</v>
          </cell>
          <cell r="V798">
            <v>5301190.47</v>
          </cell>
          <cell r="W798" t="str">
            <v>0</v>
          </cell>
          <cell r="X798" t="str">
            <v>0</v>
          </cell>
          <cell r="Y798" t="str">
            <v>0</v>
          </cell>
          <cell r="Z798" t="str">
            <v>0</v>
          </cell>
        </row>
        <row r="799">
          <cell r="G799" t="str">
            <v>247168</v>
          </cell>
          <cell r="H799" t="str">
            <v>Acc Dep Intangibles Brampton Software</v>
          </cell>
          <cell r="I799" t="str">
            <v>0</v>
          </cell>
          <cell r="J799" t="str">
            <v>0</v>
          </cell>
          <cell r="K799" t="str">
            <v>0</v>
          </cell>
          <cell r="L799" t="str">
            <v>0</v>
          </cell>
          <cell r="M799" t="str">
            <v>0</v>
          </cell>
          <cell r="N799" t="str">
            <v>0</v>
          </cell>
          <cell r="O799" t="str">
            <v>0</v>
          </cell>
          <cell r="P799" t="str">
            <v>0</v>
          </cell>
          <cell r="Q799" t="str">
            <v>0</v>
          </cell>
          <cell r="R799" t="str">
            <v>0</v>
          </cell>
          <cell r="S799" t="str">
            <v>0</v>
          </cell>
          <cell r="T799" t="str">
            <v>0</v>
          </cell>
          <cell r="U799" t="str">
            <v>0</v>
          </cell>
          <cell r="V799">
            <v>-3744256.28</v>
          </cell>
          <cell r="W799" t="str">
            <v>0</v>
          </cell>
          <cell r="X799" t="str">
            <v>0</v>
          </cell>
          <cell r="Y799" t="str">
            <v>0</v>
          </cell>
          <cell r="Z799" t="str">
            <v>0</v>
          </cell>
        </row>
        <row r="800">
          <cell r="G800" t="str">
            <v>247198</v>
          </cell>
          <cell r="H800" t="str">
            <v>Bus. Mod A/c for Acc Depr Intangible Assets</v>
          </cell>
          <cell r="I800" t="str">
            <v>0</v>
          </cell>
          <cell r="J800" t="str">
            <v>0</v>
          </cell>
          <cell r="K800">
            <v>-107517140.47</v>
          </cell>
          <cell r="L800" t="str">
            <v>0</v>
          </cell>
          <cell r="M800">
            <v>-85170561.840000004</v>
          </cell>
          <cell r="N800" t="str">
            <v>0</v>
          </cell>
          <cell r="O800">
            <v>192687702.31</v>
          </cell>
          <cell r="P800" t="str">
            <v>0</v>
          </cell>
          <cell r="Q800" t="str">
            <v>0</v>
          </cell>
          <cell r="R800" t="str">
            <v>0</v>
          </cell>
          <cell r="S800" t="str">
            <v>0</v>
          </cell>
          <cell r="T800" t="str">
            <v>0</v>
          </cell>
          <cell r="U800" t="str">
            <v>0</v>
          </cell>
          <cell r="V800" t="str">
            <v>0</v>
          </cell>
          <cell r="W800" t="str">
            <v>0</v>
          </cell>
          <cell r="X800" t="str">
            <v>0</v>
          </cell>
          <cell r="Y800" t="str">
            <v>0</v>
          </cell>
          <cell r="Z800" t="str">
            <v>0</v>
          </cell>
        </row>
        <row r="801">
          <cell r="G801" t="str">
            <v>247199</v>
          </cell>
          <cell r="H801" t="str">
            <v>Bus. Mod A/c for Intangible Assets</v>
          </cell>
          <cell r="I801" t="str">
            <v>0</v>
          </cell>
          <cell r="J801" t="str">
            <v>0</v>
          </cell>
          <cell r="K801">
            <v>212565963.90000001</v>
          </cell>
          <cell r="L801" t="str">
            <v>0</v>
          </cell>
          <cell r="M801">
            <v>166876801.03999999</v>
          </cell>
          <cell r="N801" t="str">
            <v>0</v>
          </cell>
          <cell r="O801">
            <v>-379442764.94</v>
          </cell>
          <cell r="P801" t="str">
            <v>0</v>
          </cell>
          <cell r="Q801" t="str">
            <v>0</v>
          </cell>
          <cell r="R801" t="str">
            <v>0</v>
          </cell>
          <cell r="S801" t="str">
            <v>0</v>
          </cell>
          <cell r="T801" t="str">
            <v>0</v>
          </cell>
          <cell r="U801" t="str">
            <v>0</v>
          </cell>
          <cell r="V801" t="str">
            <v>0</v>
          </cell>
          <cell r="W801" t="str">
            <v>0</v>
          </cell>
          <cell r="X801" t="str">
            <v>0</v>
          </cell>
          <cell r="Y801" t="str">
            <v>0</v>
          </cell>
          <cell r="Z801" t="str">
            <v>0</v>
          </cell>
        </row>
        <row r="802">
          <cell r="I802" t="str">
            <v>0</v>
          </cell>
          <cell r="J802" t="str">
            <v>0</v>
          </cell>
          <cell r="K802">
            <v>112132063.48999999</v>
          </cell>
          <cell r="L802" t="str">
            <v>0</v>
          </cell>
          <cell r="M802">
            <v>193572344.36000001</v>
          </cell>
          <cell r="N802" t="str">
            <v>0</v>
          </cell>
          <cell r="O802">
            <v>0</v>
          </cell>
          <cell r="P802" t="str">
            <v>0</v>
          </cell>
          <cell r="Q802" t="str">
            <v>0</v>
          </cell>
          <cell r="R802" t="str">
            <v>0</v>
          </cell>
          <cell r="S802" t="str">
            <v>0</v>
          </cell>
          <cell r="T802" t="str">
            <v>0</v>
          </cell>
          <cell r="U802" t="str">
            <v>0</v>
          </cell>
          <cell r="V802">
            <v>14907502.050000001</v>
          </cell>
          <cell r="W802" t="str">
            <v>0</v>
          </cell>
          <cell r="X802" t="str">
            <v>0</v>
          </cell>
          <cell r="Y802" t="str">
            <v>0</v>
          </cell>
          <cell r="Z802" t="str">
            <v>0</v>
          </cell>
        </row>
        <row r="803">
          <cell r="G803" t="str">
            <v>262000</v>
          </cell>
          <cell r="H803" t="str">
            <v>Unamor Def Costs</v>
          </cell>
          <cell r="I803" t="str">
            <v>0</v>
          </cell>
          <cell r="J803">
            <v>1540255.77</v>
          </cell>
          <cell r="K803">
            <v>-0.01</v>
          </cell>
          <cell r="L803" t="str">
            <v>0</v>
          </cell>
          <cell r="M803">
            <v>0.01</v>
          </cell>
          <cell r="N803" t="str">
            <v>0</v>
          </cell>
          <cell r="O803">
            <v>0</v>
          </cell>
          <cell r="P803" t="str">
            <v>0</v>
          </cell>
          <cell r="Q803">
            <v>0</v>
          </cell>
          <cell r="R803" t="str">
            <v>0</v>
          </cell>
          <cell r="S803" t="str">
            <v>0</v>
          </cell>
          <cell r="T803" t="str">
            <v>0</v>
          </cell>
          <cell r="U803" t="str">
            <v>0</v>
          </cell>
          <cell r="V803" t="str">
            <v>0</v>
          </cell>
          <cell r="W803" t="str">
            <v>0</v>
          </cell>
          <cell r="X803" t="str">
            <v>0</v>
          </cell>
          <cell r="Y803" t="str">
            <v>0</v>
          </cell>
          <cell r="Z803" t="str">
            <v>0</v>
          </cell>
        </row>
        <row r="804">
          <cell r="G804" t="str">
            <v>269000</v>
          </cell>
          <cell r="H804" t="str">
            <v>Accounts Receivable -Long-Term</v>
          </cell>
          <cell r="I804" t="str">
            <v>0</v>
          </cell>
          <cell r="J804" t="str">
            <v>0</v>
          </cell>
          <cell r="K804" t="str">
            <v>0</v>
          </cell>
          <cell r="L804" t="str">
            <v>0</v>
          </cell>
          <cell r="M804" t="str">
            <v>0</v>
          </cell>
          <cell r="N804" t="str">
            <v>0</v>
          </cell>
          <cell r="O804" t="str">
            <v>0</v>
          </cell>
          <cell r="P804" t="str">
            <v>0</v>
          </cell>
          <cell r="Q804" t="str">
            <v>0</v>
          </cell>
          <cell r="R804" t="str">
            <v>0</v>
          </cell>
          <cell r="S804" t="str">
            <v>0</v>
          </cell>
          <cell r="T804" t="str">
            <v>0</v>
          </cell>
          <cell r="U804">
            <v>674000</v>
          </cell>
          <cell r="V804" t="str">
            <v>0</v>
          </cell>
          <cell r="W804" t="str">
            <v>0</v>
          </cell>
          <cell r="X804" t="str">
            <v>0</v>
          </cell>
          <cell r="Y804" t="str">
            <v>0</v>
          </cell>
          <cell r="Z804" t="str">
            <v>0</v>
          </cell>
        </row>
        <row r="805">
          <cell r="G805" t="str">
            <v>269010</v>
          </cell>
          <cell r="H805" t="str">
            <v>Webequie Recovery</v>
          </cell>
          <cell r="I805" t="str">
            <v>0</v>
          </cell>
          <cell r="J805" t="str">
            <v>0</v>
          </cell>
          <cell r="K805" t="str">
            <v>0</v>
          </cell>
          <cell r="L805" t="str">
            <v>0</v>
          </cell>
          <cell r="M805" t="str">
            <v>0</v>
          </cell>
          <cell r="N805" t="str">
            <v>0</v>
          </cell>
          <cell r="O805" t="str">
            <v>0</v>
          </cell>
          <cell r="P805" t="str">
            <v>0</v>
          </cell>
          <cell r="Q805" t="str">
            <v>0</v>
          </cell>
          <cell r="R805" t="str">
            <v>0</v>
          </cell>
          <cell r="S805" t="str">
            <v>0</v>
          </cell>
          <cell r="T805" t="str">
            <v>0</v>
          </cell>
          <cell r="U805">
            <v>2156419.92</v>
          </cell>
          <cell r="V805" t="str">
            <v>0</v>
          </cell>
          <cell r="W805" t="str">
            <v>0</v>
          </cell>
          <cell r="X805" t="str">
            <v>0</v>
          </cell>
          <cell r="Y805" t="str">
            <v>0</v>
          </cell>
          <cell r="Z805" t="str">
            <v>0</v>
          </cell>
        </row>
        <row r="806">
          <cell r="G806" t="str">
            <v>269020</v>
          </cell>
          <cell r="H806" t="str">
            <v>Accr Mkt-Mkt Gain Int Rt Swap</v>
          </cell>
          <cell r="I806" t="str">
            <v>0</v>
          </cell>
          <cell r="J806">
            <v>4675563.0999999996</v>
          </cell>
          <cell r="K806">
            <v>2805337.86</v>
          </cell>
          <cell r="L806" t="str">
            <v>0</v>
          </cell>
          <cell r="M806">
            <v>1870225.24</v>
          </cell>
          <cell r="N806" t="str">
            <v>0</v>
          </cell>
          <cell r="O806" t="str">
            <v>0</v>
          </cell>
          <cell r="P806" t="str">
            <v>0</v>
          </cell>
          <cell r="Q806" t="str">
            <v>0</v>
          </cell>
          <cell r="R806" t="str">
            <v>0</v>
          </cell>
          <cell r="S806" t="str">
            <v>0</v>
          </cell>
          <cell r="T806" t="str">
            <v>0</v>
          </cell>
          <cell r="U806" t="str">
            <v>0</v>
          </cell>
          <cell r="V806" t="str">
            <v>0</v>
          </cell>
          <cell r="W806" t="str">
            <v>0</v>
          </cell>
          <cell r="X806" t="str">
            <v>0</v>
          </cell>
          <cell r="Y806" t="str">
            <v>0</v>
          </cell>
          <cell r="Z806" t="str">
            <v>0</v>
          </cell>
        </row>
        <row r="807">
          <cell r="G807" t="str">
            <v>269025</v>
          </cell>
          <cell r="H807" t="str">
            <v>Floating Rate Note Long Term Investment</v>
          </cell>
          <cell r="I807" t="str">
            <v>0</v>
          </cell>
          <cell r="J807">
            <v>250575000</v>
          </cell>
          <cell r="K807" t="str">
            <v>0</v>
          </cell>
          <cell r="L807" t="str">
            <v>0</v>
          </cell>
          <cell r="M807" t="str">
            <v>0</v>
          </cell>
          <cell r="N807" t="str">
            <v>0</v>
          </cell>
          <cell r="O807" t="str">
            <v>0</v>
          </cell>
          <cell r="P807" t="str">
            <v>0</v>
          </cell>
          <cell r="Q807" t="str">
            <v>0</v>
          </cell>
          <cell r="R807" t="str">
            <v>0</v>
          </cell>
          <cell r="S807" t="str">
            <v>0</v>
          </cell>
          <cell r="T807" t="str">
            <v>0</v>
          </cell>
          <cell r="U807" t="str">
            <v>0</v>
          </cell>
          <cell r="V807" t="str">
            <v>0</v>
          </cell>
          <cell r="W807" t="str">
            <v>0</v>
          </cell>
          <cell r="X807" t="str">
            <v>0</v>
          </cell>
          <cell r="Y807" t="str">
            <v>0</v>
          </cell>
          <cell r="Z807" t="str">
            <v>0</v>
          </cell>
        </row>
        <row r="808">
          <cell r="G808" t="str">
            <v>269030</v>
          </cell>
          <cell r="H808" t="str">
            <v>Market to Market G/L on Long Term Debt</v>
          </cell>
          <cell r="I808" t="str">
            <v>0</v>
          </cell>
          <cell r="J808">
            <v>6909854.75</v>
          </cell>
          <cell r="K808" t="str">
            <v>0</v>
          </cell>
          <cell r="L808" t="str">
            <v>0</v>
          </cell>
          <cell r="M808" t="str">
            <v>0</v>
          </cell>
          <cell r="N808" t="str">
            <v>0</v>
          </cell>
          <cell r="O808" t="str">
            <v>0</v>
          </cell>
          <cell r="P808" t="str">
            <v>0</v>
          </cell>
          <cell r="Q808" t="str">
            <v>0</v>
          </cell>
          <cell r="R808" t="str">
            <v>0</v>
          </cell>
          <cell r="S808" t="str">
            <v>0</v>
          </cell>
          <cell r="T808" t="str">
            <v>0</v>
          </cell>
          <cell r="U808" t="str">
            <v>0</v>
          </cell>
          <cell r="V808" t="str">
            <v>0</v>
          </cell>
          <cell r="W808" t="str">
            <v>0</v>
          </cell>
          <cell r="X808" t="str">
            <v>0</v>
          </cell>
          <cell r="Y808" t="str">
            <v>0</v>
          </cell>
          <cell r="Z808" t="str">
            <v>0</v>
          </cell>
        </row>
        <row r="809">
          <cell r="G809" t="str">
            <v>269050</v>
          </cell>
          <cell r="H809" t="str">
            <v>LT A/R-Loan to Subsid-HONI</v>
          </cell>
          <cell r="I809" t="str">
            <v>0</v>
          </cell>
          <cell r="J809">
            <v>8814000000.2900009</v>
          </cell>
          <cell r="K809">
            <v>-0.01</v>
          </cell>
          <cell r="L809" t="str">
            <v>0</v>
          </cell>
          <cell r="M809" t="str">
            <v>0</v>
          </cell>
          <cell r="N809" t="str">
            <v>0</v>
          </cell>
          <cell r="O809" t="str">
            <v>0</v>
          </cell>
          <cell r="P809" t="str">
            <v>0</v>
          </cell>
          <cell r="Q809" t="str">
            <v>0</v>
          </cell>
          <cell r="R809" t="str">
            <v>0</v>
          </cell>
          <cell r="S809" t="str">
            <v>0</v>
          </cell>
          <cell r="T809" t="str">
            <v>0</v>
          </cell>
          <cell r="U809" t="str">
            <v>0</v>
          </cell>
          <cell r="V809" t="str">
            <v>0</v>
          </cell>
          <cell r="W809" t="str">
            <v>0</v>
          </cell>
          <cell r="X809">
            <v>-0.01</v>
          </cell>
          <cell r="Y809" t="str">
            <v>0</v>
          </cell>
          <cell r="Z809" t="str">
            <v>0</v>
          </cell>
        </row>
        <row r="810">
          <cell r="G810" t="str">
            <v>269052</v>
          </cell>
          <cell r="H810" t="str">
            <v>LT A/R- Loan to Subsids - HORC</v>
          </cell>
          <cell r="I810" t="str">
            <v>0</v>
          </cell>
          <cell r="J810">
            <v>23000000</v>
          </cell>
          <cell r="K810" t="str">
            <v>0</v>
          </cell>
          <cell r="L810" t="str">
            <v>0</v>
          </cell>
          <cell r="M810" t="str">
            <v>0</v>
          </cell>
          <cell r="N810" t="str">
            <v>0</v>
          </cell>
          <cell r="O810" t="str">
            <v>0</v>
          </cell>
          <cell r="P810" t="str">
            <v>0</v>
          </cell>
          <cell r="Q810" t="str">
            <v>0</v>
          </cell>
          <cell r="R810" t="str">
            <v>0</v>
          </cell>
          <cell r="S810" t="str">
            <v>0</v>
          </cell>
          <cell r="T810" t="str">
            <v>0</v>
          </cell>
          <cell r="U810" t="str">
            <v>0</v>
          </cell>
          <cell r="V810" t="str">
            <v>0</v>
          </cell>
          <cell r="W810" t="str">
            <v>0</v>
          </cell>
          <cell r="X810" t="str">
            <v>0</v>
          </cell>
          <cell r="Y810" t="str">
            <v>0</v>
          </cell>
          <cell r="Z810" t="str">
            <v>0</v>
          </cell>
        </row>
        <row r="811">
          <cell r="G811" t="str">
            <v>269054</v>
          </cell>
          <cell r="H811" t="str">
            <v>LT A/R-Loan to Subsid Brampton</v>
          </cell>
          <cell r="I811" t="str">
            <v>0</v>
          </cell>
          <cell r="J811">
            <v>183000000</v>
          </cell>
          <cell r="K811" t="str">
            <v>0</v>
          </cell>
          <cell r="L811" t="str">
            <v>0</v>
          </cell>
          <cell r="M811" t="str">
            <v>0</v>
          </cell>
          <cell r="N811" t="str">
            <v>0</v>
          </cell>
          <cell r="O811" t="str">
            <v>0</v>
          </cell>
          <cell r="P811" t="str">
            <v>0</v>
          </cell>
          <cell r="Q811" t="str">
            <v>0</v>
          </cell>
          <cell r="R811" t="str">
            <v>0</v>
          </cell>
          <cell r="S811" t="str">
            <v>0</v>
          </cell>
          <cell r="T811" t="str">
            <v>0</v>
          </cell>
          <cell r="U811" t="str">
            <v>0</v>
          </cell>
          <cell r="V811" t="str">
            <v>0</v>
          </cell>
          <cell r="W811" t="str">
            <v>0</v>
          </cell>
          <cell r="X811" t="str">
            <v>0</v>
          </cell>
          <cell r="Y811" t="str">
            <v>0</v>
          </cell>
          <cell r="Z811" t="str">
            <v>0</v>
          </cell>
        </row>
        <row r="812">
          <cell r="G812" t="str">
            <v>269055</v>
          </cell>
          <cell r="H812" t="str">
            <v>LT A/R-Loan to Subsid-NS</v>
          </cell>
          <cell r="I812" t="str">
            <v>0</v>
          </cell>
          <cell r="J812">
            <v>0</v>
          </cell>
          <cell r="K812" t="str">
            <v>0</v>
          </cell>
          <cell r="L812" t="str">
            <v>0</v>
          </cell>
          <cell r="M812" t="str">
            <v>0</v>
          </cell>
          <cell r="N812" t="str">
            <v>0</v>
          </cell>
          <cell r="O812">
            <v>-0.01</v>
          </cell>
          <cell r="P812" t="str">
            <v>0</v>
          </cell>
          <cell r="Q812" t="str">
            <v>0</v>
          </cell>
          <cell r="R812" t="str">
            <v>0</v>
          </cell>
          <cell r="S812" t="str">
            <v>0</v>
          </cell>
          <cell r="T812" t="str">
            <v>0</v>
          </cell>
          <cell r="U812" t="str">
            <v>0</v>
          </cell>
          <cell r="V812" t="str">
            <v>0</v>
          </cell>
          <cell r="W812" t="str">
            <v>0</v>
          </cell>
          <cell r="X812" t="str">
            <v>0</v>
          </cell>
          <cell r="Y812" t="str">
            <v>0</v>
          </cell>
          <cell r="Z812" t="str">
            <v>0</v>
          </cell>
        </row>
        <row r="813">
          <cell r="G813" t="str">
            <v>269100</v>
          </cell>
          <cell r="H813" t="str">
            <v>Allow for Dbtful Acct (LT)</v>
          </cell>
          <cell r="I813" t="str">
            <v>0</v>
          </cell>
          <cell r="J813" t="str">
            <v>0</v>
          </cell>
          <cell r="K813" t="str">
            <v>0</v>
          </cell>
          <cell r="L813" t="str">
            <v>0</v>
          </cell>
          <cell r="M813" t="str">
            <v>0</v>
          </cell>
          <cell r="N813" t="str">
            <v>0</v>
          </cell>
          <cell r="O813" t="str">
            <v>0</v>
          </cell>
          <cell r="P813" t="str">
            <v>0</v>
          </cell>
          <cell r="Q813" t="str">
            <v>0</v>
          </cell>
          <cell r="R813" t="str">
            <v>0</v>
          </cell>
          <cell r="S813" t="str">
            <v>0</v>
          </cell>
          <cell r="T813" t="str">
            <v>0</v>
          </cell>
          <cell r="U813">
            <v>0</v>
          </cell>
          <cell r="V813" t="str">
            <v>0</v>
          </cell>
          <cell r="W813" t="str">
            <v>0</v>
          </cell>
          <cell r="X813" t="str">
            <v>0</v>
          </cell>
          <cell r="Y813" t="str">
            <v>0</v>
          </cell>
          <cell r="Z813" t="str">
            <v>0</v>
          </cell>
        </row>
        <row r="814">
          <cell r="G814" t="str">
            <v>269110</v>
          </cell>
          <cell r="H814" t="str">
            <v>Webequie Recovery Contra</v>
          </cell>
          <cell r="I814" t="str">
            <v>0</v>
          </cell>
          <cell r="J814" t="str">
            <v>0</v>
          </cell>
          <cell r="K814" t="str">
            <v>0</v>
          </cell>
          <cell r="L814" t="str">
            <v>0</v>
          </cell>
          <cell r="M814" t="str">
            <v>0</v>
          </cell>
          <cell r="N814" t="str">
            <v>0</v>
          </cell>
          <cell r="O814" t="str">
            <v>0</v>
          </cell>
          <cell r="P814" t="str">
            <v>0</v>
          </cell>
          <cell r="Q814" t="str">
            <v>0</v>
          </cell>
          <cell r="R814" t="str">
            <v>0</v>
          </cell>
          <cell r="S814" t="str">
            <v>0</v>
          </cell>
          <cell r="T814" t="str">
            <v>0</v>
          </cell>
          <cell r="U814">
            <v>-2156419.92</v>
          </cell>
          <cell r="V814" t="str">
            <v>0</v>
          </cell>
          <cell r="W814" t="str">
            <v>0</v>
          </cell>
          <cell r="X814" t="str">
            <v>0</v>
          </cell>
          <cell r="Y814" t="str">
            <v>0</v>
          </cell>
          <cell r="Z814" t="str">
            <v>0</v>
          </cell>
        </row>
        <row r="815">
          <cell r="G815" t="str">
            <v>277290</v>
          </cell>
          <cell r="H815" t="str">
            <v>Deposit # Benefits Provider</v>
          </cell>
          <cell r="I815" t="str">
            <v>0</v>
          </cell>
          <cell r="J815">
            <v>2000.2</v>
          </cell>
          <cell r="K815">
            <v>411981.19</v>
          </cell>
          <cell r="L815" t="str">
            <v>0</v>
          </cell>
          <cell r="M815">
            <v>546114.61</v>
          </cell>
          <cell r="N815" t="str">
            <v>0</v>
          </cell>
          <cell r="O815">
            <v>0</v>
          </cell>
          <cell r="P815" t="str">
            <v>0</v>
          </cell>
          <cell r="Q815">
            <v>34003.4</v>
          </cell>
          <cell r="R815" t="str">
            <v>0</v>
          </cell>
          <cell r="S815" t="str">
            <v>0</v>
          </cell>
          <cell r="T815" t="str">
            <v>0</v>
          </cell>
          <cell r="U815">
            <v>6000.6</v>
          </cell>
          <cell r="V815" t="str">
            <v>0</v>
          </cell>
          <cell r="W815" t="str">
            <v>0</v>
          </cell>
          <cell r="X815" t="str">
            <v>0</v>
          </cell>
          <cell r="Y815" t="str">
            <v>0</v>
          </cell>
          <cell r="Z815" t="str">
            <v>0</v>
          </cell>
        </row>
        <row r="816">
          <cell r="I816" t="str">
            <v>0</v>
          </cell>
          <cell r="J816">
            <v>9283702674.1100006</v>
          </cell>
          <cell r="K816">
            <v>3217319.03</v>
          </cell>
          <cell r="L816" t="str">
            <v>0</v>
          </cell>
          <cell r="M816">
            <v>2416339.86</v>
          </cell>
          <cell r="N816" t="str">
            <v>0</v>
          </cell>
          <cell r="O816">
            <v>-0.01</v>
          </cell>
          <cell r="P816" t="str">
            <v>0</v>
          </cell>
          <cell r="Q816">
            <v>34003.4</v>
          </cell>
          <cell r="R816" t="str">
            <v>0</v>
          </cell>
          <cell r="S816" t="str">
            <v>0</v>
          </cell>
          <cell r="T816" t="str">
            <v>0</v>
          </cell>
          <cell r="U816">
            <v>680000.6</v>
          </cell>
          <cell r="V816" t="str">
            <v>0</v>
          </cell>
          <cell r="W816" t="str">
            <v>0</v>
          </cell>
          <cell r="X816">
            <v>-0.01</v>
          </cell>
          <cell r="Y816" t="str">
            <v>0</v>
          </cell>
          <cell r="Z816" t="str">
            <v>0</v>
          </cell>
        </row>
        <row r="817">
          <cell r="G817" t="str">
            <v>274900</v>
          </cell>
          <cell r="H817" t="str">
            <v>Deferred Tax Asset - Long Term</v>
          </cell>
          <cell r="I817" t="str">
            <v>0</v>
          </cell>
          <cell r="J817">
            <v>867343.86</v>
          </cell>
          <cell r="K817" t="str">
            <v>0</v>
          </cell>
          <cell r="L817" t="str">
            <v>0</v>
          </cell>
          <cell r="M817" t="str">
            <v>0</v>
          </cell>
          <cell r="N817" t="str">
            <v>0</v>
          </cell>
          <cell r="O817" t="str">
            <v>0</v>
          </cell>
          <cell r="P817" t="str">
            <v>0</v>
          </cell>
          <cell r="Q817" t="str">
            <v>0</v>
          </cell>
          <cell r="R817" t="str">
            <v>0</v>
          </cell>
          <cell r="S817" t="str">
            <v>0</v>
          </cell>
          <cell r="T817" t="str">
            <v>0</v>
          </cell>
          <cell r="U817">
            <v>4813459.01</v>
          </cell>
          <cell r="V817">
            <v>4166063.2</v>
          </cell>
          <cell r="W817" t="str">
            <v>0</v>
          </cell>
          <cell r="X817" t="str">
            <v>0</v>
          </cell>
          <cell r="Y817" t="str">
            <v>0</v>
          </cell>
          <cell r="Z817" t="str">
            <v>0</v>
          </cell>
        </row>
        <row r="818">
          <cell r="I818" t="str">
            <v>0</v>
          </cell>
          <cell r="J818">
            <v>867343.86</v>
          </cell>
          <cell r="K818" t="str">
            <v>0</v>
          </cell>
          <cell r="L818" t="str">
            <v>0</v>
          </cell>
          <cell r="M818" t="str">
            <v>0</v>
          </cell>
          <cell r="N818" t="str">
            <v>0</v>
          </cell>
          <cell r="O818" t="str">
            <v>0</v>
          </cell>
          <cell r="P818" t="str">
            <v>0</v>
          </cell>
          <cell r="Q818" t="str">
            <v>0</v>
          </cell>
          <cell r="R818" t="str">
            <v>0</v>
          </cell>
          <cell r="S818" t="str">
            <v>0</v>
          </cell>
          <cell r="T818" t="str">
            <v>0</v>
          </cell>
          <cell r="U818">
            <v>4813459.01</v>
          </cell>
          <cell r="V818">
            <v>4166063.2</v>
          </cell>
          <cell r="W818" t="str">
            <v>0</v>
          </cell>
          <cell r="X818" t="str">
            <v>0</v>
          </cell>
          <cell r="Y818" t="str">
            <v>0</v>
          </cell>
          <cell r="Z818" t="str">
            <v>0</v>
          </cell>
        </row>
        <row r="819">
          <cell r="I819" t="str">
            <v>0</v>
          </cell>
          <cell r="J819">
            <v>13513844235.040001</v>
          </cell>
          <cell r="K819">
            <v>1213638796.52</v>
          </cell>
          <cell r="L819" t="str">
            <v>0</v>
          </cell>
          <cell r="M819">
            <v>849833175.08000004</v>
          </cell>
          <cell r="N819" t="str">
            <v>0</v>
          </cell>
          <cell r="O819">
            <v>-0.01</v>
          </cell>
          <cell r="P819" t="str">
            <v>0</v>
          </cell>
          <cell r="Q819">
            <v>34013.4</v>
          </cell>
          <cell r="R819" t="str">
            <v>0</v>
          </cell>
          <cell r="S819" t="str">
            <v>0</v>
          </cell>
          <cell r="T819">
            <v>0</v>
          </cell>
          <cell r="U819">
            <v>21915450.510000002</v>
          </cell>
          <cell r="V819">
            <v>30488128.850000001</v>
          </cell>
          <cell r="W819" t="str">
            <v>0</v>
          </cell>
          <cell r="X819">
            <v>3643545.37</v>
          </cell>
          <cell r="Y819" t="str">
            <v>0</v>
          </cell>
          <cell r="Z819" t="str">
            <v>0</v>
          </cell>
        </row>
        <row r="820">
          <cell r="I820" t="str">
            <v>0</v>
          </cell>
          <cell r="J820">
            <v>13816864690.65</v>
          </cell>
          <cell r="K820">
            <v>11966460139</v>
          </cell>
          <cell r="L820">
            <v>7606686.0700000003</v>
          </cell>
          <cell r="M820">
            <v>7767176614.75</v>
          </cell>
          <cell r="N820">
            <v>-574.53</v>
          </cell>
          <cell r="O820">
            <v>6.0000231266021699E-2</v>
          </cell>
          <cell r="P820">
            <v>-1728826.43</v>
          </cell>
          <cell r="Q820">
            <v>66067648.329999901</v>
          </cell>
          <cell r="R820">
            <v>16257066.539999999</v>
          </cell>
          <cell r="S820">
            <v>-3099575.04</v>
          </cell>
          <cell r="T820">
            <v>0</v>
          </cell>
          <cell r="U820">
            <v>52073592.159999996</v>
          </cell>
          <cell r="V820">
            <v>401806682.29000002</v>
          </cell>
          <cell r="W820">
            <v>0</v>
          </cell>
          <cell r="X820">
            <v>107583.1</v>
          </cell>
          <cell r="Y820">
            <v>0.16</v>
          </cell>
          <cell r="Z820">
            <v>-53174.31</v>
          </cell>
        </row>
        <row r="822">
          <cell r="G822" t="str">
            <v>304300</v>
          </cell>
          <cell r="H822" t="str">
            <v>Accrued Mtk to Mkt G/L LT Debt</v>
          </cell>
          <cell r="I822" t="str">
            <v>0</v>
          </cell>
          <cell r="J822">
            <v>-9127185.3800000008</v>
          </cell>
          <cell r="K822">
            <v>-4145912.85</v>
          </cell>
          <cell r="L822" t="str">
            <v>0</v>
          </cell>
          <cell r="M822">
            <v>-2763941.9</v>
          </cell>
          <cell r="N822" t="str">
            <v>0</v>
          </cell>
          <cell r="O822" t="str">
            <v>0</v>
          </cell>
          <cell r="P822" t="str">
            <v>0</v>
          </cell>
          <cell r="Q822" t="str">
            <v>0</v>
          </cell>
          <cell r="R822" t="str">
            <v>0</v>
          </cell>
          <cell r="S822" t="str">
            <v>0</v>
          </cell>
          <cell r="T822" t="str">
            <v>0</v>
          </cell>
          <cell r="U822" t="str">
            <v>0</v>
          </cell>
          <cell r="V822" t="str">
            <v>0</v>
          </cell>
          <cell r="W822" t="str">
            <v>0</v>
          </cell>
          <cell r="X822" t="str">
            <v>0</v>
          </cell>
          <cell r="Y822" t="str">
            <v>0</v>
          </cell>
          <cell r="Z822" t="str">
            <v>0</v>
          </cell>
        </row>
        <row r="823">
          <cell r="G823" t="str">
            <v>304305</v>
          </cell>
          <cell r="H823" t="str">
            <v>Debt - General</v>
          </cell>
          <cell r="I823" t="str">
            <v>0</v>
          </cell>
          <cell r="J823">
            <v>-8520000000</v>
          </cell>
          <cell r="K823">
            <v>-5086072000</v>
          </cell>
          <cell r="L823" t="str">
            <v>0</v>
          </cell>
          <cell r="M823">
            <v>-3227928000</v>
          </cell>
          <cell r="N823" t="str">
            <v>0</v>
          </cell>
          <cell r="O823" t="str">
            <v>0</v>
          </cell>
          <cell r="P823" t="str">
            <v>0</v>
          </cell>
          <cell r="Q823" t="str">
            <v>0</v>
          </cell>
          <cell r="R823" t="str">
            <v>0</v>
          </cell>
          <cell r="S823" t="str">
            <v>0</v>
          </cell>
          <cell r="T823" t="str">
            <v>0</v>
          </cell>
          <cell r="U823">
            <v>-23000000</v>
          </cell>
          <cell r="V823">
            <v>-183000000</v>
          </cell>
          <cell r="W823" t="str">
            <v>0</v>
          </cell>
          <cell r="X823" t="str">
            <v>0</v>
          </cell>
          <cell r="Y823" t="str">
            <v>0</v>
          </cell>
          <cell r="Z823" t="str">
            <v>0</v>
          </cell>
        </row>
        <row r="824">
          <cell r="G824" t="str">
            <v>304310</v>
          </cell>
          <cell r="H824" t="str">
            <v>Accr Mkt to Mkt Lss Int Rt Swp</v>
          </cell>
          <cell r="I824" t="str">
            <v>0</v>
          </cell>
          <cell r="J824">
            <v>-4675563.0999999996</v>
          </cell>
          <cell r="K824" t="str">
            <v>0</v>
          </cell>
          <cell r="L824" t="str">
            <v>0</v>
          </cell>
          <cell r="M824" t="str">
            <v>0</v>
          </cell>
          <cell r="N824" t="str">
            <v>0</v>
          </cell>
          <cell r="O824" t="str">
            <v>0</v>
          </cell>
          <cell r="P824" t="str">
            <v>0</v>
          </cell>
          <cell r="Q824" t="str">
            <v>0</v>
          </cell>
          <cell r="R824" t="str">
            <v>0</v>
          </cell>
          <cell r="S824" t="str">
            <v>0</v>
          </cell>
          <cell r="T824" t="str">
            <v>0</v>
          </cell>
          <cell r="U824" t="str">
            <v>0</v>
          </cell>
          <cell r="V824" t="str">
            <v>0</v>
          </cell>
          <cell r="W824" t="str">
            <v>0</v>
          </cell>
          <cell r="X824" t="str">
            <v>0</v>
          </cell>
          <cell r="Y824" t="str">
            <v>0</v>
          </cell>
          <cell r="Z824" t="str">
            <v>0</v>
          </cell>
        </row>
        <row r="825">
          <cell r="I825" t="str">
            <v>0</v>
          </cell>
          <cell r="J825">
            <v>-8533802748.4799995</v>
          </cell>
          <cell r="K825">
            <v>-5090217912.8500004</v>
          </cell>
          <cell r="L825" t="str">
            <v>0</v>
          </cell>
          <cell r="M825">
            <v>-3230691941.9000001</v>
          </cell>
          <cell r="N825" t="str">
            <v>0</v>
          </cell>
          <cell r="O825" t="str">
            <v>0</v>
          </cell>
          <cell r="P825" t="str">
            <v>0</v>
          </cell>
          <cell r="Q825" t="str">
            <v>0</v>
          </cell>
          <cell r="R825" t="str">
            <v>0</v>
          </cell>
          <cell r="S825" t="str">
            <v>0</v>
          </cell>
          <cell r="T825" t="str">
            <v>0</v>
          </cell>
          <cell r="U825">
            <v>-23000000</v>
          </cell>
          <cell r="V825">
            <v>-183000000</v>
          </cell>
          <cell r="W825" t="str">
            <v>0</v>
          </cell>
          <cell r="X825" t="str">
            <v>0</v>
          </cell>
          <cell r="Y825" t="str">
            <v>0</v>
          </cell>
          <cell r="Z825" t="str">
            <v>0</v>
          </cell>
        </row>
        <row r="826">
          <cell r="G826" t="str">
            <v>247900</v>
          </cell>
          <cell r="H826" t="str">
            <v>Deferred Debt - Prospectus</v>
          </cell>
          <cell r="I826" t="str">
            <v>0</v>
          </cell>
          <cell r="J826">
            <v>2860.17</v>
          </cell>
          <cell r="K826">
            <v>2840005.83</v>
          </cell>
          <cell r="L826" t="str">
            <v>0</v>
          </cell>
          <cell r="M826">
            <v>1509580.15</v>
          </cell>
          <cell r="N826" t="str">
            <v>0</v>
          </cell>
          <cell r="O826" t="str">
            <v>0</v>
          </cell>
          <cell r="P826" t="str">
            <v>0</v>
          </cell>
          <cell r="Q826" t="str">
            <v>0</v>
          </cell>
          <cell r="R826" t="str">
            <v>0</v>
          </cell>
          <cell r="S826" t="str">
            <v>0</v>
          </cell>
          <cell r="T826" t="str">
            <v>0</v>
          </cell>
          <cell r="U826" t="str">
            <v>0</v>
          </cell>
          <cell r="V826">
            <v>715006.65</v>
          </cell>
          <cell r="W826" t="str">
            <v>0</v>
          </cell>
          <cell r="X826" t="str">
            <v>0</v>
          </cell>
          <cell r="Y826" t="str">
            <v>0</v>
          </cell>
          <cell r="Z826" t="str">
            <v>0</v>
          </cell>
        </row>
        <row r="827">
          <cell r="G827" t="str">
            <v>247910</v>
          </cell>
          <cell r="H827" t="str">
            <v>Def. Debt - Underwriting Fee</v>
          </cell>
          <cell r="I827" t="str">
            <v>0</v>
          </cell>
          <cell r="J827">
            <v>77888.22</v>
          </cell>
          <cell r="K827">
            <v>18888630.510000002</v>
          </cell>
          <cell r="L827" t="str">
            <v>0</v>
          </cell>
          <cell r="M827">
            <v>11730740.4</v>
          </cell>
          <cell r="N827" t="str">
            <v>0</v>
          </cell>
          <cell r="O827" t="str">
            <v>0</v>
          </cell>
          <cell r="P827" t="str">
            <v>0</v>
          </cell>
          <cell r="Q827" t="str">
            <v>0</v>
          </cell>
          <cell r="R827" t="str">
            <v>0</v>
          </cell>
          <cell r="S827" t="str">
            <v>0</v>
          </cell>
          <cell r="T827" t="str">
            <v>0</v>
          </cell>
          <cell r="U827">
            <v>97430.18</v>
          </cell>
          <cell r="V827" t="str">
            <v>0</v>
          </cell>
          <cell r="W827" t="str">
            <v>0</v>
          </cell>
          <cell r="X827" t="str">
            <v>0</v>
          </cell>
          <cell r="Y827" t="str">
            <v>0</v>
          </cell>
          <cell r="Z827" t="str">
            <v>0</v>
          </cell>
        </row>
        <row r="828">
          <cell r="G828" t="str">
            <v>304100</v>
          </cell>
          <cell r="H828" t="str">
            <v>Unamortized  Premium/Discounts</v>
          </cell>
          <cell r="I828" t="str">
            <v>0</v>
          </cell>
          <cell r="J828">
            <v>-19752622.07</v>
          </cell>
          <cell r="K828">
            <v>-9208908.7899999991</v>
          </cell>
          <cell r="L828" t="str">
            <v>0</v>
          </cell>
          <cell r="M828">
            <v>-10513180.91</v>
          </cell>
          <cell r="N828" t="str">
            <v>0</v>
          </cell>
          <cell r="O828" t="str">
            <v>0</v>
          </cell>
          <cell r="P828" t="str">
            <v>0</v>
          </cell>
          <cell r="Q828" t="str">
            <v>0</v>
          </cell>
          <cell r="R828" t="str">
            <v>0</v>
          </cell>
          <cell r="S828" t="str">
            <v>0</v>
          </cell>
          <cell r="T828" t="str">
            <v>0</v>
          </cell>
          <cell r="U828">
            <v>26311.83</v>
          </cell>
          <cell r="V828">
            <v>30935.22</v>
          </cell>
          <cell r="W828" t="str">
            <v>0</v>
          </cell>
          <cell r="X828" t="str">
            <v>0</v>
          </cell>
          <cell r="Y828" t="str">
            <v>0</v>
          </cell>
          <cell r="Z828" t="str">
            <v>0</v>
          </cell>
        </row>
        <row r="829">
          <cell r="I829" t="str">
            <v>0</v>
          </cell>
          <cell r="J829">
            <v>-19671873.68</v>
          </cell>
          <cell r="K829">
            <v>12519727.550000001</v>
          </cell>
          <cell r="L829" t="str">
            <v>0</v>
          </cell>
          <cell r="M829">
            <v>2727139.64</v>
          </cell>
          <cell r="N829" t="str">
            <v>0</v>
          </cell>
          <cell r="O829" t="str">
            <v>0</v>
          </cell>
          <cell r="P829" t="str">
            <v>0</v>
          </cell>
          <cell r="Q829" t="str">
            <v>0</v>
          </cell>
          <cell r="R829" t="str">
            <v>0</v>
          </cell>
          <cell r="S829" t="str">
            <v>0</v>
          </cell>
          <cell r="T829" t="str">
            <v>0</v>
          </cell>
          <cell r="U829">
            <v>123742.01</v>
          </cell>
          <cell r="V829">
            <v>745941.87</v>
          </cell>
          <cell r="W829" t="str">
            <v>0</v>
          </cell>
          <cell r="X829" t="str">
            <v>0</v>
          </cell>
          <cell r="Y829" t="str">
            <v>0</v>
          </cell>
          <cell r="Z829" t="str">
            <v>0</v>
          </cell>
        </row>
        <row r="830">
          <cell r="I830" t="str">
            <v>0</v>
          </cell>
          <cell r="J830">
            <v>-8553474622.1599998</v>
          </cell>
          <cell r="K830">
            <v>-5077698185.3000002</v>
          </cell>
          <cell r="L830" t="str">
            <v>0</v>
          </cell>
          <cell r="M830">
            <v>-3227964802.2600002</v>
          </cell>
          <cell r="N830" t="str">
            <v>0</v>
          </cell>
          <cell r="O830" t="str">
            <v>0</v>
          </cell>
          <cell r="P830" t="str">
            <v>0</v>
          </cell>
          <cell r="Q830" t="str">
            <v>0</v>
          </cell>
          <cell r="R830" t="str">
            <v>0</v>
          </cell>
          <cell r="S830" t="str">
            <v>0</v>
          </cell>
          <cell r="T830" t="str">
            <v>0</v>
          </cell>
          <cell r="U830">
            <v>-22876257.989999998</v>
          </cell>
          <cell r="V830">
            <v>-182254058.13</v>
          </cell>
          <cell r="W830" t="str">
            <v>0</v>
          </cell>
          <cell r="X830" t="str">
            <v>0</v>
          </cell>
          <cell r="Y830" t="str">
            <v>0</v>
          </cell>
          <cell r="Z830" t="str">
            <v>0</v>
          </cell>
        </row>
        <row r="831">
          <cell r="G831" t="str">
            <v>302000</v>
          </cell>
          <cell r="H831" t="str">
            <v>Technical SAP Clearing Account</v>
          </cell>
          <cell r="I831">
            <v>0</v>
          </cell>
          <cell r="J831">
            <v>0</v>
          </cell>
          <cell r="K831">
            <v>-43407.19</v>
          </cell>
          <cell r="L831" t="str">
            <v>0</v>
          </cell>
          <cell r="M831">
            <v>-39717.1</v>
          </cell>
          <cell r="N831" t="str">
            <v>0</v>
          </cell>
          <cell r="O831">
            <v>0</v>
          </cell>
          <cell r="P831" t="str">
            <v>0</v>
          </cell>
          <cell r="Q831">
            <v>140262.91</v>
          </cell>
          <cell r="R831" t="str">
            <v>0</v>
          </cell>
          <cell r="S831" t="str">
            <v>0</v>
          </cell>
          <cell r="T831" t="str">
            <v>0</v>
          </cell>
          <cell r="U831">
            <v>-57138.91</v>
          </cell>
          <cell r="V831" t="str">
            <v>0</v>
          </cell>
          <cell r="W831" t="str">
            <v>0</v>
          </cell>
          <cell r="X831">
            <v>0.28999999999999998</v>
          </cell>
          <cell r="Y831" t="str">
            <v>0</v>
          </cell>
          <cell r="Z831" t="str">
            <v>0</v>
          </cell>
        </row>
        <row r="832">
          <cell r="G832" t="str">
            <v>352000</v>
          </cell>
          <cell r="H832" t="str">
            <v>Accounts Payable</v>
          </cell>
          <cell r="I832" t="str">
            <v>0</v>
          </cell>
          <cell r="J832" t="str">
            <v>0</v>
          </cell>
          <cell r="K832">
            <v>0</v>
          </cell>
          <cell r="L832" t="str">
            <v>0</v>
          </cell>
          <cell r="M832" t="str">
            <v>0</v>
          </cell>
          <cell r="N832" t="str">
            <v>0</v>
          </cell>
          <cell r="O832">
            <v>0</v>
          </cell>
          <cell r="P832" t="str">
            <v>0</v>
          </cell>
          <cell r="Q832">
            <v>0</v>
          </cell>
          <cell r="R832" t="str">
            <v>0</v>
          </cell>
          <cell r="S832" t="str">
            <v>0</v>
          </cell>
          <cell r="T832" t="str">
            <v>0</v>
          </cell>
          <cell r="U832">
            <v>0</v>
          </cell>
          <cell r="V832">
            <v>-5574568.04</v>
          </cell>
          <cell r="W832" t="str">
            <v>0</v>
          </cell>
          <cell r="X832" t="str">
            <v>0</v>
          </cell>
          <cell r="Y832" t="str">
            <v>0</v>
          </cell>
          <cell r="Z832" t="str">
            <v>0</v>
          </cell>
        </row>
        <row r="833">
          <cell r="G833" t="str">
            <v>352004</v>
          </cell>
          <cell r="H833" t="str">
            <v>Pp/Ps A/P VENDOR RECONCILIATN</v>
          </cell>
          <cell r="I833" t="str">
            <v>0</v>
          </cell>
          <cell r="J833">
            <v>-3807.69</v>
          </cell>
          <cell r="K833">
            <v>-38055301.329999998</v>
          </cell>
          <cell r="L833">
            <v>0</v>
          </cell>
          <cell r="M833">
            <v>-29016974.260000002</v>
          </cell>
          <cell r="N833" t="str">
            <v>0</v>
          </cell>
          <cell r="O833">
            <v>-10334725.199999999</v>
          </cell>
          <cell r="P833">
            <v>0</v>
          </cell>
          <cell r="Q833">
            <v>-1030939.52</v>
          </cell>
          <cell r="R833" t="str">
            <v>0</v>
          </cell>
          <cell r="S833" t="str">
            <v>0</v>
          </cell>
          <cell r="T833">
            <v>39295.97</v>
          </cell>
          <cell r="U833">
            <v>-684090.73</v>
          </cell>
          <cell r="V833" t="str">
            <v>0</v>
          </cell>
          <cell r="W833" t="str">
            <v>0</v>
          </cell>
          <cell r="X833">
            <v>0</v>
          </cell>
          <cell r="Y833" t="str">
            <v>0</v>
          </cell>
          <cell r="Z833" t="str">
            <v>0</v>
          </cell>
        </row>
        <row r="834">
          <cell r="G834" t="str">
            <v>352005</v>
          </cell>
          <cell r="H834" t="str">
            <v>Foreign Exchange Revaluation for A/P</v>
          </cell>
          <cell r="I834" t="str">
            <v>0</v>
          </cell>
          <cell r="J834" t="str">
            <v>0</v>
          </cell>
          <cell r="K834">
            <v>3740.04</v>
          </cell>
          <cell r="L834" t="str">
            <v>0</v>
          </cell>
          <cell r="M834">
            <v>-465.82</v>
          </cell>
          <cell r="N834" t="str">
            <v>0</v>
          </cell>
          <cell r="O834">
            <v>0</v>
          </cell>
          <cell r="P834" t="str">
            <v>0</v>
          </cell>
          <cell r="Q834">
            <v>99.85</v>
          </cell>
          <cell r="R834" t="str">
            <v>0</v>
          </cell>
          <cell r="S834" t="str">
            <v>0</v>
          </cell>
          <cell r="T834" t="str">
            <v>0</v>
          </cell>
          <cell r="U834">
            <v>77.78</v>
          </cell>
          <cell r="V834" t="str">
            <v>0</v>
          </cell>
          <cell r="W834" t="str">
            <v>0</v>
          </cell>
          <cell r="X834" t="str">
            <v>0</v>
          </cell>
          <cell r="Y834" t="str">
            <v>0</v>
          </cell>
          <cell r="Z834" t="str">
            <v>0</v>
          </cell>
        </row>
        <row r="835">
          <cell r="G835" t="str">
            <v>352008</v>
          </cell>
          <cell r="H835" t="str">
            <v>Inventory price variance</v>
          </cell>
          <cell r="I835" t="str">
            <v>0</v>
          </cell>
          <cell r="J835" t="str">
            <v>0</v>
          </cell>
          <cell r="K835" t="str">
            <v>0</v>
          </cell>
          <cell r="L835" t="str">
            <v>0</v>
          </cell>
          <cell r="M835" t="str">
            <v>0</v>
          </cell>
          <cell r="N835" t="str">
            <v>0</v>
          </cell>
          <cell r="O835">
            <v>0</v>
          </cell>
          <cell r="P835" t="str">
            <v>0</v>
          </cell>
          <cell r="Q835" t="str">
            <v>0</v>
          </cell>
          <cell r="R835" t="str">
            <v>0</v>
          </cell>
          <cell r="S835" t="str">
            <v>0</v>
          </cell>
          <cell r="T835" t="str">
            <v>0</v>
          </cell>
          <cell r="U835">
            <v>0</v>
          </cell>
          <cell r="V835" t="str">
            <v>0</v>
          </cell>
          <cell r="W835" t="str">
            <v>0</v>
          </cell>
          <cell r="X835" t="str">
            <v>0</v>
          </cell>
          <cell r="Y835" t="str">
            <v>0</v>
          </cell>
          <cell r="Z835" t="str">
            <v>0</v>
          </cell>
        </row>
        <row r="836">
          <cell r="G836" t="str">
            <v>352800</v>
          </cell>
          <cell r="H836" t="str">
            <v>A/P for Bus Model allocation</v>
          </cell>
          <cell r="I836" t="str">
            <v>0</v>
          </cell>
          <cell r="J836" t="str">
            <v>0</v>
          </cell>
          <cell r="K836">
            <v>-3094912.88</v>
          </cell>
          <cell r="L836" t="str">
            <v>0</v>
          </cell>
          <cell r="M836">
            <v>-4053338.59</v>
          </cell>
          <cell r="N836">
            <v>574.53</v>
          </cell>
          <cell r="O836">
            <v>7186972.9100000001</v>
          </cell>
          <cell r="P836" t="str">
            <v>0</v>
          </cell>
          <cell r="Q836" t="str">
            <v>0</v>
          </cell>
          <cell r="R836" t="str">
            <v>0</v>
          </cell>
          <cell r="S836" t="str">
            <v>0</v>
          </cell>
          <cell r="T836">
            <v>-39295.97</v>
          </cell>
          <cell r="U836" t="str">
            <v>0</v>
          </cell>
          <cell r="V836" t="str">
            <v>0</v>
          </cell>
          <cell r="W836" t="str">
            <v>0</v>
          </cell>
          <cell r="X836" t="str">
            <v>0</v>
          </cell>
          <cell r="Y836" t="str">
            <v>0</v>
          </cell>
          <cell r="Z836" t="str">
            <v>0</v>
          </cell>
        </row>
        <row r="837">
          <cell r="G837" t="str">
            <v>352990</v>
          </cell>
          <cell r="H837" t="str">
            <v>A/P Unvoucher Liab (Gr/Ir A/C)</v>
          </cell>
          <cell r="I837" t="str">
            <v>0</v>
          </cell>
          <cell r="J837" t="str">
            <v>0</v>
          </cell>
          <cell r="K837">
            <v>-1162414.0900000001</v>
          </cell>
          <cell r="L837" t="str">
            <v>0</v>
          </cell>
          <cell r="M837">
            <v>-379774.44</v>
          </cell>
          <cell r="N837" t="str">
            <v>0</v>
          </cell>
          <cell r="O837">
            <v>3147736.85</v>
          </cell>
          <cell r="P837" t="str">
            <v>0</v>
          </cell>
          <cell r="Q837">
            <v>-103.25</v>
          </cell>
          <cell r="R837" t="str">
            <v>0</v>
          </cell>
          <cell r="S837" t="str">
            <v>0</v>
          </cell>
          <cell r="T837" t="str">
            <v>0</v>
          </cell>
          <cell r="U837">
            <v>-49184.31</v>
          </cell>
          <cell r="V837" t="str">
            <v>0</v>
          </cell>
          <cell r="W837" t="str">
            <v>0</v>
          </cell>
          <cell r="X837">
            <v>0</v>
          </cell>
          <cell r="Y837" t="str">
            <v>0</v>
          </cell>
          <cell r="Z837" t="str">
            <v>0</v>
          </cell>
        </row>
        <row r="838">
          <cell r="G838" t="str">
            <v>352994</v>
          </cell>
          <cell r="H838" t="str">
            <v>Conv A/c for 352999</v>
          </cell>
          <cell r="I838" t="str">
            <v>0</v>
          </cell>
          <cell r="J838" t="str">
            <v>0</v>
          </cell>
          <cell r="K838">
            <v>0</v>
          </cell>
          <cell r="L838" t="str">
            <v>0</v>
          </cell>
          <cell r="M838">
            <v>0</v>
          </cell>
          <cell r="N838" t="str">
            <v>0</v>
          </cell>
          <cell r="O838">
            <v>0</v>
          </cell>
          <cell r="P838" t="str">
            <v>0</v>
          </cell>
          <cell r="Q838" t="str">
            <v>0</v>
          </cell>
          <cell r="R838" t="str">
            <v>0</v>
          </cell>
          <cell r="S838" t="str">
            <v>0</v>
          </cell>
          <cell r="T838">
            <v>0</v>
          </cell>
          <cell r="U838" t="str">
            <v>0</v>
          </cell>
          <cell r="V838" t="str">
            <v>0</v>
          </cell>
          <cell r="W838" t="str">
            <v>0</v>
          </cell>
          <cell r="X838" t="str">
            <v>0</v>
          </cell>
          <cell r="Y838" t="str">
            <v>0</v>
          </cell>
          <cell r="Z838" t="str">
            <v>0</v>
          </cell>
        </row>
        <row r="839">
          <cell r="G839" t="str">
            <v>352995</v>
          </cell>
          <cell r="H839" t="str">
            <v>Conv. A/c for 352004 (Phase 2)</v>
          </cell>
          <cell r="I839" t="str">
            <v>0</v>
          </cell>
          <cell r="J839">
            <v>-7108.21</v>
          </cell>
          <cell r="K839">
            <v>-20421264.260000002</v>
          </cell>
          <cell r="L839" t="str">
            <v>0</v>
          </cell>
          <cell r="M839">
            <v>-18811663.219999999</v>
          </cell>
          <cell r="N839" t="str">
            <v>0</v>
          </cell>
          <cell r="O839">
            <v>0</v>
          </cell>
          <cell r="P839" t="str">
            <v>0</v>
          </cell>
          <cell r="Q839">
            <v>-947103.32</v>
          </cell>
          <cell r="R839" t="str">
            <v>0</v>
          </cell>
          <cell r="S839" t="str">
            <v>0</v>
          </cell>
          <cell r="T839" t="str">
            <v>0</v>
          </cell>
          <cell r="U839">
            <v>-462235.51</v>
          </cell>
          <cell r="V839" t="str">
            <v>0</v>
          </cell>
          <cell r="W839" t="str">
            <v>0</v>
          </cell>
          <cell r="X839" t="str">
            <v>0</v>
          </cell>
          <cell r="Y839" t="str">
            <v>0</v>
          </cell>
          <cell r="Z839" t="str">
            <v>0</v>
          </cell>
        </row>
        <row r="840">
          <cell r="G840" t="str">
            <v>352996</v>
          </cell>
          <cell r="H840" t="str">
            <v>Conv. A/c for 352990 (GR/IR - Ph2)</v>
          </cell>
          <cell r="I840" t="str">
            <v>0</v>
          </cell>
          <cell r="J840" t="str">
            <v>0</v>
          </cell>
          <cell r="K840">
            <v>-2882960.18</v>
          </cell>
          <cell r="L840" t="str">
            <v>0</v>
          </cell>
          <cell r="M840">
            <v>-2650552.64</v>
          </cell>
          <cell r="N840" t="str">
            <v>0</v>
          </cell>
          <cell r="O840">
            <v>0</v>
          </cell>
          <cell r="P840" t="str">
            <v>0</v>
          </cell>
          <cell r="Q840" t="str">
            <v>0</v>
          </cell>
          <cell r="R840" t="str">
            <v>0</v>
          </cell>
          <cell r="S840" t="str">
            <v>0</v>
          </cell>
          <cell r="T840" t="str">
            <v>0</v>
          </cell>
          <cell r="U840">
            <v>-148043.62</v>
          </cell>
          <cell r="V840" t="str">
            <v>0</v>
          </cell>
          <cell r="W840" t="str">
            <v>0</v>
          </cell>
          <cell r="X840" t="str">
            <v>0</v>
          </cell>
          <cell r="Y840" t="str">
            <v>0</v>
          </cell>
          <cell r="Z840" t="str">
            <v>0</v>
          </cell>
        </row>
        <row r="841">
          <cell r="G841" t="str">
            <v>352997</v>
          </cell>
          <cell r="H841" t="str">
            <v>Vend Disct Clearing Conversion</v>
          </cell>
          <cell r="I841" t="str">
            <v>0</v>
          </cell>
          <cell r="J841" t="str">
            <v>0</v>
          </cell>
          <cell r="K841">
            <v>0</v>
          </cell>
          <cell r="L841" t="str">
            <v>0</v>
          </cell>
          <cell r="M841">
            <v>0</v>
          </cell>
          <cell r="N841" t="str">
            <v>0</v>
          </cell>
          <cell r="O841">
            <v>0</v>
          </cell>
          <cell r="P841" t="str">
            <v>0</v>
          </cell>
          <cell r="Q841">
            <v>0</v>
          </cell>
          <cell r="R841" t="str">
            <v>0</v>
          </cell>
          <cell r="S841" t="str">
            <v>0</v>
          </cell>
          <cell r="T841" t="str">
            <v>0</v>
          </cell>
          <cell r="U841" t="str">
            <v>0</v>
          </cell>
          <cell r="V841" t="str">
            <v>0</v>
          </cell>
          <cell r="W841" t="str">
            <v>0</v>
          </cell>
          <cell r="X841" t="str">
            <v>0</v>
          </cell>
          <cell r="Y841" t="str">
            <v>0</v>
          </cell>
          <cell r="Z841" t="str">
            <v>0</v>
          </cell>
        </row>
        <row r="842">
          <cell r="G842" t="str">
            <v>352998</v>
          </cell>
          <cell r="H842" t="str">
            <v>Unvouchered Liab Conversion</v>
          </cell>
          <cell r="I842" t="str">
            <v>0</v>
          </cell>
          <cell r="J842" t="str">
            <v>0</v>
          </cell>
          <cell r="K842">
            <v>0</v>
          </cell>
          <cell r="L842" t="str">
            <v>0</v>
          </cell>
          <cell r="M842">
            <v>0</v>
          </cell>
          <cell r="N842" t="str">
            <v>0</v>
          </cell>
          <cell r="O842">
            <v>0</v>
          </cell>
          <cell r="P842" t="str">
            <v>0</v>
          </cell>
          <cell r="Q842" t="str">
            <v>0</v>
          </cell>
          <cell r="R842" t="str">
            <v>0</v>
          </cell>
          <cell r="S842" t="str">
            <v>0</v>
          </cell>
          <cell r="T842" t="str">
            <v>0</v>
          </cell>
          <cell r="U842" t="str">
            <v>0</v>
          </cell>
          <cell r="V842" t="str">
            <v>0</v>
          </cell>
          <cell r="W842" t="str">
            <v>0</v>
          </cell>
          <cell r="X842" t="str">
            <v>0</v>
          </cell>
          <cell r="Y842" t="str">
            <v>0</v>
          </cell>
          <cell r="Z842" t="str">
            <v>0</v>
          </cell>
        </row>
        <row r="843">
          <cell r="G843" t="str">
            <v>358000</v>
          </cell>
          <cell r="H843" t="str">
            <v>OPRB Short Term Liability</v>
          </cell>
          <cell r="I843" t="str">
            <v>0</v>
          </cell>
          <cell r="J843">
            <v>-79000</v>
          </cell>
          <cell r="K843">
            <v>-20525611</v>
          </cell>
          <cell r="L843" t="str">
            <v>0</v>
          </cell>
          <cell r="M843">
            <v>-21560389</v>
          </cell>
          <cell r="N843" t="str">
            <v>0</v>
          </cell>
          <cell r="O843">
            <v>0</v>
          </cell>
          <cell r="P843" t="str">
            <v>0</v>
          </cell>
          <cell r="Q843">
            <v>-535000</v>
          </cell>
          <cell r="R843" t="str">
            <v>0</v>
          </cell>
          <cell r="S843" t="str">
            <v>0</v>
          </cell>
          <cell r="T843" t="str">
            <v>0</v>
          </cell>
          <cell r="U843">
            <v>-300000</v>
          </cell>
          <cell r="V843">
            <v>-195000</v>
          </cell>
          <cell r="W843" t="str">
            <v>0</v>
          </cell>
          <cell r="X843" t="str">
            <v>0</v>
          </cell>
          <cell r="Y843" t="str">
            <v>0</v>
          </cell>
          <cell r="Z843" t="str">
            <v>0</v>
          </cell>
        </row>
        <row r="844">
          <cell r="G844" t="str">
            <v>361982</v>
          </cell>
          <cell r="H844" t="str">
            <v>CPP - Corporate Contribution</v>
          </cell>
          <cell r="I844" t="str">
            <v>0</v>
          </cell>
          <cell r="J844" t="str">
            <v>0</v>
          </cell>
          <cell r="K844" t="str">
            <v>0</v>
          </cell>
          <cell r="L844" t="str">
            <v>0</v>
          </cell>
          <cell r="M844" t="str">
            <v>0</v>
          </cell>
          <cell r="N844" t="str">
            <v>0</v>
          </cell>
          <cell r="O844" t="str">
            <v>0</v>
          </cell>
          <cell r="P844" t="str">
            <v>0</v>
          </cell>
          <cell r="Q844" t="str">
            <v>0</v>
          </cell>
          <cell r="R844" t="str">
            <v>0</v>
          </cell>
          <cell r="S844" t="str">
            <v>0</v>
          </cell>
          <cell r="T844" t="str">
            <v>0</v>
          </cell>
          <cell r="U844" t="str">
            <v>0</v>
          </cell>
          <cell r="V844">
            <v>-878322.78</v>
          </cell>
          <cell r="W844" t="str">
            <v>0</v>
          </cell>
          <cell r="X844" t="str">
            <v>0</v>
          </cell>
          <cell r="Y844" t="str">
            <v>0</v>
          </cell>
          <cell r="Z844" t="str">
            <v>0</v>
          </cell>
        </row>
        <row r="845">
          <cell r="G845" t="str">
            <v>362000</v>
          </cell>
          <cell r="H845" t="str">
            <v>VACATION RESERVE</v>
          </cell>
          <cell r="I845" t="str">
            <v>0</v>
          </cell>
          <cell r="J845">
            <v>-96541.91</v>
          </cell>
          <cell r="K845">
            <v>-9102711.1099999994</v>
          </cell>
          <cell r="L845" t="str">
            <v>0</v>
          </cell>
          <cell r="M845">
            <v>-11987166.92</v>
          </cell>
          <cell r="N845" t="str">
            <v>0</v>
          </cell>
          <cell r="O845">
            <v>0</v>
          </cell>
          <cell r="P845" t="str">
            <v>0</v>
          </cell>
          <cell r="Q845">
            <v>-718115.22</v>
          </cell>
          <cell r="R845" t="str">
            <v>0</v>
          </cell>
          <cell r="S845" t="str">
            <v>0</v>
          </cell>
          <cell r="T845" t="str">
            <v>0</v>
          </cell>
          <cell r="U845">
            <v>-194261</v>
          </cell>
          <cell r="V845" t="str">
            <v>0</v>
          </cell>
          <cell r="W845" t="str">
            <v>0</v>
          </cell>
          <cell r="X845" t="str">
            <v>0</v>
          </cell>
          <cell r="Y845" t="str">
            <v>0</v>
          </cell>
          <cell r="Z845" t="str">
            <v>0</v>
          </cell>
        </row>
        <row r="846">
          <cell r="G846" t="str">
            <v>362100</v>
          </cell>
          <cell r="H846" t="str">
            <v>Banked Vacation Reserve</v>
          </cell>
          <cell r="I846" t="str">
            <v>0</v>
          </cell>
          <cell r="J846">
            <v>0</v>
          </cell>
          <cell r="K846">
            <v>-2877020.73</v>
          </cell>
          <cell r="L846" t="str">
            <v>0</v>
          </cell>
          <cell r="M846">
            <v>-3801641.17</v>
          </cell>
          <cell r="N846" t="str">
            <v>0</v>
          </cell>
          <cell r="O846">
            <v>0</v>
          </cell>
          <cell r="P846" t="str">
            <v>0</v>
          </cell>
          <cell r="Q846">
            <v>-110101.7</v>
          </cell>
          <cell r="R846" t="str">
            <v>0</v>
          </cell>
          <cell r="S846" t="str">
            <v>0</v>
          </cell>
          <cell r="T846" t="str">
            <v>0</v>
          </cell>
          <cell r="U846">
            <v>-42024.32</v>
          </cell>
          <cell r="V846" t="str">
            <v>0</v>
          </cell>
          <cell r="W846" t="str">
            <v>0</v>
          </cell>
          <cell r="X846" t="str">
            <v>0</v>
          </cell>
          <cell r="Y846" t="str">
            <v>0</v>
          </cell>
          <cell r="Z846" t="str">
            <v>0</v>
          </cell>
        </row>
        <row r="847">
          <cell r="G847" t="str">
            <v>363800</v>
          </cell>
          <cell r="H847" t="str">
            <v>WSIB - Schedule  1 Pemiums</v>
          </cell>
          <cell r="I847" t="str">
            <v>0</v>
          </cell>
          <cell r="J847">
            <v>0</v>
          </cell>
          <cell r="K847">
            <v>6025.97</v>
          </cell>
          <cell r="L847" t="str">
            <v>0</v>
          </cell>
          <cell r="M847">
            <v>-6025.97</v>
          </cell>
          <cell r="N847" t="str">
            <v>0</v>
          </cell>
          <cell r="O847">
            <v>0</v>
          </cell>
          <cell r="P847" t="str">
            <v>0</v>
          </cell>
          <cell r="Q847">
            <v>0</v>
          </cell>
          <cell r="R847" t="str">
            <v>0</v>
          </cell>
          <cell r="S847" t="str">
            <v>0</v>
          </cell>
          <cell r="T847" t="str">
            <v>0</v>
          </cell>
          <cell r="U847">
            <v>0</v>
          </cell>
          <cell r="V847" t="str">
            <v>0</v>
          </cell>
          <cell r="W847" t="str">
            <v>0</v>
          </cell>
          <cell r="X847" t="str">
            <v>0</v>
          </cell>
          <cell r="Y847" t="str">
            <v>0</v>
          </cell>
          <cell r="Z847" t="str">
            <v>0</v>
          </cell>
        </row>
        <row r="848">
          <cell r="G848" t="str">
            <v>364000</v>
          </cell>
          <cell r="H848" t="str">
            <v>MISCELLANEOUS BENEFIT PLANS</v>
          </cell>
          <cell r="I848" t="str">
            <v>0</v>
          </cell>
          <cell r="J848" t="str">
            <v>0</v>
          </cell>
          <cell r="K848" t="str">
            <v>0</v>
          </cell>
          <cell r="L848" t="str">
            <v>0</v>
          </cell>
          <cell r="M848" t="str">
            <v>0</v>
          </cell>
          <cell r="N848" t="str">
            <v>0</v>
          </cell>
          <cell r="O848" t="str">
            <v>0</v>
          </cell>
          <cell r="P848" t="str">
            <v>0</v>
          </cell>
          <cell r="Q848" t="str">
            <v>0</v>
          </cell>
          <cell r="R848" t="str">
            <v>0</v>
          </cell>
          <cell r="S848" t="str">
            <v>0</v>
          </cell>
          <cell r="T848" t="str">
            <v>0</v>
          </cell>
          <cell r="U848" t="str">
            <v>0</v>
          </cell>
          <cell r="V848">
            <v>-86564.46</v>
          </cell>
          <cell r="W848" t="str">
            <v>0</v>
          </cell>
          <cell r="X848" t="str">
            <v>0</v>
          </cell>
          <cell r="Y848" t="str">
            <v>0</v>
          </cell>
          <cell r="Z848" t="str">
            <v>0</v>
          </cell>
        </row>
        <row r="849">
          <cell r="G849" t="str">
            <v>364010</v>
          </cell>
          <cell r="H849" t="str">
            <v>DENTALCost Alloc'd via Payroll</v>
          </cell>
          <cell r="I849" t="str">
            <v>0</v>
          </cell>
          <cell r="J849">
            <v>-9684.4</v>
          </cell>
          <cell r="K849">
            <v>-1517019.44</v>
          </cell>
          <cell r="L849" t="str">
            <v>0</v>
          </cell>
          <cell r="M849">
            <v>-2010931.76</v>
          </cell>
          <cell r="N849" t="str">
            <v>0</v>
          </cell>
          <cell r="O849">
            <v>0</v>
          </cell>
          <cell r="P849" t="str">
            <v>0</v>
          </cell>
          <cell r="Q849">
            <v>-118609.12</v>
          </cell>
          <cell r="R849" t="str">
            <v>0</v>
          </cell>
          <cell r="S849" t="str">
            <v>0</v>
          </cell>
          <cell r="T849" t="str">
            <v>0</v>
          </cell>
          <cell r="U849">
            <v>-23596.87</v>
          </cell>
          <cell r="V849" t="str">
            <v>0</v>
          </cell>
          <cell r="W849" t="str">
            <v>0</v>
          </cell>
          <cell r="X849" t="str">
            <v>0</v>
          </cell>
          <cell r="Y849" t="str">
            <v>0</v>
          </cell>
          <cell r="Z849" t="str">
            <v>0</v>
          </cell>
        </row>
        <row r="850">
          <cell r="G850" t="str">
            <v>364030</v>
          </cell>
          <cell r="H850" t="str">
            <v>Dental During Emplmnt-Payments</v>
          </cell>
          <cell r="I850" t="str">
            <v>0</v>
          </cell>
          <cell r="J850">
            <v>7351.7</v>
          </cell>
          <cell r="K850">
            <v>1683790.88</v>
          </cell>
          <cell r="L850" t="str">
            <v>0</v>
          </cell>
          <cell r="M850">
            <v>2232001.87</v>
          </cell>
          <cell r="N850" t="str">
            <v>0</v>
          </cell>
          <cell r="O850">
            <v>0</v>
          </cell>
          <cell r="P850" t="str">
            <v>0</v>
          </cell>
          <cell r="Q850">
            <v>116234.22</v>
          </cell>
          <cell r="R850" t="str">
            <v>0</v>
          </cell>
          <cell r="S850" t="str">
            <v>0</v>
          </cell>
          <cell r="T850" t="str">
            <v>0</v>
          </cell>
          <cell r="U850">
            <v>34481.660000000003</v>
          </cell>
          <cell r="V850" t="str">
            <v>0</v>
          </cell>
          <cell r="W850" t="str">
            <v>0</v>
          </cell>
          <cell r="X850" t="str">
            <v>0</v>
          </cell>
          <cell r="Y850" t="str">
            <v>0</v>
          </cell>
          <cell r="Z850" t="str">
            <v>0</v>
          </cell>
        </row>
        <row r="851">
          <cell r="G851" t="str">
            <v>364100</v>
          </cell>
          <cell r="H851" t="str">
            <v>OHIP Premium Accrual &amp; Payment</v>
          </cell>
          <cell r="I851" t="str">
            <v>0</v>
          </cell>
          <cell r="J851" t="str">
            <v>0</v>
          </cell>
          <cell r="K851">
            <v>-1613996.69</v>
          </cell>
          <cell r="L851" t="str">
            <v>0</v>
          </cell>
          <cell r="M851">
            <v>-2107509.85</v>
          </cell>
          <cell r="N851" t="str">
            <v>0</v>
          </cell>
          <cell r="O851">
            <v>0</v>
          </cell>
          <cell r="P851" t="str">
            <v>0</v>
          </cell>
          <cell r="Q851">
            <v>-27532.639999999999</v>
          </cell>
          <cell r="R851" t="str">
            <v>0</v>
          </cell>
          <cell r="S851" t="str">
            <v>0</v>
          </cell>
          <cell r="T851" t="str">
            <v>0</v>
          </cell>
          <cell r="U851">
            <v>-31861.47</v>
          </cell>
          <cell r="V851" t="str">
            <v>0</v>
          </cell>
          <cell r="W851" t="str">
            <v>0</v>
          </cell>
          <cell r="X851" t="str">
            <v>0</v>
          </cell>
          <cell r="Y851" t="str">
            <v>0</v>
          </cell>
          <cell r="Z851" t="str">
            <v>0</v>
          </cell>
        </row>
        <row r="852">
          <cell r="G852" t="str">
            <v>364140</v>
          </cell>
          <cell r="H852" t="str">
            <v>EHB&amp;GLI&amp;MAT-Cost Alloc Via Pay</v>
          </cell>
          <cell r="I852" t="str">
            <v>0</v>
          </cell>
          <cell r="J852">
            <v>-11174.45</v>
          </cell>
          <cell r="K852">
            <v>-2765598.89</v>
          </cell>
          <cell r="L852" t="str">
            <v>0</v>
          </cell>
          <cell r="M852">
            <v>-3666026.11</v>
          </cell>
          <cell r="N852" t="str">
            <v>0</v>
          </cell>
          <cell r="O852">
            <v>0</v>
          </cell>
          <cell r="P852" t="str">
            <v>0</v>
          </cell>
          <cell r="Q852">
            <v>-222032.98</v>
          </cell>
          <cell r="R852" t="str">
            <v>0</v>
          </cell>
          <cell r="S852" t="str">
            <v>0</v>
          </cell>
          <cell r="T852" t="str">
            <v>0</v>
          </cell>
          <cell r="U852">
            <v>-37261.61</v>
          </cell>
          <cell r="V852" t="str">
            <v>0</v>
          </cell>
          <cell r="W852" t="str">
            <v>0</v>
          </cell>
          <cell r="X852" t="str">
            <v>0</v>
          </cell>
          <cell r="Y852" t="str">
            <v>0</v>
          </cell>
          <cell r="Z852" t="str">
            <v>0</v>
          </cell>
        </row>
        <row r="853">
          <cell r="G853" t="str">
            <v>364150</v>
          </cell>
          <cell r="H853" t="str">
            <v>EHB - Payments</v>
          </cell>
          <cell r="I853" t="str">
            <v>0</v>
          </cell>
          <cell r="J853">
            <v>10107.91</v>
          </cell>
          <cell r="K853">
            <v>2017401.32</v>
          </cell>
          <cell r="L853" t="str">
            <v>0</v>
          </cell>
          <cell r="M853">
            <v>2674229.65</v>
          </cell>
          <cell r="N853" t="str">
            <v>0</v>
          </cell>
          <cell r="O853">
            <v>0</v>
          </cell>
          <cell r="P853" t="str">
            <v>0</v>
          </cell>
          <cell r="Q853">
            <v>114993.21</v>
          </cell>
          <cell r="R853" t="str">
            <v>0</v>
          </cell>
          <cell r="S853" t="str">
            <v>0</v>
          </cell>
          <cell r="T853" t="str">
            <v>0</v>
          </cell>
          <cell r="U853">
            <v>46691.72</v>
          </cell>
          <cell r="V853" t="str">
            <v>0</v>
          </cell>
          <cell r="W853" t="str">
            <v>0</v>
          </cell>
          <cell r="X853" t="str">
            <v>0</v>
          </cell>
          <cell r="Y853" t="str">
            <v>0</v>
          </cell>
          <cell r="Z853" t="str">
            <v>0</v>
          </cell>
        </row>
        <row r="854">
          <cell r="G854" t="str">
            <v>364210</v>
          </cell>
          <cell r="H854" t="str">
            <v>MATERNITY - PAYMENTS</v>
          </cell>
          <cell r="I854" t="str">
            <v>0</v>
          </cell>
          <cell r="J854" t="str">
            <v>0</v>
          </cell>
          <cell r="K854">
            <v>65210.879999999997</v>
          </cell>
          <cell r="L854" t="str">
            <v>0</v>
          </cell>
          <cell r="M854">
            <v>86442.47</v>
          </cell>
          <cell r="N854" t="str">
            <v>0</v>
          </cell>
          <cell r="O854">
            <v>0</v>
          </cell>
          <cell r="P854" t="str">
            <v>0</v>
          </cell>
          <cell r="Q854">
            <v>12633.1</v>
          </cell>
          <cell r="R854" t="str">
            <v>0</v>
          </cell>
          <cell r="S854" t="str">
            <v>0</v>
          </cell>
          <cell r="T854" t="str">
            <v>0</v>
          </cell>
          <cell r="U854">
            <v>-1011.9</v>
          </cell>
          <cell r="V854" t="str">
            <v>0</v>
          </cell>
          <cell r="W854" t="str">
            <v>0</v>
          </cell>
          <cell r="X854" t="str">
            <v>0</v>
          </cell>
          <cell r="Y854" t="str">
            <v>0</v>
          </cell>
          <cell r="Z854" t="str">
            <v>0</v>
          </cell>
        </row>
        <row r="855">
          <cell r="G855" t="str">
            <v>364230</v>
          </cell>
          <cell r="H855" t="str">
            <v>EHT - PAYMENTS</v>
          </cell>
          <cell r="I855" t="str">
            <v>0</v>
          </cell>
          <cell r="J855">
            <v>0.01</v>
          </cell>
          <cell r="K855">
            <v>828.63</v>
          </cell>
          <cell r="L855" t="str">
            <v>0</v>
          </cell>
          <cell r="M855">
            <v>661.19</v>
          </cell>
          <cell r="N855" t="str">
            <v>0</v>
          </cell>
          <cell r="O855">
            <v>0</v>
          </cell>
          <cell r="P855" t="str">
            <v>0</v>
          </cell>
          <cell r="Q855">
            <v>0</v>
          </cell>
          <cell r="R855" t="str">
            <v>0</v>
          </cell>
          <cell r="S855" t="str">
            <v>0</v>
          </cell>
          <cell r="T855" t="str">
            <v>0</v>
          </cell>
          <cell r="U855">
            <v>0.02</v>
          </cell>
          <cell r="V855" t="str">
            <v>0</v>
          </cell>
          <cell r="W855" t="str">
            <v>0</v>
          </cell>
          <cell r="X855" t="str">
            <v>0</v>
          </cell>
          <cell r="Y855" t="str">
            <v>0</v>
          </cell>
          <cell r="Z855" t="str">
            <v>0</v>
          </cell>
        </row>
        <row r="856">
          <cell r="G856" t="str">
            <v>364290</v>
          </cell>
          <cell r="H856" t="str">
            <v>Severance Deduction Account</v>
          </cell>
          <cell r="I856" t="str">
            <v>0</v>
          </cell>
          <cell r="J856">
            <v>0</v>
          </cell>
          <cell r="K856">
            <v>3952.41</v>
          </cell>
          <cell r="L856" t="str">
            <v>0</v>
          </cell>
          <cell r="M856">
            <v>6297.34</v>
          </cell>
          <cell r="N856" t="str">
            <v>0</v>
          </cell>
          <cell r="O856">
            <v>0</v>
          </cell>
          <cell r="P856" t="str">
            <v>0</v>
          </cell>
          <cell r="Q856">
            <v>-10249.75</v>
          </cell>
          <cell r="R856" t="str">
            <v>0</v>
          </cell>
          <cell r="S856" t="str">
            <v>0</v>
          </cell>
          <cell r="T856" t="str">
            <v>0</v>
          </cell>
          <cell r="U856">
            <v>0</v>
          </cell>
          <cell r="V856" t="str">
            <v>0</v>
          </cell>
          <cell r="W856" t="str">
            <v>0</v>
          </cell>
          <cell r="X856" t="str">
            <v>0</v>
          </cell>
          <cell r="Y856" t="str">
            <v>0</v>
          </cell>
          <cell r="Z856" t="str">
            <v>0</v>
          </cell>
        </row>
        <row r="857">
          <cell r="G857" t="str">
            <v>365983</v>
          </cell>
          <cell r="H857" t="str">
            <v>CPP - Payments</v>
          </cell>
          <cell r="I857" t="str">
            <v>0</v>
          </cell>
          <cell r="J857">
            <v>0</v>
          </cell>
          <cell r="K857">
            <v>2809.83</v>
          </cell>
          <cell r="L857" t="str">
            <v>0</v>
          </cell>
          <cell r="M857">
            <v>3695.37</v>
          </cell>
          <cell r="N857" t="str">
            <v>0</v>
          </cell>
          <cell r="O857">
            <v>0</v>
          </cell>
          <cell r="P857" t="str">
            <v>0</v>
          </cell>
          <cell r="Q857">
            <v>0</v>
          </cell>
          <cell r="R857" t="str">
            <v>0</v>
          </cell>
          <cell r="S857" t="str">
            <v>0</v>
          </cell>
          <cell r="T857" t="str">
            <v>0</v>
          </cell>
          <cell r="U857">
            <v>-6502.58</v>
          </cell>
          <cell r="V857" t="str">
            <v>0</v>
          </cell>
          <cell r="W857" t="str">
            <v>0</v>
          </cell>
          <cell r="X857" t="str">
            <v>0</v>
          </cell>
          <cell r="Y857" t="str">
            <v>0</v>
          </cell>
          <cell r="Z857" t="str">
            <v>0</v>
          </cell>
        </row>
        <row r="858">
          <cell r="G858" t="str">
            <v>366030</v>
          </cell>
          <cell r="H858" t="str">
            <v>Trust-Charitable Contribution</v>
          </cell>
          <cell r="I858" t="str">
            <v>0</v>
          </cell>
          <cell r="J858">
            <v>0</v>
          </cell>
          <cell r="K858">
            <v>-1.65</v>
          </cell>
          <cell r="L858" t="str">
            <v>0</v>
          </cell>
          <cell r="M858">
            <v>1.65</v>
          </cell>
          <cell r="N858" t="str">
            <v>0</v>
          </cell>
          <cell r="O858">
            <v>0</v>
          </cell>
          <cell r="P858" t="str">
            <v>0</v>
          </cell>
          <cell r="Q858">
            <v>0</v>
          </cell>
          <cell r="R858" t="str">
            <v>0</v>
          </cell>
          <cell r="S858" t="str">
            <v>0</v>
          </cell>
          <cell r="T858" t="str">
            <v>0</v>
          </cell>
          <cell r="U858">
            <v>0</v>
          </cell>
          <cell r="V858" t="str">
            <v>0</v>
          </cell>
          <cell r="W858" t="str">
            <v>0</v>
          </cell>
          <cell r="X858" t="str">
            <v>0</v>
          </cell>
          <cell r="Y858" t="str">
            <v>0</v>
          </cell>
          <cell r="Z858" t="str">
            <v>0</v>
          </cell>
        </row>
        <row r="859">
          <cell r="G859" t="str">
            <v>366110</v>
          </cell>
          <cell r="H859" t="str">
            <v>Trust-Contribution in Yr-Emply</v>
          </cell>
          <cell r="I859" t="str">
            <v>0</v>
          </cell>
          <cell r="J859">
            <v>0</v>
          </cell>
          <cell r="K859">
            <v>-0.56999999999999995</v>
          </cell>
          <cell r="L859" t="str">
            <v>0</v>
          </cell>
          <cell r="M859">
            <v>0.56999999999999995</v>
          </cell>
          <cell r="N859" t="str">
            <v>0</v>
          </cell>
          <cell r="O859">
            <v>0</v>
          </cell>
          <cell r="P859" t="str">
            <v>0</v>
          </cell>
          <cell r="Q859">
            <v>0</v>
          </cell>
          <cell r="R859" t="str">
            <v>0</v>
          </cell>
          <cell r="S859" t="str">
            <v>0</v>
          </cell>
          <cell r="T859" t="str">
            <v>0</v>
          </cell>
          <cell r="U859">
            <v>0</v>
          </cell>
          <cell r="V859" t="str">
            <v>0</v>
          </cell>
          <cell r="W859" t="str">
            <v>0</v>
          </cell>
          <cell r="X859" t="str">
            <v>0</v>
          </cell>
          <cell r="Y859" t="str">
            <v>0</v>
          </cell>
          <cell r="Z859" t="str">
            <v>0</v>
          </cell>
        </row>
        <row r="860">
          <cell r="G860" t="str">
            <v>366300</v>
          </cell>
          <cell r="H860" t="str">
            <v>GLI - Current Employees</v>
          </cell>
          <cell r="I860" t="str">
            <v>0</v>
          </cell>
          <cell r="J860">
            <v>16693.16</v>
          </cell>
          <cell r="K860">
            <v>472819.31</v>
          </cell>
          <cell r="L860" t="str">
            <v>0</v>
          </cell>
          <cell r="M860">
            <v>542557.92000000004</v>
          </cell>
          <cell r="N860" t="str">
            <v>0</v>
          </cell>
          <cell r="O860">
            <v>0</v>
          </cell>
          <cell r="P860" t="str">
            <v>0</v>
          </cell>
          <cell r="Q860">
            <v>-6361.24</v>
          </cell>
          <cell r="R860" t="str">
            <v>0</v>
          </cell>
          <cell r="S860" t="str">
            <v>0</v>
          </cell>
          <cell r="T860" t="str">
            <v>0</v>
          </cell>
          <cell r="U860">
            <v>-2634.53</v>
          </cell>
          <cell r="V860" t="str">
            <v>0</v>
          </cell>
          <cell r="W860" t="str">
            <v>0</v>
          </cell>
          <cell r="X860" t="str">
            <v>0</v>
          </cell>
          <cell r="Y860" t="str">
            <v>0</v>
          </cell>
          <cell r="Z860" t="str">
            <v>0</v>
          </cell>
        </row>
        <row r="861">
          <cell r="G861" t="str">
            <v>369981</v>
          </cell>
          <cell r="H861" t="str">
            <v>Net Pay - Employees</v>
          </cell>
          <cell r="I861" t="str">
            <v>0</v>
          </cell>
          <cell r="J861">
            <v>4106.8599999999997</v>
          </cell>
          <cell r="K861">
            <v>-4710146.2699999996</v>
          </cell>
          <cell r="L861" t="str">
            <v>0</v>
          </cell>
          <cell r="M861">
            <v>-6125302.04</v>
          </cell>
          <cell r="N861" t="str">
            <v>0</v>
          </cell>
          <cell r="O861">
            <v>0</v>
          </cell>
          <cell r="P861" t="str">
            <v>0</v>
          </cell>
          <cell r="Q861">
            <v>-217482.27</v>
          </cell>
          <cell r="R861" t="str">
            <v>0</v>
          </cell>
          <cell r="S861" t="str">
            <v>0</v>
          </cell>
          <cell r="T861" t="str">
            <v>0</v>
          </cell>
          <cell r="U861">
            <v>-86326.25</v>
          </cell>
          <cell r="V861" t="str">
            <v>0</v>
          </cell>
          <cell r="W861" t="str">
            <v>0</v>
          </cell>
          <cell r="X861" t="str">
            <v>0</v>
          </cell>
          <cell r="Y861" t="str">
            <v>0</v>
          </cell>
          <cell r="Z861" t="str">
            <v>0</v>
          </cell>
        </row>
        <row r="862">
          <cell r="G862" t="str">
            <v>371600</v>
          </cell>
          <cell r="H862" t="str">
            <v>Witholding Tax - Rentals</v>
          </cell>
          <cell r="I862" t="str">
            <v>0</v>
          </cell>
          <cell r="J862" t="str">
            <v>0</v>
          </cell>
          <cell r="K862">
            <v>-0.01</v>
          </cell>
          <cell r="L862" t="str">
            <v>0</v>
          </cell>
          <cell r="M862">
            <v>0.01</v>
          </cell>
          <cell r="N862" t="str">
            <v>0</v>
          </cell>
          <cell r="O862">
            <v>0</v>
          </cell>
          <cell r="P862" t="str">
            <v>0</v>
          </cell>
          <cell r="Q862" t="str">
            <v>0</v>
          </cell>
          <cell r="R862" t="str">
            <v>0</v>
          </cell>
          <cell r="S862" t="str">
            <v>0</v>
          </cell>
          <cell r="T862" t="str">
            <v>0</v>
          </cell>
          <cell r="U862" t="str">
            <v>0</v>
          </cell>
          <cell r="V862" t="str">
            <v>0</v>
          </cell>
          <cell r="W862" t="str">
            <v>0</v>
          </cell>
          <cell r="X862" t="str">
            <v>0</v>
          </cell>
          <cell r="Y862" t="str">
            <v>0</v>
          </cell>
          <cell r="Z862" t="str">
            <v>0</v>
          </cell>
        </row>
        <row r="863">
          <cell r="G863" t="str">
            <v>371800</v>
          </cell>
          <cell r="H863" t="str">
            <v>Witholding Tax - Services</v>
          </cell>
          <cell r="I863" t="str">
            <v>0</v>
          </cell>
          <cell r="J863">
            <v>-125541.27</v>
          </cell>
          <cell r="K863">
            <v>65585.22</v>
          </cell>
          <cell r="L863" t="str">
            <v>0</v>
          </cell>
          <cell r="M863">
            <v>65840.73</v>
          </cell>
          <cell r="N863" t="str">
            <v>0</v>
          </cell>
          <cell r="O863">
            <v>0</v>
          </cell>
          <cell r="P863" t="str">
            <v>0</v>
          </cell>
          <cell r="Q863">
            <v>-30408.28</v>
          </cell>
          <cell r="R863" t="str">
            <v>0</v>
          </cell>
          <cell r="S863" t="str">
            <v>0</v>
          </cell>
          <cell r="T863" t="str">
            <v>0</v>
          </cell>
          <cell r="U863">
            <v>-1179.05</v>
          </cell>
          <cell r="V863" t="str">
            <v>0</v>
          </cell>
          <cell r="W863" t="str">
            <v>0</v>
          </cell>
          <cell r="X863" t="str">
            <v>0</v>
          </cell>
          <cell r="Y863" t="str">
            <v>0</v>
          </cell>
          <cell r="Z863" t="str">
            <v>0</v>
          </cell>
        </row>
        <row r="864">
          <cell r="G864" t="str">
            <v>371980</v>
          </cell>
          <cell r="H864" t="str">
            <v>Income Tax Payable-Pyrl Deduct</v>
          </cell>
          <cell r="I864" t="str">
            <v>0</v>
          </cell>
          <cell r="J864">
            <v>0</v>
          </cell>
          <cell r="K864">
            <v>972.06</v>
          </cell>
          <cell r="L864" t="str">
            <v>0</v>
          </cell>
          <cell r="M864">
            <v>1943.49</v>
          </cell>
          <cell r="N864" t="str">
            <v>0</v>
          </cell>
          <cell r="O864">
            <v>0</v>
          </cell>
          <cell r="P864" t="str">
            <v>0</v>
          </cell>
          <cell r="Q864">
            <v>0</v>
          </cell>
          <cell r="R864" t="str">
            <v>0</v>
          </cell>
          <cell r="S864" t="str">
            <v>0</v>
          </cell>
          <cell r="T864" t="str">
            <v>0</v>
          </cell>
          <cell r="U864">
            <v>0</v>
          </cell>
          <cell r="V864" t="str">
            <v>0</v>
          </cell>
          <cell r="W864" t="str">
            <v>0</v>
          </cell>
          <cell r="X864" t="str">
            <v>0</v>
          </cell>
          <cell r="Y864" t="str">
            <v>0</v>
          </cell>
          <cell r="Z864" t="str">
            <v>0</v>
          </cell>
        </row>
        <row r="865">
          <cell r="G865" t="str">
            <v>372983</v>
          </cell>
          <cell r="H865" t="str">
            <v>EI - Payments</v>
          </cell>
          <cell r="I865" t="str">
            <v>0</v>
          </cell>
          <cell r="J865">
            <v>0</v>
          </cell>
          <cell r="K865">
            <v>-65.86</v>
          </cell>
          <cell r="L865" t="str">
            <v>0</v>
          </cell>
          <cell r="M865">
            <v>66.959999999999994</v>
          </cell>
          <cell r="N865" t="str">
            <v>0</v>
          </cell>
          <cell r="O865">
            <v>0</v>
          </cell>
          <cell r="P865" t="str">
            <v>0</v>
          </cell>
          <cell r="Q865">
            <v>0</v>
          </cell>
          <cell r="R865" t="str">
            <v>0</v>
          </cell>
          <cell r="S865" t="str">
            <v>0</v>
          </cell>
          <cell r="T865" t="str">
            <v>0</v>
          </cell>
          <cell r="U865">
            <v>0</v>
          </cell>
          <cell r="V865" t="str">
            <v>0</v>
          </cell>
          <cell r="W865" t="str">
            <v>0</v>
          </cell>
          <cell r="X865" t="str">
            <v>0</v>
          </cell>
          <cell r="Y865" t="str">
            <v>0</v>
          </cell>
          <cell r="Z865" t="str">
            <v>0</v>
          </cell>
        </row>
        <row r="866">
          <cell r="G866" t="str">
            <v>373030</v>
          </cell>
          <cell r="H866" t="str">
            <v>Accr Mkt-Mkt Lss Int Rt Sw Cur</v>
          </cell>
          <cell r="I866" t="str">
            <v>0</v>
          </cell>
          <cell r="J866">
            <v>-2306242.66</v>
          </cell>
          <cell r="K866" t="str">
            <v>0</v>
          </cell>
          <cell r="L866" t="str">
            <v>0</v>
          </cell>
          <cell r="M866" t="str">
            <v>0</v>
          </cell>
          <cell r="N866" t="str">
            <v>0</v>
          </cell>
          <cell r="O866" t="str">
            <v>0</v>
          </cell>
          <cell r="P866" t="str">
            <v>0</v>
          </cell>
          <cell r="Q866" t="str">
            <v>0</v>
          </cell>
          <cell r="R866" t="str">
            <v>0</v>
          </cell>
          <cell r="S866" t="str">
            <v>0</v>
          </cell>
          <cell r="T866" t="str">
            <v>0</v>
          </cell>
          <cell r="U866" t="str">
            <v>0</v>
          </cell>
          <cell r="V866" t="str">
            <v>0</v>
          </cell>
          <cell r="W866" t="str">
            <v>0</v>
          </cell>
          <cell r="X866" t="str">
            <v>0</v>
          </cell>
          <cell r="Y866" t="str">
            <v>0</v>
          </cell>
          <cell r="Z866" t="str">
            <v>0</v>
          </cell>
        </row>
        <row r="867">
          <cell r="G867" t="str">
            <v>374050</v>
          </cell>
          <cell r="H867" t="str">
            <v>Garnishments Deduction</v>
          </cell>
          <cell r="I867" t="str">
            <v>0</v>
          </cell>
          <cell r="J867">
            <v>0</v>
          </cell>
          <cell r="K867">
            <v>29.36</v>
          </cell>
          <cell r="L867" t="str">
            <v>0</v>
          </cell>
          <cell r="M867">
            <v>-29.36</v>
          </cell>
          <cell r="N867" t="str">
            <v>0</v>
          </cell>
          <cell r="O867">
            <v>0</v>
          </cell>
          <cell r="P867" t="str">
            <v>0</v>
          </cell>
          <cell r="Q867">
            <v>0</v>
          </cell>
          <cell r="R867" t="str">
            <v>0</v>
          </cell>
          <cell r="S867" t="str">
            <v>0</v>
          </cell>
          <cell r="T867">
            <v>0</v>
          </cell>
          <cell r="U867">
            <v>0</v>
          </cell>
          <cell r="V867" t="str">
            <v>0</v>
          </cell>
          <cell r="W867" t="str">
            <v>0</v>
          </cell>
          <cell r="X867" t="str">
            <v>0</v>
          </cell>
          <cell r="Y867" t="str">
            <v>0</v>
          </cell>
          <cell r="Z867" t="str">
            <v>0</v>
          </cell>
        </row>
        <row r="868">
          <cell r="G868" t="str">
            <v>374091</v>
          </cell>
          <cell r="H868" t="str">
            <v>PWU Union</v>
          </cell>
          <cell r="I868" t="str">
            <v>0</v>
          </cell>
          <cell r="J868" t="str">
            <v>0</v>
          </cell>
          <cell r="K868">
            <v>-2.35</v>
          </cell>
          <cell r="L868" t="str">
            <v>0</v>
          </cell>
          <cell r="M868">
            <v>2.35</v>
          </cell>
          <cell r="N868" t="str">
            <v>0</v>
          </cell>
          <cell r="O868">
            <v>0</v>
          </cell>
          <cell r="P868" t="str">
            <v>0</v>
          </cell>
          <cell r="Q868">
            <v>0</v>
          </cell>
          <cell r="R868" t="str">
            <v>0</v>
          </cell>
          <cell r="S868" t="str">
            <v>0</v>
          </cell>
          <cell r="T868" t="str">
            <v>0</v>
          </cell>
          <cell r="U868">
            <v>0</v>
          </cell>
          <cell r="V868" t="str">
            <v>0</v>
          </cell>
          <cell r="W868" t="str">
            <v>0</v>
          </cell>
          <cell r="X868" t="str">
            <v>0</v>
          </cell>
          <cell r="Y868" t="str">
            <v>0</v>
          </cell>
          <cell r="Z868" t="str">
            <v>0</v>
          </cell>
        </row>
        <row r="869">
          <cell r="G869" t="str">
            <v>374092</v>
          </cell>
          <cell r="H869" t="str">
            <v>Society Union</v>
          </cell>
          <cell r="I869" t="str">
            <v>0</v>
          </cell>
          <cell r="J869">
            <v>0</v>
          </cell>
          <cell r="K869">
            <v>-1.2</v>
          </cell>
          <cell r="L869" t="str">
            <v>0</v>
          </cell>
          <cell r="M869">
            <v>1.2</v>
          </cell>
          <cell r="N869" t="str">
            <v>0</v>
          </cell>
          <cell r="O869">
            <v>0</v>
          </cell>
          <cell r="P869" t="str">
            <v>0</v>
          </cell>
          <cell r="Q869">
            <v>0</v>
          </cell>
          <cell r="R869" t="str">
            <v>0</v>
          </cell>
          <cell r="S869" t="str">
            <v>0</v>
          </cell>
          <cell r="T869" t="str">
            <v>0</v>
          </cell>
          <cell r="U869">
            <v>0</v>
          </cell>
          <cell r="V869" t="str">
            <v>0</v>
          </cell>
          <cell r="W869" t="str">
            <v>0</v>
          </cell>
          <cell r="X869" t="str">
            <v>0</v>
          </cell>
          <cell r="Y869" t="str">
            <v>0</v>
          </cell>
          <cell r="Z869" t="str">
            <v>0</v>
          </cell>
        </row>
        <row r="870">
          <cell r="G870" t="str">
            <v>374110</v>
          </cell>
          <cell r="H870" t="str">
            <v>HEPCOE Credit Union</v>
          </cell>
          <cell r="I870" t="str">
            <v>0</v>
          </cell>
          <cell r="J870">
            <v>0</v>
          </cell>
          <cell r="K870">
            <v>0</v>
          </cell>
          <cell r="L870" t="str">
            <v>0</v>
          </cell>
          <cell r="M870">
            <v>0</v>
          </cell>
          <cell r="N870" t="str">
            <v>0</v>
          </cell>
          <cell r="O870">
            <v>0</v>
          </cell>
          <cell r="P870" t="str">
            <v>0</v>
          </cell>
          <cell r="Q870">
            <v>0</v>
          </cell>
          <cell r="R870" t="str">
            <v>0</v>
          </cell>
          <cell r="S870" t="str">
            <v>0</v>
          </cell>
          <cell r="T870" t="str">
            <v>0</v>
          </cell>
          <cell r="U870">
            <v>0</v>
          </cell>
          <cell r="V870" t="str">
            <v>0</v>
          </cell>
          <cell r="W870" t="str">
            <v>0</v>
          </cell>
          <cell r="X870" t="str">
            <v>0</v>
          </cell>
          <cell r="Y870" t="str">
            <v>0</v>
          </cell>
          <cell r="Z870" t="str">
            <v>0</v>
          </cell>
        </row>
        <row r="871">
          <cell r="G871" t="str">
            <v>374160</v>
          </cell>
          <cell r="H871" t="str">
            <v>Quarter Century Club</v>
          </cell>
          <cell r="I871" t="str">
            <v>0</v>
          </cell>
          <cell r="J871">
            <v>0</v>
          </cell>
          <cell r="K871">
            <v>0</v>
          </cell>
          <cell r="L871" t="str">
            <v>0</v>
          </cell>
          <cell r="M871">
            <v>0</v>
          </cell>
          <cell r="N871" t="str">
            <v>0</v>
          </cell>
          <cell r="O871">
            <v>0</v>
          </cell>
          <cell r="P871" t="str">
            <v>0</v>
          </cell>
          <cell r="Q871">
            <v>0</v>
          </cell>
          <cell r="R871" t="str">
            <v>0</v>
          </cell>
          <cell r="S871" t="str">
            <v>0</v>
          </cell>
          <cell r="T871" t="str">
            <v>0</v>
          </cell>
          <cell r="U871">
            <v>0</v>
          </cell>
          <cell r="V871" t="str">
            <v>0</v>
          </cell>
          <cell r="W871" t="str">
            <v>0</v>
          </cell>
          <cell r="X871" t="str">
            <v>0</v>
          </cell>
          <cell r="Y871" t="str">
            <v>0</v>
          </cell>
          <cell r="Z871" t="str">
            <v>0</v>
          </cell>
        </row>
        <row r="872">
          <cell r="G872" t="str">
            <v>374970</v>
          </cell>
          <cell r="H872" t="str">
            <v>Sabbatical Deduction</v>
          </cell>
          <cell r="I872" t="str">
            <v>0</v>
          </cell>
          <cell r="J872" t="str">
            <v>0</v>
          </cell>
          <cell r="K872">
            <v>-22084.09</v>
          </cell>
          <cell r="L872" t="str">
            <v>0</v>
          </cell>
          <cell r="M872">
            <v>-28487.42</v>
          </cell>
          <cell r="N872" t="str">
            <v>0</v>
          </cell>
          <cell r="O872">
            <v>0</v>
          </cell>
          <cell r="P872" t="str">
            <v>0</v>
          </cell>
          <cell r="Q872" t="str">
            <v>0</v>
          </cell>
          <cell r="R872" t="str">
            <v>0</v>
          </cell>
          <cell r="S872" t="str">
            <v>0</v>
          </cell>
          <cell r="T872" t="str">
            <v>0</v>
          </cell>
          <cell r="U872" t="str">
            <v>0</v>
          </cell>
          <cell r="V872" t="str">
            <v>0</v>
          </cell>
          <cell r="W872" t="str">
            <v>0</v>
          </cell>
          <cell r="X872" t="str">
            <v>0</v>
          </cell>
          <cell r="Y872" t="str">
            <v>0</v>
          </cell>
          <cell r="Z872" t="str">
            <v>0</v>
          </cell>
        </row>
        <row r="873">
          <cell r="G873" t="str">
            <v>374980</v>
          </cell>
          <cell r="H873" t="str">
            <v>Misc Payroll Deduction</v>
          </cell>
          <cell r="I873" t="str">
            <v>0</v>
          </cell>
          <cell r="J873" t="str">
            <v>0</v>
          </cell>
          <cell r="K873">
            <v>482.34</v>
          </cell>
          <cell r="L873" t="str">
            <v>0</v>
          </cell>
          <cell r="M873">
            <v>-429.84</v>
          </cell>
          <cell r="N873" t="str">
            <v>0</v>
          </cell>
          <cell r="O873">
            <v>0</v>
          </cell>
          <cell r="P873" t="str">
            <v>0</v>
          </cell>
          <cell r="Q873">
            <v>0</v>
          </cell>
          <cell r="R873" t="str">
            <v>0</v>
          </cell>
          <cell r="S873" t="str">
            <v>0</v>
          </cell>
          <cell r="T873" t="str">
            <v>0</v>
          </cell>
          <cell r="U873">
            <v>-52.5</v>
          </cell>
          <cell r="V873" t="str">
            <v>0</v>
          </cell>
          <cell r="W873" t="str">
            <v>0</v>
          </cell>
          <cell r="X873" t="str">
            <v>0</v>
          </cell>
          <cell r="Y873" t="str">
            <v>0</v>
          </cell>
          <cell r="Z873" t="str">
            <v>0</v>
          </cell>
        </row>
        <row r="874">
          <cell r="G874" t="str">
            <v>375000</v>
          </cell>
          <cell r="H874" t="str">
            <v>"Death Grant(ESR,PWU &amp; Society)"</v>
          </cell>
          <cell r="I874" t="str">
            <v>0</v>
          </cell>
          <cell r="J874" t="str">
            <v>0</v>
          </cell>
          <cell r="K874">
            <v>-1946.33</v>
          </cell>
          <cell r="L874" t="str">
            <v>0</v>
          </cell>
          <cell r="M874">
            <v>-4789.24</v>
          </cell>
          <cell r="N874" t="str">
            <v>0</v>
          </cell>
          <cell r="O874">
            <v>0</v>
          </cell>
          <cell r="P874" t="str">
            <v>0</v>
          </cell>
          <cell r="Q874" t="str">
            <v>0</v>
          </cell>
          <cell r="R874" t="str">
            <v>0</v>
          </cell>
          <cell r="S874" t="str">
            <v>0</v>
          </cell>
          <cell r="T874" t="str">
            <v>0</v>
          </cell>
          <cell r="U874" t="str">
            <v>0</v>
          </cell>
          <cell r="V874" t="str">
            <v>0</v>
          </cell>
          <cell r="W874" t="str">
            <v>0</v>
          </cell>
          <cell r="X874" t="str">
            <v>0</v>
          </cell>
          <cell r="Y874" t="str">
            <v>0</v>
          </cell>
          <cell r="Z874" t="str">
            <v>0</v>
          </cell>
        </row>
        <row r="875">
          <cell r="G875" t="str">
            <v>375999</v>
          </cell>
          <cell r="H875" t="str">
            <v>Clearing Vendor Discount</v>
          </cell>
          <cell r="I875" t="str">
            <v>0</v>
          </cell>
          <cell r="J875" t="str">
            <v>0</v>
          </cell>
          <cell r="K875">
            <v>14.94</v>
          </cell>
          <cell r="L875" t="str">
            <v>0</v>
          </cell>
          <cell r="M875">
            <v>4.1500000000000004</v>
          </cell>
          <cell r="N875" t="str">
            <v>0</v>
          </cell>
          <cell r="O875">
            <v>15.46</v>
          </cell>
          <cell r="P875" t="str">
            <v>0</v>
          </cell>
          <cell r="Q875">
            <v>0</v>
          </cell>
          <cell r="R875" t="str">
            <v>0</v>
          </cell>
          <cell r="S875" t="str">
            <v>0</v>
          </cell>
          <cell r="T875" t="str">
            <v>0</v>
          </cell>
          <cell r="U875">
            <v>0</v>
          </cell>
          <cell r="V875" t="str">
            <v>0</v>
          </cell>
          <cell r="W875" t="str">
            <v>0</v>
          </cell>
          <cell r="X875" t="str">
            <v>0</v>
          </cell>
          <cell r="Y875" t="str">
            <v>0</v>
          </cell>
          <cell r="Z875" t="str">
            <v>0</v>
          </cell>
        </row>
        <row r="876">
          <cell r="G876" t="str">
            <v>376060</v>
          </cell>
          <cell r="H876" t="str">
            <v>Trade Union Related Deductions</v>
          </cell>
          <cell r="I876" t="str">
            <v>0</v>
          </cell>
          <cell r="J876" t="str">
            <v>0</v>
          </cell>
          <cell r="K876">
            <v>810.89</v>
          </cell>
          <cell r="L876" t="str">
            <v>0</v>
          </cell>
          <cell r="M876">
            <v>-810.89</v>
          </cell>
          <cell r="N876" t="str">
            <v>0</v>
          </cell>
          <cell r="O876">
            <v>0</v>
          </cell>
          <cell r="P876" t="str">
            <v>0</v>
          </cell>
          <cell r="Q876" t="str">
            <v>0</v>
          </cell>
          <cell r="R876" t="str">
            <v>0</v>
          </cell>
          <cell r="S876" t="str">
            <v>0</v>
          </cell>
          <cell r="T876" t="str">
            <v>0</v>
          </cell>
          <cell r="U876">
            <v>0</v>
          </cell>
          <cell r="V876" t="str">
            <v>0</v>
          </cell>
          <cell r="W876" t="str">
            <v>0</v>
          </cell>
          <cell r="X876" t="str">
            <v>0</v>
          </cell>
          <cell r="Y876" t="str">
            <v>0</v>
          </cell>
          <cell r="Z876" t="str">
            <v>0</v>
          </cell>
        </row>
        <row r="877">
          <cell r="G877" t="str">
            <v>378980</v>
          </cell>
          <cell r="H877" t="str">
            <v>Payroll Burden Suspense</v>
          </cell>
          <cell r="I877" t="str">
            <v>0</v>
          </cell>
          <cell r="J877" t="str">
            <v>0</v>
          </cell>
          <cell r="K877" t="str">
            <v>0</v>
          </cell>
          <cell r="L877" t="str">
            <v>0</v>
          </cell>
          <cell r="M877" t="str">
            <v>0</v>
          </cell>
          <cell r="N877" t="str">
            <v>0</v>
          </cell>
          <cell r="O877">
            <v>0</v>
          </cell>
          <cell r="P877" t="str">
            <v>0</v>
          </cell>
          <cell r="Q877" t="str">
            <v>0</v>
          </cell>
          <cell r="R877" t="str">
            <v>0</v>
          </cell>
          <cell r="S877" t="str">
            <v>0</v>
          </cell>
          <cell r="T877" t="str">
            <v>0</v>
          </cell>
          <cell r="U877" t="str">
            <v>0</v>
          </cell>
          <cell r="V877" t="str">
            <v>0</v>
          </cell>
          <cell r="W877" t="str">
            <v>0</v>
          </cell>
          <cell r="X877" t="str">
            <v>0</v>
          </cell>
          <cell r="Y877" t="str">
            <v>0</v>
          </cell>
          <cell r="Z877" t="str">
            <v>0</v>
          </cell>
        </row>
        <row r="878">
          <cell r="G878" t="str">
            <v>380010</v>
          </cell>
          <cell r="H878" t="str">
            <v>Pension Accr-Corp Contribution</v>
          </cell>
          <cell r="I878" t="str">
            <v>0</v>
          </cell>
          <cell r="J878">
            <v>-171026.05</v>
          </cell>
          <cell r="K878">
            <v>-28613135.870000001</v>
          </cell>
          <cell r="L878" t="str">
            <v>0</v>
          </cell>
          <cell r="M878">
            <v>-37929040.240000002</v>
          </cell>
          <cell r="N878" t="str">
            <v>0</v>
          </cell>
          <cell r="O878">
            <v>0</v>
          </cell>
          <cell r="P878" t="str">
            <v>0</v>
          </cell>
          <cell r="Q878">
            <v>-1830615.13</v>
          </cell>
          <cell r="R878" t="str">
            <v>0</v>
          </cell>
          <cell r="S878" t="str">
            <v>0</v>
          </cell>
          <cell r="T878" t="str">
            <v>0</v>
          </cell>
          <cell r="U878">
            <v>-612006.39</v>
          </cell>
          <cell r="V878" t="str">
            <v>0</v>
          </cell>
          <cell r="W878" t="str">
            <v>0</v>
          </cell>
          <cell r="X878" t="str">
            <v>0</v>
          </cell>
          <cell r="Y878" t="str">
            <v>0</v>
          </cell>
          <cell r="Z878" t="str">
            <v>0</v>
          </cell>
        </row>
        <row r="879">
          <cell r="G879" t="str">
            <v>380020</v>
          </cell>
          <cell r="H879" t="str">
            <v>Pension Pymt-Corp Contribution</v>
          </cell>
          <cell r="I879" t="str">
            <v>0</v>
          </cell>
          <cell r="J879">
            <v>146428.60999999999</v>
          </cell>
          <cell r="K879">
            <v>28076752.879999999</v>
          </cell>
          <cell r="L879" t="str">
            <v>0</v>
          </cell>
          <cell r="M879">
            <v>37218021.25</v>
          </cell>
          <cell r="N879" t="str">
            <v>0</v>
          </cell>
          <cell r="O879">
            <v>0</v>
          </cell>
          <cell r="P879" t="str">
            <v>0</v>
          </cell>
          <cell r="Q879">
            <v>1685169.66</v>
          </cell>
          <cell r="R879" t="str">
            <v>0</v>
          </cell>
          <cell r="S879" t="str">
            <v>0</v>
          </cell>
          <cell r="T879" t="str">
            <v>0</v>
          </cell>
          <cell r="U879">
            <v>606674.61</v>
          </cell>
          <cell r="V879" t="str">
            <v>0</v>
          </cell>
          <cell r="W879" t="str">
            <v>0</v>
          </cell>
          <cell r="X879" t="str">
            <v>0</v>
          </cell>
          <cell r="Y879" t="str">
            <v>0</v>
          </cell>
          <cell r="Z879" t="str">
            <v>0</v>
          </cell>
        </row>
        <row r="880">
          <cell r="G880" t="str">
            <v>380030</v>
          </cell>
          <cell r="H880" t="str">
            <v>Pension Corp Contrib - Opening</v>
          </cell>
          <cell r="I880" t="str">
            <v>0</v>
          </cell>
          <cell r="J880">
            <v>-26804</v>
          </cell>
          <cell r="K880">
            <v>-4043775.47</v>
          </cell>
          <cell r="L880" t="str">
            <v>0</v>
          </cell>
          <cell r="M880">
            <v>-4665067.6399999997</v>
          </cell>
          <cell r="N880" t="str">
            <v>0</v>
          </cell>
          <cell r="O880">
            <v>0</v>
          </cell>
          <cell r="P880" t="str">
            <v>0</v>
          </cell>
          <cell r="Q880">
            <v>-226167.55</v>
          </cell>
          <cell r="R880" t="str">
            <v>0</v>
          </cell>
          <cell r="S880" t="str">
            <v>0</v>
          </cell>
          <cell r="T880" t="str">
            <v>0</v>
          </cell>
          <cell r="U880">
            <v>-73096.039999999994</v>
          </cell>
          <cell r="V880" t="str">
            <v>0</v>
          </cell>
          <cell r="W880" t="str">
            <v>0</v>
          </cell>
          <cell r="X880" t="str">
            <v>0</v>
          </cell>
          <cell r="Y880" t="str">
            <v>0</v>
          </cell>
          <cell r="Z880" t="str">
            <v>0</v>
          </cell>
        </row>
        <row r="881">
          <cell r="G881" t="str">
            <v>390000</v>
          </cell>
          <cell r="H881" t="str">
            <v>Customers' Deposit viaCSS-Cash</v>
          </cell>
          <cell r="I881" t="str">
            <v>0</v>
          </cell>
          <cell r="J881" t="str">
            <v>0</v>
          </cell>
          <cell r="K881">
            <v>0</v>
          </cell>
          <cell r="L881" t="str">
            <v>0</v>
          </cell>
          <cell r="M881">
            <v>-17197.419999999998</v>
          </cell>
          <cell r="N881" t="str">
            <v>0</v>
          </cell>
          <cell r="O881">
            <v>0</v>
          </cell>
          <cell r="P881" t="str">
            <v>0</v>
          </cell>
          <cell r="Q881" t="str">
            <v>0</v>
          </cell>
          <cell r="R881" t="str">
            <v>0</v>
          </cell>
          <cell r="S881" t="str">
            <v>0</v>
          </cell>
          <cell r="T881">
            <v>0</v>
          </cell>
          <cell r="U881">
            <v>0</v>
          </cell>
          <cell r="V881">
            <v>-4500797.6500000004</v>
          </cell>
          <cell r="W881" t="str">
            <v>0</v>
          </cell>
          <cell r="X881">
            <v>797.34</v>
          </cell>
          <cell r="Y881" t="str">
            <v>0</v>
          </cell>
          <cell r="Z881" t="str">
            <v>0</v>
          </cell>
        </row>
        <row r="882">
          <cell r="G882" t="str">
            <v>391010</v>
          </cell>
          <cell r="H882" t="str">
            <v>Customer Security Deposit Account</v>
          </cell>
          <cell r="I882" t="str">
            <v>0</v>
          </cell>
          <cell r="J882" t="str">
            <v>0</v>
          </cell>
          <cell r="K882" t="str">
            <v>0</v>
          </cell>
          <cell r="L882" t="str">
            <v>0</v>
          </cell>
          <cell r="M882">
            <v>-34005899.409999996</v>
          </cell>
          <cell r="N882" t="str">
            <v>0</v>
          </cell>
          <cell r="O882" t="str">
            <v>0</v>
          </cell>
          <cell r="P882" t="str">
            <v>0</v>
          </cell>
          <cell r="Q882" t="str">
            <v>0</v>
          </cell>
          <cell r="R882" t="str">
            <v>0</v>
          </cell>
          <cell r="S882" t="str">
            <v>0</v>
          </cell>
          <cell r="T882" t="str">
            <v>0</v>
          </cell>
          <cell r="U882">
            <v>-229493.69</v>
          </cell>
          <cell r="V882" t="str">
            <v>0</v>
          </cell>
          <cell r="W882" t="str">
            <v>0</v>
          </cell>
          <cell r="X882">
            <v>-797.34</v>
          </cell>
          <cell r="Y882" t="str">
            <v>0</v>
          </cell>
          <cell r="Z882" t="str">
            <v>0</v>
          </cell>
        </row>
        <row r="883">
          <cell r="G883" t="str">
            <v>392000</v>
          </cell>
          <cell r="H883" t="str">
            <v>Customers' Deposit For Constn</v>
          </cell>
          <cell r="I883" t="str">
            <v>0</v>
          </cell>
          <cell r="J883" t="str">
            <v>0</v>
          </cell>
          <cell r="K883">
            <v>0</v>
          </cell>
          <cell r="L883" t="str">
            <v>0</v>
          </cell>
          <cell r="M883">
            <v>-6335138.5599999996</v>
          </cell>
          <cell r="N883" t="str">
            <v>0</v>
          </cell>
          <cell r="O883">
            <v>0</v>
          </cell>
          <cell r="P883" t="str">
            <v>0</v>
          </cell>
          <cell r="Q883">
            <v>156482.04999999999</v>
          </cell>
          <cell r="R883" t="str">
            <v>0</v>
          </cell>
          <cell r="S883" t="str">
            <v>0</v>
          </cell>
          <cell r="T883" t="str">
            <v>0</v>
          </cell>
          <cell r="U883">
            <v>0</v>
          </cell>
          <cell r="V883" t="str">
            <v>0</v>
          </cell>
          <cell r="W883" t="str">
            <v>0</v>
          </cell>
          <cell r="X883" t="str">
            <v>0</v>
          </cell>
          <cell r="Y883" t="str">
            <v>0</v>
          </cell>
          <cell r="Z883" t="str">
            <v>0</v>
          </cell>
        </row>
        <row r="884">
          <cell r="G884" t="str">
            <v>392010</v>
          </cell>
          <cell r="H884" t="str">
            <v>Security Deposit NEB Cust</v>
          </cell>
          <cell r="I884" t="str">
            <v>0</v>
          </cell>
          <cell r="J884" t="str">
            <v>0</v>
          </cell>
          <cell r="K884">
            <v>-5000</v>
          </cell>
          <cell r="L884" t="str">
            <v>0</v>
          </cell>
          <cell r="M884">
            <v>-3442620.43</v>
          </cell>
          <cell r="N884" t="str">
            <v>0</v>
          </cell>
          <cell r="O884">
            <v>-1879355</v>
          </cell>
          <cell r="P884" t="str">
            <v>0</v>
          </cell>
          <cell r="Q884" t="str">
            <v>0</v>
          </cell>
          <cell r="R884" t="str">
            <v>0</v>
          </cell>
          <cell r="S884" t="str">
            <v>0</v>
          </cell>
          <cell r="T884">
            <v>-1001427.11</v>
          </cell>
          <cell r="U884" t="str">
            <v>0</v>
          </cell>
          <cell r="V884" t="str">
            <v>0</v>
          </cell>
          <cell r="W884" t="str">
            <v>0</v>
          </cell>
          <cell r="X884" t="str">
            <v>0</v>
          </cell>
          <cell r="Y884" t="str">
            <v>0</v>
          </cell>
          <cell r="Z884" t="str">
            <v>0</v>
          </cell>
        </row>
        <row r="885">
          <cell r="G885" t="str">
            <v>392011</v>
          </cell>
          <cell r="H885" t="str">
            <v>Pension Related Item</v>
          </cell>
          <cell r="I885" t="str">
            <v>0</v>
          </cell>
          <cell r="J885">
            <v>0</v>
          </cell>
          <cell r="K885" t="str">
            <v>0</v>
          </cell>
          <cell r="L885" t="str">
            <v>0</v>
          </cell>
          <cell r="M885" t="str">
            <v>0</v>
          </cell>
          <cell r="N885" t="str">
            <v>0</v>
          </cell>
          <cell r="O885" t="str">
            <v>0</v>
          </cell>
          <cell r="P885" t="str">
            <v>0</v>
          </cell>
          <cell r="Q885" t="str">
            <v>0</v>
          </cell>
          <cell r="R885" t="str">
            <v>0</v>
          </cell>
          <cell r="S885" t="str">
            <v>0</v>
          </cell>
          <cell r="T885" t="str">
            <v>0</v>
          </cell>
          <cell r="U885" t="str">
            <v>0</v>
          </cell>
          <cell r="V885" t="str">
            <v>0</v>
          </cell>
          <cell r="W885" t="str">
            <v>0</v>
          </cell>
          <cell r="X885" t="str">
            <v>0</v>
          </cell>
          <cell r="Y885" t="str">
            <v>0</v>
          </cell>
          <cell r="Z885" t="str">
            <v>0</v>
          </cell>
        </row>
        <row r="886">
          <cell r="G886" t="str">
            <v>392090</v>
          </cell>
          <cell r="H886" t="str">
            <v>T4A Tax EE W/holding Reg</v>
          </cell>
          <cell r="I886" t="str">
            <v>0</v>
          </cell>
          <cell r="J886">
            <v>0</v>
          </cell>
          <cell r="K886" t="str">
            <v>0</v>
          </cell>
          <cell r="L886" t="str">
            <v>0</v>
          </cell>
          <cell r="M886" t="str">
            <v>0</v>
          </cell>
          <cell r="N886" t="str">
            <v>0</v>
          </cell>
          <cell r="O886" t="str">
            <v>0</v>
          </cell>
          <cell r="P886" t="str">
            <v>0</v>
          </cell>
          <cell r="Q886" t="str">
            <v>0</v>
          </cell>
          <cell r="R886" t="str">
            <v>0</v>
          </cell>
          <cell r="S886" t="str">
            <v>0</v>
          </cell>
          <cell r="T886" t="str">
            <v>0</v>
          </cell>
          <cell r="U886" t="str">
            <v>0</v>
          </cell>
          <cell r="V886" t="str">
            <v>0</v>
          </cell>
          <cell r="W886" t="str">
            <v>0</v>
          </cell>
          <cell r="X886" t="str">
            <v>0</v>
          </cell>
          <cell r="Y886" t="str">
            <v>0</v>
          </cell>
          <cell r="Z886" t="str">
            <v>0</v>
          </cell>
        </row>
        <row r="887">
          <cell r="G887" t="str">
            <v>392099</v>
          </cell>
          <cell r="H887" t="str">
            <v>Business Model Alloc - Security Deposit NEB Cust</v>
          </cell>
          <cell r="I887" t="str">
            <v>0</v>
          </cell>
          <cell r="J887" t="str">
            <v>0</v>
          </cell>
          <cell r="K887" t="str">
            <v>0</v>
          </cell>
          <cell r="L887" t="str">
            <v>0</v>
          </cell>
          <cell r="M887">
            <v>-2880783.11</v>
          </cell>
          <cell r="N887" t="str">
            <v>0</v>
          </cell>
          <cell r="O887">
            <v>1879356</v>
          </cell>
          <cell r="P887" t="str">
            <v>0</v>
          </cell>
          <cell r="Q887" t="str">
            <v>0</v>
          </cell>
          <cell r="R887" t="str">
            <v>0</v>
          </cell>
          <cell r="S887" t="str">
            <v>0</v>
          </cell>
          <cell r="T887">
            <v>1001427.11</v>
          </cell>
          <cell r="U887" t="str">
            <v>0</v>
          </cell>
          <cell r="V887" t="str">
            <v>0</v>
          </cell>
          <cell r="W887" t="str">
            <v>0</v>
          </cell>
          <cell r="X887" t="str">
            <v>0</v>
          </cell>
          <cell r="Y887" t="str">
            <v>0</v>
          </cell>
          <cell r="Z887" t="str">
            <v>0</v>
          </cell>
        </row>
        <row r="888">
          <cell r="G888" t="str">
            <v>400010</v>
          </cell>
          <cell r="H888" t="str">
            <v>HST billed on Tx revenues</v>
          </cell>
          <cell r="I888" t="str">
            <v>0</v>
          </cell>
          <cell r="J888" t="str">
            <v>0</v>
          </cell>
          <cell r="K888">
            <v>-9102.4</v>
          </cell>
          <cell r="L888" t="str">
            <v>0</v>
          </cell>
          <cell r="M888">
            <v>9137.5</v>
          </cell>
          <cell r="N888" t="str">
            <v>0</v>
          </cell>
          <cell r="O888">
            <v>0</v>
          </cell>
          <cell r="P888" t="str">
            <v>0</v>
          </cell>
          <cell r="Q888" t="str">
            <v>0</v>
          </cell>
          <cell r="R888" t="str">
            <v>0</v>
          </cell>
          <cell r="S888" t="str">
            <v>0</v>
          </cell>
          <cell r="T888">
            <v>0</v>
          </cell>
          <cell r="U888">
            <v>-35.1</v>
          </cell>
          <cell r="V888" t="str">
            <v>0</v>
          </cell>
          <cell r="W888" t="str">
            <v>0</v>
          </cell>
          <cell r="X888" t="str">
            <v>0</v>
          </cell>
          <cell r="Y888" t="str">
            <v>0</v>
          </cell>
          <cell r="Z888" t="str">
            <v>0</v>
          </cell>
        </row>
        <row r="889">
          <cell r="G889" t="str">
            <v>400020</v>
          </cell>
          <cell r="H889" t="str">
            <v>HST - Dx and NCEC Revenues</v>
          </cell>
          <cell r="I889" t="str">
            <v>0</v>
          </cell>
          <cell r="J889" t="str">
            <v>0</v>
          </cell>
          <cell r="K889">
            <v>-203551.75</v>
          </cell>
          <cell r="L889" t="str">
            <v>0</v>
          </cell>
          <cell r="M889">
            <v>-24250022.489999998</v>
          </cell>
          <cell r="N889" t="str">
            <v>0</v>
          </cell>
          <cell r="O889">
            <v>0</v>
          </cell>
          <cell r="P889" t="str">
            <v>0</v>
          </cell>
          <cell r="Q889">
            <v>0</v>
          </cell>
          <cell r="R889">
            <v>-195.03</v>
          </cell>
          <cell r="S889" t="str">
            <v>0</v>
          </cell>
          <cell r="T889">
            <v>0</v>
          </cell>
          <cell r="U889" t="str">
            <v>0</v>
          </cell>
          <cell r="V889" t="str">
            <v>0</v>
          </cell>
          <cell r="W889" t="str">
            <v>0</v>
          </cell>
          <cell r="X889" t="str">
            <v>0</v>
          </cell>
          <cell r="Y889" t="str">
            <v>0</v>
          </cell>
          <cell r="Z889" t="str">
            <v>0</v>
          </cell>
        </row>
        <row r="890">
          <cell r="G890" t="str">
            <v>400030</v>
          </cell>
          <cell r="H890" t="str">
            <v>GST billed by Remotes</v>
          </cell>
          <cell r="I890" t="str">
            <v>0</v>
          </cell>
          <cell r="J890" t="str">
            <v>0</v>
          </cell>
          <cell r="K890" t="str">
            <v>0</v>
          </cell>
          <cell r="L890" t="str">
            <v>0</v>
          </cell>
          <cell r="M890" t="str">
            <v>0</v>
          </cell>
          <cell r="N890" t="str">
            <v>0</v>
          </cell>
          <cell r="O890">
            <v>0</v>
          </cell>
          <cell r="P890" t="str">
            <v>0</v>
          </cell>
          <cell r="Q890" t="str">
            <v>0</v>
          </cell>
          <cell r="R890" t="str">
            <v>0</v>
          </cell>
          <cell r="S890" t="str">
            <v>0</v>
          </cell>
          <cell r="T890" t="str">
            <v>0</v>
          </cell>
          <cell r="U890">
            <v>0</v>
          </cell>
          <cell r="V890" t="str">
            <v>0</v>
          </cell>
          <cell r="W890" t="str">
            <v>0</v>
          </cell>
          <cell r="X890" t="str">
            <v>0</v>
          </cell>
          <cell r="Y890" t="str">
            <v>0</v>
          </cell>
          <cell r="Z890" t="str">
            <v>0</v>
          </cell>
        </row>
        <row r="891">
          <cell r="G891" t="str">
            <v>400040</v>
          </cell>
          <cell r="H891" t="str">
            <v>GST billed by Telecom Inc.</v>
          </cell>
          <cell r="I891" t="str">
            <v>0</v>
          </cell>
          <cell r="J891" t="str">
            <v>0</v>
          </cell>
          <cell r="K891" t="str">
            <v>0</v>
          </cell>
          <cell r="L891" t="str">
            <v>0</v>
          </cell>
          <cell r="M891" t="str">
            <v>0</v>
          </cell>
          <cell r="N891" t="str">
            <v>0</v>
          </cell>
          <cell r="O891">
            <v>0</v>
          </cell>
          <cell r="P891" t="str">
            <v>0</v>
          </cell>
          <cell r="Q891">
            <v>0</v>
          </cell>
          <cell r="R891" t="str">
            <v>0</v>
          </cell>
          <cell r="S891" t="str">
            <v>0</v>
          </cell>
          <cell r="T891" t="str">
            <v>0</v>
          </cell>
          <cell r="U891" t="str">
            <v>0</v>
          </cell>
          <cell r="V891" t="str">
            <v>0</v>
          </cell>
          <cell r="W891" t="str">
            <v>0</v>
          </cell>
          <cell r="X891" t="str">
            <v>0</v>
          </cell>
          <cell r="Y891" t="str">
            <v>0</v>
          </cell>
          <cell r="Z891" t="str">
            <v>0</v>
          </cell>
        </row>
        <row r="892">
          <cell r="G892" t="str">
            <v>400062</v>
          </cell>
          <cell r="H892" t="str">
            <v>GST-electricity sold to Retail</v>
          </cell>
          <cell r="I892" t="str">
            <v>0</v>
          </cell>
          <cell r="J892" t="str">
            <v>0</v>
          </cell>
          <cell r="K892" t="str">
            <v>0</v>
          </cell>
          <cell r="L892" t="str">
            <v>0</v>
          </cell>
          <cell r="M892">
            <v>0</v>
          </cell>
          <cell r="N892" t="str">
            <v>0</v>
          </cell>
          <cell r="O892" t="str">
            <v>0</v>
          </cell>
          <cell r="P892" t="str">
            <v>0</v>
          </cell>
          <cell r="Q892" t="str">
            <v>0</v>
          </cell>
          <cell r="R892" t="str">
            <v>0</v>
          </cell>
          <cell r="S892" t="str">
            <v>0</v>
          </cell>
          <cell r="T892">
            <v>0</v>
          </cell>
          <cell r="U892" t="str">
            <v>0</v>
          </cell>
          <cell r="V892" t="str">
            <v>0</v>
          </cell>
          <cell r="W892" t="str">
            <v>0</v>
          </cell>
          <cell r="X892" t="str">
            <v>0</v>
          </cell>
          <cell r="Y892" t="str">
            <v>0</v>
          </cell>
          <cell r="Z892" t="str">
            <v>0</v>
          </cell>
        </row>
        <row r="893">
          <cell r="G893" t="str">
            <v>400063</v>
          </cell>
          <cell r="H893" t="str">
            <v>CIS HST Clearing Account</v>
          </cell>
          <cell r="I893" t="str">
            <v>0</v>
          </cell>
          <cell r="J893" t="str">
            <v>0</v>
          </cell>
          <cell r="K893" t="str">
            <v>0</v>
          </cell>
          <cell r="L893" t="str">
            <v>0</v>
          </cell>
          <cell r="M893">
            <v>0</v>
          </cell>
          <cell r="N893" t="str">
            <v>0</v>
          </cell>
          <cell r="O893" t="str">
            <v>0</v>
          </cell>
          <cell r="P893" t="str">
            <v>0</v>
          </cell>
          <cell r="Q893" t="str">
            <v>0</v>
          </cell>
          <cell r="R893" t="str">
            <v>0</v>
          </cell>
          <cell r="S893" t="str">
            <v>0</v>
          </cell>
          <cell r="T893" t="str">
            <v>0</v>
          </cell>
          <cell r="U893" t="str">
            <v>0</v>
          </cell>
          <cell r="V893" t="str">
            <v>0</v>
          </cell>
          <cell r="W893" t="str">
            <v>0</v>
          </cell>
          <cell r="X893" t="str">
            <v>0</v>
          </cell>
          <cell r="Y893" t="str">
            <v>0</v>
          </cell>
          <cell r="Z893" t="str">
            <v>0</v>
          </cell>
        </row>
        <row r="894">
          <cell r="G894" t="str">
            <v>400066</v>
          </cell>
          <cell r="H894" t="str">
            <v>GST billed - HO Inc (Holding)</v>
          </cell>
          <cell r="I894" t="str">
            <v>0</v>
          </cell>
          <cell r="J894" t="str">
            <v>0</v>
          </cell>
          <cell r="K894" t="str">
            <v>0</v>
          </cell>
          <cell r="L894" t="str">
            <v>0</v>
          </cell>
          <cell r="M894" t="str">
            <v>0</v>
          </cell>
          <cell r="N894" t="str">
            <v>0</v>
          </cell>
          <cell r="O894">
            <v>0</v>
          </cell>
          <cell r="P894" t="str">
            <v>0</v>
          </cell>
          <cell r="Q894" t="str">
            <v>0</v>
          </cell>
          <cell r="R894" t="str">
            <v>0</v>
          </cell>
          <cell r="S894" t="str">
            <v>0</v>
          </cell>
          <cell r="T894" t="str">
            <v>0</v>
          </cell>
          <cell r="U894" t="str">
            <v>0</v>
          </cell>
          <cell r="V894" t="str">
            <v>0</v>
          </cell>
          <cell r="W894" t="str">
            <v>0</v>
          </cell>
          <cell r="X894" t="str">
            <v>0</v>
          </cell>
          <cell r="Y894" t="str">
            <v>0</v>
          </cell>
          <cell r="Z894" t="str">
            <v>0</v>
          </cell>
        </row>
        <row r="895">
          <cell r="G895" t="str">
            <v>400080</v>
          </cell>
          <cell r="H895" t="str">
            <v>HST on Real Property Acquisitions</v>
          </cell>
          <cell r="I895" t="str">
            <v>0</v>
          </cell>
          <cell r="J895" t="str">
            <v>0</v>
          </cell>
          <cell r="K895">
            <v>0</v>
          </cell>
          <cell r="L895" t="str">
            <v>0</v>
          </cell>
          <cell r="M895">
            <v>0</v>
          </cell>
          <cell r="N895" t="str">
            <v>0</v>
          </cell>
          <cell r="O895">
            <v>0</v>
          </cell>
          <cell r="P895" t="str">
            <v>0</v>
          </cell>
          <cell r="Q895" t="str">
            <v>0</v>
          </cell>
          <cell r="R895" t="str">
            <v>0</v>
          </cell>
          <cell r="S895" t="str">
            <v>0</v>
          </cell>
          <cell r="T895" t="str">
            <v>0</v>
          </cell>
          <cell r="U895" t="str">
            <v>0</v>
          </cell>
          <cell r="V895" t="str">
            <v>0</v>
          </cell>
          <cell r="W895" t="str">
            <v>0</v>
          </cell>
          <cell r="X895" t="str">
            <v>0</v>
          </cell>
          <cell r="Y895" t="str">
            <v>0</v>
          </cell>
          <cell r="Z895" t="str">
            <v>0</v>
          </cell>
        </row>
        <row r="896">
          <cell r="G896" t="str">
            <v>400100</v>
          </cell>
          <cell r="H896" t="str">
            <v>HST Collected</v>
          </cell>
          <cell r="I896" t="str">
            <v>0</v>
          </cell>
          <cell r="J896">
            <v>-56582.53</v>
          </cell>
          <cell r="K896">
            <v>6492998.0899999999</v>
          </cell>
          <cell r="L896" t="str">
            <v>0</v>
          </cell>
          <cell r="M896">
            <v>-9612721.8000000007</v>
          </cell>
          <cell r="N896" t="str">
            <v>0</v>
          </cell>
          <cell r="O896">
            <v>0</v>
          </cell>
          <cell r="P896" t="str">
            <v>0</v>
          </cell>
          <cell r="Q896">
            <v>-549435.68999999994</v>
          </cell>
          <cell r="R896" t="str">
            <v>0</v>
          </cell>
          <cell r="S896" t="str">
            <v>0</v>
          </cell>
          <cell r="T896">
            <v>0</v>
          </cell>
          <cell r="U896">
            <v>-700.7</v>
          </cell>
          <cell r="V896" t="str">
            <v>0</v>
          </cell>
          <cell r="W896" t="str">
            <v>0</v>
          </cell>
          <cell r="X896" t="str">
            <v>0</v>
          </cell>
          <cell r="Y896" t="str">
            <v>0</v>
          </cell>
          <cell r="Z896" t="str">
            <v>0</v>
          </cell>
        </row>
        <row r="897">
          <cell r="G897" t="str">
            <v>400120</v>
          </cell>
          <cell r="H897" t="str">
            <v>HST Collected for output tax only for CIS</v>
          </cell>
          <cell r="I897" t="str">
            <v>0</v>
          </cell>
          <cell r="J897" t="str">
            <v>0</v>
          </cell>
          <cell r="K897" t="str">
            <v>0</v>
          </cell>
          <cell r="L897" t="str">
            <v>0</v>
          </cell>
          <cell r="M897">
            <v>-2706002.52</v>
          </cell>
          <cell r="N897" t="str">
            <v>0</v>
          </cell>
          <cell r="O897" t="str">
            <v>0</v>
          </cell>
          <cell r="P897" t="str">
            <v>0</v>
          </cell>
          <cell r="Q897" t="str">
            <v>0</v>
          </cell>
          <cell r="R897" t="str">
            <v>0</v>
          </cell>
          <cell r="S897" t="str">
            <v>0</v>
          </cell>
          <cell r="T897" t="str">
            <v>0</v>
          </cell>
          <cell r="U897" t="str">
            <v>0</v>
          </cell>
          <cell r="V897" t="str">
            <v>0</v>
          </cell>
          <cell r="W897" t="str">
            <v>0</v>
          </cell>
          <cell r="X897" t="str">
            <v>0</v>
          </cell>
          <cell r="Y897" t="str">
            <v>0</v>
          </cell>
          <cell r="Z897" t="str">
            <v>0</v>
          </cell>
        </row>
        <row r="898">
          <cell r="G898" t="str">
            <v>400210</v>
          </cell>
          <cell r="H898" t="str">
            <v>HST billed on behalf of Retailers (DCB)</v>
          </cell>
          <cell r="I898" t="str">
            <v>0</v>
          </cell>
          <cell r="J898" t="str">
            <v>0</v>
          </cell>
          <cell r="K898" t="str">
            <v>0</v>
          </cell>
          <cell r="L898" t="str">
            <v>0</v>
          </cell>
          <cell r="M898">
            <v>-1855339.03</v>
          </cell>
          <cell r="N898" t="str">
            <v>0</v>
          </cell>
          <cell r="O898" t="str">
            <v>0</v>
          </cell>
          <cell r="P898" t="str">
            <v>0</v>
          </cell>
          <cell r="Q898" t="str">
            <v>0</v>
          </cell>
          <cell r="R898" t="str">
            <v>0</v>
          </cell>
          <cell r="S898" t="str">
            <v>0</v>
          </cell>
          <cell r="T898">
            <v>0</v>
          </cell>
          <cell r="U898" t="str">
            <v>0</v>
          </cell>
          <cell r="V898" t="str">
            <v>0</v>
          </cell>
          <cell r="W898" t="str">
            <v>0</v>
          </cell>
          <cell r="X898" t="str">
            <v>0</v>
          </cell>
          <cell r="Y898" t="str">
            <v>0</v>
          </cell>
          <cell r="Z898" t="str">
            <v>0</v>
          </cell>
        </row>
        <row r="899">
          <cell r="G899" t="str">
            <v>400220</v>
          </cell>
          <cell r="H899" t="str">
            <v>HST billd on Default Supply Sales</v>
          </cell>
          <cell r="I899" t="str">
            <v>0</v>
          </cell>
          <cell r="J899" t="str">
            <v>0</v>
          </cell>
          <cell r="K899" t="str">
            <v>0</v>
          </cell>
          <cell r="L899" t="str">
            <v>0</v>
          </cell>
          <cell r="M899">
            <v>-42154828.920000002</v>
          </cell>
          <cell r="N899" t="str">
            <v>0</v>
          </cell>
          <cell r="O899">
            <v>0</v>
          </cell>
          <cell r="P899" t="str">
            <v>0</v>
          </cell>
          <cell r="Q899" t="str">
            <v>0</v>
          </cell>
          <cell r="R899" t="str">
            <v>0</v>
          </cell>
          <cell r="S899" t="str">
            <v>0</v>
          </cell>
          <cell r="T899">
            <v>0</v>
          </cell>
          <cell r="U899">
            <v>-28334.14</v>
          </cell>
          <cell r="V899" t="str">
            <v>0</v>
          </cell>
          <cell r="W899" t="str">
            <v>0</v>
          </cell>
          <cell r="X899">
            <v>-76356.3</v>
          </cell>
          <cell r="Y899" t="str">
            <v>0</v>
          </cell>
          <cell r="Z899" t="str">
            <v>0</v>
          </cell>
        </row>
        <row r="900">
          <cell r="G900" t="str">
            <v>400230</v>
          </cell>
          <cell r="H900" t="str">
            <v>HST billed on non-energy sales</v>
          </cell>
          <cell r="I900" t="str">
            <v>0</v>
          </cell>
          <cell r="J900" t="str">
            <v>0</v>
          </cell>
          <cell r="K900" t="str">
            <v>0</v>
          </cell>
          <cell r="L900" t="str">
            <v>0</v>
          </cell>
          <cell r="M900">
            <v>-79157.960000000006</v>
          </cell>
          <cell r="N900" t="str">
            <v>0</v>
          </cell>
          <cell r="O900">
            <v>0</v>
          </cell>
          <cell r="P900" t="str">
            <v>0</v>
          </cell>
          <cell r="Q900" t="str">
            <v>0</v>
          </cell>
          <cell r="R900" t="str">
            <v>0</v>
          </cell>
          <cell r="S900" t="str">
            <v>0</v>
          </cell>
          <cell r="T900">
            <v>0</v>
          </cell>
          <cell r="U900">
            <v>-987.33</v>
          </cell>
          <cell r="V900" t="str">
            <v>0</v>
          </cell>
          <cell r="W900" t="str">
            <v>0</v>
          </cell>
          <cell r="X900">
            <v>-15.6</v>
          </cell>
          <cell r="Y900" t="str">
            <v>0</v>
          </cell>
          <cell r="Z900" t="str">
            <v>0</v>
          </cell>
        </row>
        <row r="901">
          <cell r="G901" t="str">
            <v>400260</v>
          </cell>
          <cell r="H901" t="str">
            <v>HST on Bad Debt write-offs</v>
          </cell>
          <cell r="I901" t="str">
            <v>0</v>
          </cell>
          <cell r="J901" t="str">
            <v>0</v>
          </cell>
          <cell r="K901" t="str">
            <v>0</v>
          </cell>
          <cell r="L901" t="str">
            <v>0</v>
          </cell>
          <cell r="M901">
            <v>213389.02</v>
          </cell>
          <cell r="N901" t="str">
            <v>0</v>
          </cell>
          <cell r="O901">
            <v>0</v>
          </cell>
          <cell r="P901" t="str">
            <v>0</v>
          </cell>
          <cell r="Q901" t="str">
            <v>0</v>
          </cell>
          <cell r="R901" t="str">
            <v>0</v>
          </cell>
          <cell r="S901" t="str">
            <v>0</v>
          </cell>
          <cell r="T901">
            <v>0</v>
          </cell>
          <cell r="U901">
            <v>700.49</v>
          </cell>
          <cell r="V901" t="str">
            <v>0</v>
          </cell>
          <cell r="W901" t="str">
            <v>0</v>
          </cell>
          <cell r="X901">
            <v>3558.81</v>
          </cell>
          <cell r="Y901" t="str">
            <v>0</v>
          </cell>
          <cell r="Z901" t="str">
            <v>0</v>
          </cell>
        </row>
        <row r="902">
          <cell r="G902" t="str">
            <v>400265</v>
          </cell>
          <cell r="H902" t="str">
            <v>HST on Bad Debt recoveries</v>
          </cell>
          <cell r="I902" t="str">
            <v>0</v>
          </cell>
          <cell r="J902" t="str">
            <v>0</v>
          </cell>
          <cell r="K902">
            <v>32902.910000000003</v>
          </cell>
          <cell r="L902" t="str">
            <v>0</v>
          </cell>
          <cell r="M902">
            <v>-64284.53</v>
          </cell>
          <cell r="N902" t="str">
            <v>0</v>
          </cell>
          <cell r="O902">
            <v>0</v>
          </cell>
          <cell r="P902" t="str">
            <v>0</v>
          </cell>
          <cell r="Q902" t="str">
            <v>0</v>
          </cell>
          <cell r="R902" t="str">
            <v>0</v>
          </cell>
          <cell r="S902" t="str">
            <v>0</v>
          </cell>
          <cell r="T902" t="str">
            <v>0</v>
          </cell>
          <cell r="U902">
            <v>-31.33</v>
          </cell>
          <cell r="V902" t="str">
            <v>0</v>
          </cell>
          <cell r="W902" t="str">
            <v>0</v>
          </cell>
          <cell r="X902">
            <v>-9.2100000000000009</v>
          </cell>
          <cell r="Y902" t="str">
            <v>0</v>
          </cell>
          <cell r="Z902" t="str">
            <v>0</v>
          </cell>
        </row>
        <row r="903">
          <cell r="G903" t="str">
            <v>400300</v>
          </cell>
          <cell r="H903" t="str">
            <v>HST paid to suppliers</v>
          </cell>
          <cell r="I903" t="str">
            <v>0</v>
          </cell>
          <cell r="J903">
            <v>139266.25</v>
          </cell>
          <cell r="K903">
            <v>98955811.290000007</v>
          </cell>
          <cell r="L903" t="str">
            <v>0</v>
          </cell>
          <cell r="M903">
            <v>-47004219.450000003</v>
          </cell>
          <cell r="N903" t="str">
            <v>0</v>
          </cell>
          <cell r="O903">
            <v>-0.03</v>
          </cell>
          <cell r="P903" t="str">
            <v>0</v>
          </cell>
          <cell r="Q903">
            <v>521436.19</v>
          </cell>
          <cell r="R903">
            <v>195.03</v>
          </cell>
          <cell r="S903" t="str">
            <v>0</v>
          </cell>
          <cell r="T903">
            <v>0</v>
          </cell>
          <cell r="U903">
            <v>308098.69</v>
          </cell>
          <cell r="V903" t="str">
            <v>0</v>
          </cell>
          <cell r="W903" t="str">
            <v>0</v>
          </cell>
          <cell r="X903">
            <v>-113.52</v>
          </cell>
          <cell r="Y903" t="str">
            <v>0</v>
          </cell>
          <cell r="Z903" t="str">
            <v>0</v>
          </cell>
        </row>
        <row r="904">
          <cell r="G904" t="str">
            <v>400320</v>
          </cell>
          <cell r="H904" t="str">
            <v>HST paid to suppliers for CIS module only</v>
          </cell>
          <cell r="I904" t="str">
            <v>0</v>
          </cell>
          <cell r="J904" t="str">
            <v>0</v>
          </cell>
          <cell r="K904" t="str">
            <v>0</v>
          </cell>
          <cell r="L904" t="str">
            <v>0</v>
          </cell>
          <cell r="M904">
            <v>10148372.48</v>
          </cell>
          <cell r="N904" t="str">
            <v>0</v>
          </cell>
          <cell r="O904" t="str">
            <v>0</v>
          </cell>
          <cell r="P904" t="str">
            <v>0</v>
          </cell>
          <cell r="Q904" t="str">
            <v>0</v>
          </cell>
          <cell r="R904" t="str">
            <v>0</v>
          </cell>
          <cell r="S904" t="str">
            <v>0</v>
          </cell>
          <cell r="T904">
            <v>0</v>
          </cell>
          <cell r="U904" t="str">
            <v>0</v>
          </cell>
          <cell r="V904" t="str">
            <v>0</v>
          </cell>
          <cell r="W904" t="str">
            <v>0</v>
          </cell>
          <cell r="X904" t="str">
            <v>0</v>
          </cell>
          <cell r="Y904" t="str">
            <v>0</v>
          </cell>
          <cell r="Z904" t="str">
            <v>0</v>
          </cell>
        </row>
        <row r="905">
          <cell r="G905" t="str">
            <v>400340</v>
          </cell>
          <cell r="H905" t="str">
            <v>HST-credit card adjustments</v>
          </cell>
          <cell r="I905" t="str">
            <v>0</v>
          </cell>
          <cell r="J905" t="str">
            <v>0</v>
          </cell>
          <cell r="K905">
            <v>553.35</v>
          </cell>
          <cell r="L905" t="str">
            <v>0</v>
          </cell>
          <cell r="M905">
            <v>-810.22</v>
          </cell>
          <cell r="N905" t="str">
            <v>0</v>
          </cell>
          <cell r="O905">
            <v>0</v>
          </cell>
          <cell r="P905" t="str">
            <v>0</v>
          </cell>
          <cell r="Q905" t="str">
            <v>0</v>
          </cell>
          <cell r="R905" t="str">
            <v>0</v>
          </cell>
          <cell r="S905" t="str">
            <v>0</v>
          </cell>
          <cell r="T905" t="str">
            <v>0</v>
          </cell>
          <cell r="U905" t="str">
            <v>0</v>
          </cell>
          <cell r="V905" t="str">
            <v>0</v>
          </cell>
          <cell r="W905" t="str">
            <v>0</v>
          </cell>
          <cell r="X905" t="str">
            <v>0</v>
          </cell>
          <cell r="Y905" t="str">
            <v>0</v>
          </cell>
          <cell r="Z905" t="str">
            <v>0</v>
          </cell>
        </row>
        <row r="906">
          <cell r="G906" t="str">
            <v>400400</v>
          </cell>
          <cell r="H906" t="str">
            <v>Recaptured ITC - Ontario HST</v>
          </cell>
          <cell r="I906" t="str">
            <v>0</v>
          </cell>
          <cell r="J906">
            <v>0.01</v>
          </cell>
          <cell r="K906">
            <v>-1726320.2</v>
          </cell>
          <cell r="L906" t="str">
            <v>0</v>
          </cell>
          <cell r="M906">
            <v>1498564.48</v>
          </cell>
          <cell r="N906" t="str">
            <v>0</v>
          </cell>
          <cell r="O906">
            <v>0</v>
          </cell>
          <cell r="P906" t="str">
            <v>0</v>
          </cell>
          <cell r="Q906">
            <v>-2537.1799999999998</v>
          </cell>
          <cell r="R906" t="str">
            <v>0</v>
          </cell>
          <cell r="S906" t="str">
            <v>0</v>
          </cell>
          <cell r="T906">
            <v>0</v>
          </cell>
          <cell r="U906">
            <v>847.43</v>
          </cell>
          <cell r="V906" t="str">
            <v>0</v>
          </cell>
          <cell r="W906" t="str">
            <v>0</v>
          </cell>
          <cell r="X906">
            <v>-126.4</v>
          </cell>
          <cell r="Y906" t="str">
            <v>0</v>
          </cell>
          <cell r="Z906" t="str">
            <v>0</v>
          </cell>
        </row>
        <row r="907">
          <cell r="G907" t="str">
            <v>400500</v>
          </cell>
          <cell r="H907" t="str">
            <v>Recaptured ITC - B.C. HST</v>
          </cell>
          <cell r="I907" t="str">
            <v>0</v>
          </cell>
          <cell r="J907" t="str">
            <v>0</v>
          </cell>
          <cell r="K907">
            <v>0</v>
          </cell>
          <cell r="L907" t="str">
            <v>0</v>
          </cell>
          <cell r="M907">
            <v>0</v>
          </cell>
          <cell r="N907" t="str">
            <v>0</v>
          </cell>
          <cell r="O907">
            <v>0</v>
          </cell>
          <cell r="P907" t="str">
            <v>0</v>
          </cell>
          <cell r="Q907">
            <v>0</v>
          </cell>
          <cell r="R907" t="str">
            <v>0</v>
          </cell>
          <cell r="S907" t="str">
            <v>0</v>
          </cell>
          <cell r="T907">
            <v>0</v>
          </cell>
          <cell r="U907" t="str">
            <v>0</v>
          </cell>
          <cell r="V907" t="str">
            <v>0</v>
          </cell>
          <cell r="W907" t="str">
            <v>0</v>
          </cell>
          <cell r="X907" t="str">
            <v>0</v>
          </cell>
          <cell r="Y907" t="str">
            <v>0</v>
          </cell>
          <cell r="Z907" t="str">
            <v>0</v>
          </cell>
        </row>
        <row r="908">
          <cell r="G908" t="str">
            <v>400900</v>
          </cell>
          <cell r="H908" t="str">
            <v>TAX DEPT USE ONLY HST Remittance Clearing</v>
          </cell>
          <cell r="I908" t="str">
            <v>0</v>
          </cell>
          <cell r="J908">
            <v>39054407.25</v>
          </cell>
          <cell r="K908">
            <v>-23185775.32</v>
          </cell>
          <cell r="L908" t="str">
            <v>0</v>
          </cell>
          <cell r="M908">
            <v>-19562231.66</v>
          </cell>
          <cell r="N908" t="str">
            <v>0</v>
          </cell>
          <cell r="O908">
            <v>0</v>
          </cell>
          <cell r="P908" t="str">
            <v>0</v>
          </cell>
          <cell r="Q908" t="str">
            <v>0</v>
          </cell>
          <cell r="R908" t="str">
            <v>0</v>
          </cell>
          <cell r="S908" t="str">
            <v>0</v>
          </cell>
          <cell r="T908" t="str">
            <v>0</v>
          </cell>
          <cell r="U908" t="str">
            <v>0</v>
          </cell>
          <cell r="V908" t="str">
            <v>0</v>
          </cell>
          <cell r="W908" t="str">
            <v>0</v>
          </cell>
          <cell r="X908" t="str">
            <v>0</v>
          </cell>
          <cell r="Y908" t="str">
            <v>0</v>
          </cell>
          <cell r="Z908" t="str">
            <v>0</v>
          </cell>
        </row>
        <row r="909">
          <cell r="G909" t="str">
            <v>400920</v>
          </cell>
          <cell r="H909" t="str">
            <v>TAX DEPT USE ONLY Deemed Supply Tax</v>
          </cell>
          <cell r="I909" t="str">
            <v>0</v>
          </cell>
          <cell r="J909">
            <v>869790.37</v>
          </cell>
          <cell r="K909" t="str">
            <v>0</v>
          </cell>
          <cell r="L909" t="str">
            <v>0</v>
          </cell>
          <cell r="M909" t="str">
            <v>0</v>
          </cell>
          <cell r="N909" t="str">
            <v>0</v>
          </cell>
          <cell r="O909" t="str">
            <v>0</v>
          </cell>
          <cell r="P909" t="str">
            <v>0</v>
          </cell>
          <cell r="Q909" t="str">
            <v>0</v>
          </cell>
          <cell r="R909" t="str">
            <v>0</v>
          </cell>
          <cell r="S909" t="str">
            <v>0</v>
          </cell>
          <cell r="T909" t="str">
            <v>0</v>
          </cell>
          <cell r="U909" t="str">
            <v>0</v>
          </cell>
          <cell r="V909" t="str">
            <v>0</v>
          </cell>
          <cell r="W909" t="str">
            <v>0</v>
          </cell>
          <cell r="X909" t="str">
            <v>0</v>
          </cell>
          <cell r="Y909" t="str">
            <v>0</v>
          </cell>
          <cell r="Z909" t="str">
            <v>0</v>
          </cell>
        </row>
        <row r="910">
          <cell r="G910" t="str">
            <v>400980</v>
          </cell>
          <cell r="H910" t="str">
            <v>FINANCE DEPT USE ONLY - HOBNI Consolication</v>
          </cell>
          <cell r="I910" t="str">
            <v>0</v>
          </cell>
          <cell r="J910" t="str">
            <v>0</v>
          </cell>
          <cell r="K910" t="str">
            <v>0</v>
          </cell>
          <cell r="L910" t="str">
            <v>0</v>
          </cell>
          <cell r="M910" t="str">
            <v>0</v>
          </cell>
          <cell r="N910" t="str">
            <v>0</v>
          </cell>
          <cell r="O910" t="str">
            <v>0</v>
          </cell>
          <cell r="P910" t="str">
            <v>0</v>
          </cell>
          <cell r="Q910" t="str">
            <v>0</v>
          </cell>
          <cell r="R910" t="str">
            <v>0</v>
          </cell>
          <cell r="S910" t="str">
            <v>0</v>
          </cell>
          <cell r="T910" t="str">
            <v>0</v>
          </cell>
          <cell r="U910" t="str">
            <v>0</v>
          </cell>
          <cell r="V910">
            <v>-186753.71</v>
          </cell>
          <cell r="W910" t="str">
            <v>0</v>
          </cell>
          <cell r="X910" t="str">
            <v>0</v>
          </cell>
          <cell r="Y910" t="str">
            <v>0</v>
          </cell>
          <cell r="Z910" t="str">
            <v>0</v>
          </cell>
        </row>
        <row r="911">
          <cell r="G911" t="str">
            <v>401001</v>
          </cell>
          <cell r="H911" t="str">
            <v>ORST Billed - Tx revenues</v>
          </cell>
          <cell r="I911" t="str">
            <v>0</v>
          </cell>
          <cell r="J911" t="str">
            <v>0</v>
          </cell>
          <cell r="K911">
            <v>0</v>
          </cell>
          <cell r="L911" t="str">
            <v>0</v>
          </cell>
          <cell r="M911" t="str">
            <v>0</v>
          </cell>
          <cell r="N911" t="str">
            <v>0</v>
          </cell>
          <cell r="O911">
            <v>0</v>
          </cell>
          <cell r="P911" t="str">
            <v>0</v>
          </cell>
          <cell r="Q911">
            <v>0</v>
          </cell>
          <cell r="R911" t="str">
            <v>0</v>
          </cell>
          <cell r="S911" t="str">
            <v>0</v>
          </cell>
          <cell r="T911" t="str">
            <v>0</v>
          </cell>
          <cell r="U911" t="str">
            <v>0</v>
          </cell>
          <cell r="V911" t="str">
            <v>0</v>
          </cell>
          <cell r="W911" t="str">
            <v>0</v>
          </cell>
          <cell r="X911" t="str">
            <v>0</v>
          </cell>
          <cell r="Y911" t="str">
            <v>0</v>
          </cell>
          <cell r="Z911" t="str">
            <v>0</v>
          </cell>
        </row>
        <row r="912">
          <cell r="G912" t="str">
            <v>401002</v>
          </cell>
          <cell r="H912" t="str">
            <v>ORST Billed -  Dx Revenues</v>
          </cell>
          <cell r="I912" t="str">
            <v>0</v>
          </cell>
          <cell r="J912" t="str">
            <v>0</v>
          </cell>
          <cell r="K912" t="str">
            <v>0</v>
          </cell>
          <cell r="L912" t="str">
            <v>0</v>
          </cell>
          <cell r="M912">
            <v>0</v>
          </cell>
          <cell r="N912" t="str">
            <v>0</v>
          </cell>
          <cell r="O912">
            <v>0</v>
          </cell>
          <cell r="P912" t="str">
            <v>0</v>
          </cell>
          <cell r="Q912" t="str">
            <v>0</v>
          </cell>
          <cell r="R912" t="str">
            <v>0</v>
          </cell>
          <cell r="S912" t="str">
            <v>0</v>
          </cell>
          <cell r="T912" t="str">
            <v>0</v>
          </cell>
          <cell r="U912" t="str">
            <v>0</v>
          </cell>
          <cell r="V912" t="str">
            <v>0</v>
          </cell>
          <cell r="W912" t="str">
            <v>0</v>
          </cell>
          <cell r="X912" t="str">
            <v>0</v>
          </cell>
          <cell r="Y912" t="str">
            <v>0</v>
          </cell>
          <cell r="Z912" t="str">
            <v>0</v>
          </cell>
        </row>
        <row r="913">
          <cell r="G913" t="str">
            <v>401003</v>
          </cell>
          <cell r="H913" t="str">
            <v>ORST billed - Remotes</v>
          </cell>
          <cell r="I913" t="str">
            <v>0</v>
          </cell>
          <cell r="J913" t="str">
            <v>0</v>
          </cell>
          <cell r="K913" t="str">
            <v>0</v>
          </cell>
          <cell r="L913" t="str">
            <v>0</v>
          </cell>
          <cell r="M913" t="str">
            <v>0</v>
          </cell>
          <cell r="N913" t="str">
            <v>0</v>
          </cell>
          <cell r="O913">
            <v>0</v>
          </cell>
          <cell r="P913" t="str">
            <v>0</v>
          </cell>
          <cell r="Q913" t="str">
            <v>0</v>
          </cell>
          <cell r="R913" t="str">
            <v>0</v>
          </cell>
          <cell r="S913" t="str">
            <v>0</v>
          </cell>
          <cell r="T913" t="str">
            <v>0</v>
          </cell>
          <cell r="U913">
            <v>0</v>
          </cell>
          <cell r="V913" t="str">
            <v>0</v>
          </cell>
          <cell r="W913" t="str">
            <v>0</v>
          </cell>
          <cell r="X913" t="str">
            <v>0</v>
          </cell>
          <cell r="Y913" t="str">
            <v>0</v>
          </cell>
          <cell r="Z913" t="str">
            <v>0</v>
          </cell>
        </row>
        <row r="914">
          <cell r="G914" t="str">
            <v>401004</v>
          </cell>
          <cell r="H914" t="str">
            <v>ORST billed - Telecom Inc.</v>
          </cell>
          <cell r="I914" t="str">
            <v>0</v>
          </cell>
          <cell r="J914" t="str">
            <v>0</v>
          </cell>
          <cell r="K914" t="str">
            <v>0</v>
          </cell>
          <cell r="L914" t="str">
            <v>0</v>
          </cell>
          <cell r="M914" t="str">
            <v>0</v>
          </cell>
          <cell r="N914" t="str">
            <v>0</v>
          </cell>
          <cell r="O914">
            <v>0</v>
          </cell>
          <cell r="P914" t="str">
            <v>0</v>
          </cell>
          <cell r="Q914">
            <v>0</v>
          </cell>
          <cell r="R914" t="str">
            <v>0</v>
          </cell>
          <cell r="S914" t="str">
            <v>0</v>
          </cell>
          <cell r="T914" t="str">
            <v>0</v>
          </cell>
          <cell r="U914" t="str">
            <v>0</v>
          </cell>
          <cell r="V914" t="str">
            <v>0</v>
          </cell>
          <cell r="W914" t="str">
            <v>0</v>
          </cell>
          <cell r="X914" t="str">
            <v>0</v>
          </cell>
          <cell r="Y914" t="str">
            <v>0</v>
          </cell>
          <cell r="Z914" t="str">
            <v>0</v>
          </cell>
        </row>
        <row r="915">
          <cell r="G915" t="str">
            <v>401010</v>
          </cell>
          <cell r="H915" t="str">
            <v>ORST self-assessed on purchases</v>
          </cell>
          <cell r="I915" t="str">
            <v>0</v>
          </cell>
          <cell r="J915">
            <v>0</v>
          </cell>
          <cell r="K915">
            <v>0</v>
          </cell>
          <cell r="L915" t="str">
            <v>0</v>
          </cell>
          <cell r="M915">
            <v>0</v>
          </cell>
          <cell r="N915" t="str">
            <v>0</v>
          </cell>
          <cell r="O915">
            <v>0</v>
          </cell>
          <cell r="P915" t="str">
            <v>0</v>
          </cell>
          <cell r="Q915">
            <v>0</v>
          </cell>
          <cell r="R915" t="str">
            <v>0</v>
          </cell>
          <cell r="S915" t="str">
            <v>0</v>
          </cell>
          <cell r="T915" t="str">
            <v>0</v>
          </cell>
          <cell r="U915">
            <v>0</v>
          </cell>
          <cell r="V915" t="str">
            <v>0</v>
          </cell>
          <cell r="W915" t="str">
            <v>0</v>
          </cell>
          <cell r="X915" t="str">
            <v>0</v>
          </cell>
          <cell r="Y915" t="str">
            <v>0</v>
          </cell>
          <cell r="Z915" t="str">
            <v>0</v>
          </cell>
        </row>
        <row r="916">
          <cell r="G916" t="str">
            <v>401020</v>
          </cell>
          <cell r="H916" t="str">
            <v>Provncl Sales Tax - A/R System</v>
          </cell>
          <cell r="I916" t="str">
            <v>0</v>
          </cell>
          <cell r="J916" t="str">
            <v>0</v>
          </cell>
          <cell r="K916">
            <v>0</v>
          </cell>
          <cell r="L916" t="str">
            <v>0</v>
          </cell>
          <cell r="M916">
            <v>0</v>
          </cell>
          <cell r="N916" t="str">
            <v>0</v>
          </cell>
          <cell r="O916">
            <v>0</v>
          </cell>
          <cell r="P916" t="str">
            <v>0</v>
          </cell>
          <cell r="Q916" t="str">
            <v>0</v>
          </cell>
          <cell r="R916" t="str">
            <v>0</v>
          </cell>
          <cell r="S916" t="str">
            <v>0</v>
          </cell>
          <cell r="T916">
            <v>0</v>
          </cell>
          <cell r="U916" t="str">
            <v>0</v>
          </cell>
          <cell r="V916" t="str">
            <v>0</v>
          </cell>
          <cell r="W916" t="str">
            <v>0</v>
          </cell>
          <cell r="X916" t="str">
            <v>0</v>
          </cell>
          <cell r="Y916" t="str">
            <v>0</v>
          </cell>
          <cell r="Z916" t="str">
            <v>0</v>
          </cell>
        </row>
        <row r="917">
          <cell r="G917" t="str">
            <v>401060</v>
          </cell>
          <cell r="H917" t="str">
            <v>QST paid to suppliers- HOTelecom ONLY</v>
          </cell>
          <cell r="I917" t="str">
            <v>0</v>
          </cell>
          <cell r="J917" t="str">
            <v>0</v>
          </cell>
          <cell r="K917">
            <v>115.76</v>
          </cell>
          <cell r="L917" t="str">
            <v>0</v>
          </cell>
          <cell r="M917">
            <v>111.05</v>
          </cell>
          <cell r="N917" t="str">
            <v>0</v>
          </cell>
          <cell r="O917">
            <v>0</v>
          </cell>
          <cell r="P917" t="str">
            <v>0</v>
          </cell>
          <cell r="Q917">
            <v>5726.15</v>
          </cell>
          <cell r="R917" t="str">
            <v>0</v>
          </cell>
          <cell r="S917" t="str">
            <v>0</v>
          </cell>
          <cell r="T917" t="str">
            <v>0</v>
          </cell>
          <cell r="U917" t="str">
            <v>0</v>
          </cell>
          <cell r="V917" t="str">
            <v>0</v>
          </cell>
          <cell r="W917" t="str">
            <v>0</v>
          </cell>
          <cell r="X917" t="str">
            <v>0</v>
          </cell>
          <cell r="Y917" t="str">
            <v>0</v>
          </cell>
          <cell r="Z917" t="str">
            <v>0</v>
          </cell>
        </row>
        <row r="918">
          <cell r="G918" t="str">
            <v>401100</v>
          </cell>
          <cell r="H918" t="str">
            <v>ORST Collected</v>
          </cell>
          <cell r="I918" t="str">
            <v>0</v>
          </cell>
          <cell r="J918" t="str">
            <v>0</v>
          </cell>
          <cell r="K918">
            <v>0</v>
          </cell>
          <cell r="L918" t="str">
            <v>0</v>
          </cell>
          <cell r="M918">
            <v>0</v>
          </cell>
          <cell r="N918" t="str">
            <v>0</v>
          </cell>
          <cell r="O918">
            <v>0</v>
          </cell>
          <cell r="P918" t="str">
            <v>0</v>
          </cell>
          <cell r="Q918">
            <v>32.520000000000003</v>
          </cell>
          <cell r="R918" t="str">
            <v>0</v>
          </cell>
          <cell r="S918" t="str">
            <v>0</v>
          </cell>
          <cell r="T918" t="str">
            <v>0</v>
          </cell>
          <cell r="U918">
            <v>306</v>
          </cell>
          <cell r="V918" t="str">
            <v>0</v>
          </cell>
          <cell r="W918" t="str">
            <v>0</v>
          </cell>
          <cell r="X918" t="str">
            <v>0</v>
          </cell>
          <cell r="Y918" t="str">
            <v>0</v>
          </cell>
          <cell r="Z918" t="str">
            <v>0</v>
          </cell>
        </row>
        <row r="919">
          <cell r="G919" t="str">
            <v>403000</v>
          </cell>
          <cell r="H919" t="str">
            <v>QST Collected - HO Telecom ONLY</v>
          </cell>
          <cell r="I919" t="str">
            <v>0</v>
          </cell>
          <cell r="J919" t="str">
            <v>0</v>
          </cell>
          <cell r="K919">
            <v>0</v>
          </cell>
          <cell r="L919" t="str">
            <v>0</v>
          </cell>
          <cell r="M919">
            <v>0</v>
          </cell>
          <cell r="N919" t="str">
            <v>0</v>
          </cell>
          <cell r="O919">
            <v>0</v>
          </cell>
          <cell r="P919" t="str">
            <v>0</v>
          </cell>
          <cell r="Q919">
            <v>-3833.08</v>
          </cell>
          <cell r="R919" t="str">
            <v>0</v>
          </cell>
          <cell r="S919" t="str">
            <v>0</v>
          </cell>
          <cell r="T919" t="str">
            <v>0</v>
          </cell>
          <cell r="U919" t="str">
            <v>0</v>
          </cell>
          <cell r="V919" t="str">
            <v>0</v>
          </cell>
          <cell r="W919" t="str">
            <v>0</v>
          </cell>
          <cell r="X919" t="str">
            <v>0</v>
          </cell>
          <cell r="Y919" t="str">
            <v>0</v>
          </cell>
          <cell r="Z919" t="str">
            <v>0</v>
          </cell>
        </row>
        <row r="920">
          <cell r="G920" t="str">
            <v>403020</v>
          </cell>
          <cell r="H920" t="str">
            <v>ORST compensation earned</v>
          </cell>
          <cell r="I920" t="str">
            <v>0</v>
          </cell>
          <cell r="J920" t="str">
            <v>0</v>
          </cell>
          <cell r="K920">
            <v>0</v>
          </cell>
          <cell r="L920" t="str">
            <v>0</v>
          </cell>
          <cell r="M920">
            <v>0</v>
          </cell>
          <cell r="N920" t="str">
            <v>0</v>
          </cell>
          <cell r="O920">
            <v>0</v>
          </cell>
          <cell r="P920" t="str">
            <v>0</v>
          </cell>
          <cell r="Q920">
            <v>0</v>
          </cell>
          <cell r="R920" t="str">
            <v>0</v>
          </cell>
          <cell r="S920" t="str">
            <v>0</v>
          </cell>
          <cell r="T920" t="str">
            <v>0</v>
          </cell>
          <cell r="U920">
            <v>0</v>
          </cell>
          <cell r="V920" t="str">
            <v>0</v>
          </cell>
          <cell r="W920" t="str">
            <v>0</v>
          </cell>
          <cell r="X920" t="str">
            <v>0</v>
          </cell>
          <cell r="Y920" t="str">
            <v>0</v>
          </cell>
          <cell r="Z920" t="str">
            <v>0</v>
          </cell>
        </row>
        <row r="921">
          <cell r="G921" t="str">
            <v>409000</v>
          </cell>
          <cell r="H921" t="str">
            <v>ACCRUED POWER PURCHASES</v>
          </cell>
          <cell r="I921" t="str">
            <v>0</v>
          </cell>
          <cell r="J921" t="str">
            <v>0</v>
          </cell>
          <cell r="K921" t="str">
            <v>0</v>
          </cell>
          <cell r="L921" t="str">
            <v>0</v>
          </cell>
          <cell r="M921">
            <v>-143855571.47</v>
          </cell>
          <cell r="N921" t="str">
            <v>0</v>
          </cell>
          <cell r="O921" t="str">
            <v>0</v>
          </cell>
          <cell r="P921" t="str">
            <v>0</v>
          </cell>
          <cell r="Q921" t="str">
            <v>0</v>
          </cell>
          <cell r="R921" t="str">
            <v>0</v>
          </cell>
          <cell r="S921" t="str">
            <v>0</v>
          </cell>
          <cell r="T921">
            <v>0</v>
          </cell>
          <cell r="U921" t="str">
            <v>0</v>
          </cell>
          <cell r="V921" t="str">
            <v>0</v>
          </cell>
          <cell r="W921" t="str">
            <v>0</v>
          </cell>
          <cell r="X921" t="str">
            <v>0</v>
          </cell>
          <cell r="Y921" t="str">
            <v>0</v>
          </cell>
          <cell r="Z921" t="str">
            <v>0</v>
          </cell>
        </row>
        <row r="922">
          <cell r="G922" t="str">
            <v>409002</v>
          </cell>
          <cell r="H922" t="str">
            <v>Negative Invoices for Generation</v>
          </cell>
          <cell r="I922" t="str">
            <v>0</v>
          </cell>
          <cell r="J922" t="str">
            <v>0</v>
          </cell>
          <cell r="K922" t="str">
            <v>0</v>
          </cell>
          <cell r="L922" t="str">
            <v>0</v>
          </cell>
          <cell r="M922">
            <v>-2902497.15</v>
          </cell>
          <cell r="N922" t="str">
            <v>0</v>
          </cell>
          <cell r="O922" t="str">
            <v>0</v>
          </cell>
          <cell r="P922" t="str">
            <v>0</v>
          </cell>
          <cell r="Q922" t="str">
            <v>0</v>
          </cell>
          <cell r="R922" t="str">
            <v>0</v>
          </cell>
          <cell r="S922" t="str">
            <v>0</v>
          </cell>
          <cell r="T922" t="str">
            <v>0</v>
          </cell>
          <cell r="U922" t="str">
            <v>0</v>
          </cell>
          <cell r="V922" t="str">
            <v>0</v>
          </cell>
          <cell r="W922" t="str">
            <v>0</v>
          </cell>
          <cell r="X922" t="str">
            <v>0</v>
          </cell>
          <cell r="Y922" t="str">
            <v>0</v>
          </cell>
          <cell r="Z922" t="str">
            <v>0</v>
          </cell>
        </row>
        <row r="923">
          <cell r="G923" t="str">
            <v>411000</v>
          </cell>
          <cell r="H923" t="str">
            <v>Accr Payments In Lieu Of Taxes</v>
          </cell>
          <cell r="I923" t="str">
            <v>0</v>
          </cell>
          <cell r="J923" t="str">
            <v>0</v>
          </cell>
          <cell r="K923">
            <v>-32768291.449999999</v>
          </cell>
          <cell r="L923" t="str">
            <v>0</v>
          </cell>
          <cell r="M923">
            <v>-2437948.41</v>
          </cell>
          <cell r="N923" t="str">
            <v>0</v>
          </cell>
          <cell r="O923">
            <v>0</v>
          </cell>
          <cell r="P923" t="str">
            <v>0</v>
          </cell>
          <cell r="Q923" t="str">
            <v>0</v>
          </cell>
          <cell r="R923" t="str">
            <v>0</v>
          </cell>
          <cell r="S923" t="str">
            <v>0</v>
          </cell>
          <cell r="T923" t="str">
            <v>0</v>
          </cell>
          <cell r="U923">
            <v>-4237.83</v>
          </cell>
          <cell r="V923" t="str">
            <v>0</v>
          </cell>
          <cell r="W923" t="str">
            <v>0</v>
          </cell>
          <cell r="X923" t="str">
            <v>0</v>
          </cell>
          <cell r="Y923" t="str">
            <v>0</v>
          </cell>
          <cell r="Z923" t="str">
            <v>0</v>
          </cell>
        </row>
        <row r="924">
          <cell r="G924" t="str">
            <v>412010</v>
          </cell>
          <cell r="H924" t="str">
            <v>DRC on Default Supply Sales</v>
          </cell>
          <cell r="I924" t="str">
            <v>0</v>
          </cell>
          <cell r="J924" t="str">
            <v>0</v>
          </cell>
          <cell r="K924" t="str">
            <v>0</v>
          </cell>
          <cell r="L924" t="str">
            <v>0</v>
          </cell>
          <cell r="M924">
            <v>-12360982.26</v>
          </cell>
          <cell r="N924" t="str">
            <v>0</v>
          </cell>
          <cell r="O924" t="str">
            <v>0</v>
          </cell>
          <cell r="P924" t="str">
            <v>0</v>
          </cell>
          <cell r="Q924" t="str">
            <v>0</v>
          </cell>
          <cell r="R924" t="str">
            <v>0</v>
          </cell>
          <cell r="S924" t="str">
            <v>0</v>
          </cell>
          <cell r="T924">
            <v>0</v>
          </cell>
          <cell r="U924">
            <v>-8366.39</v>
          </cell>
          <cell r="V924" t="str">
            <v>0</v>
          </cell>
          <cell r="W924" t="str">
            <v>0</v>
          </cell>
          <cell r="X924">
            <v>-31790.28</v>
          </cell>
          <cell r="Y924" t="str">
            <v>0</v>
          </cell>
          <cell r="Z924" t="str">
            <v>0</v>
          </cell>
        </row>
        <row r="925">
          <cell r="G925" t="str">
            <v>412011</v>
          </cell>
          <cell r="H925" t="str">
            <v>DRC billed on behalf of Retailers</v>
          </cell>
          <cell r="I925" t="str">
            <v>0</v>
          </cell>
          <cell r="J925" t="str">
            <v>0</v>
          </cell>
          <cell r="K925">
            <v>857.97</v>
          </cell>
          <cell r="L925" t="str">
            <v>0</v>
          </cell>
          <cell r="M925">
            <v>-1787733.8</v>
          </cell>
          <cell r="N925" t="str">
            <v>0</v>
          </cell>
          <cell r="O925">
            <v>0</v>
          </cell>
          <cell r="P925" t="str">
            <v>0</v>
          </cell>
          <cell r="Q925" t="str">
            <v>0</v>
          </cell>
          <cell r="R925" t="str">
            <v>0</v>
          </cell>
          <cell r="S925" t="str">
            <v>0</v>
          </cell>
          <cell r="T925">
            <v>0</v>
          </cell>
          <cell r="U925" t="str">
            <v>0</v>
          </cell>
          <cell r="V925" t="str">
            <v>0</v>
          </cell>
          <cell r="W925" t="str">
            <v>0</v>
          </cell>
          <cell r="X925" t="str">
            <v>0</v>
          </cell>
          <cell r="Y925" t="str">
            <v>0</v>
          </cell>
          <cell r="Z925" t="str">
            <v>0</v>
          </cell>
        </row>
        <row r="926">
          <cell r="G926" t="str">
            <v>412012</v>
          </cell>
          <cell r="H926" t="str">
            <v>DRC billed by Remotes</v>
          </cell>
          <cell r="I926" t="str">
            <v>0</v>
          </cell>
          <cell r="J926" t="str">
            <v>0</v>
          </cell>
          <cell r="K926" t="str">
            <v>0</v>
          </cell>
          <cell r="L926" t="str">
            <v>0</v>
          </cell>
          <cell r="M926" t="str">
            <v>0</v>
          </cell>
          <cell r="N926" t="str">
            <v>0</v>
          </cell>
          <cell r="O926" t="str">
            <v>0</v>
          </cell>
          <cell r="P926" t="str">
            <v>0</v>
          </cell>
          <cell r="Q926" t="str">
            <v>0</v>
          </cell>
          <cell r="R926" t="str">
            <v>0</v>
          </cell>
          <cell r="S926" t="str">
            <v>0</v>
          </cell>
          <cell r="T926" t="str">
            <v>0</v>
          </cell>
          <cell r="U926">
            <v>0</v>
          </cell>
          <cell r="V926" t="str">
            <v>0</v>
          </cell>
          <cell r="W926" t="str">
            <v>0</v>
          </cell>
          <cell r="X926" t="str">
            <v>0</v>
          </cell>
          <cell r="Y926" t="str">
            <v>0</v>
          </cell>
          <cell r="Z926" t="str">
            <v>0</v>
          </cell>
        </row>
        <row r="927">
          <cell r="G927" t="str">
            <v>412018</v>
          </cell>
          <cell r="H927" t="str">
            <v>DRC on bad debt write-offs</v>
          </cell>
          <cell r="I927" t="str">
            <v>0</v>
          </cell>
          <cell r="J927" t="str">
            <v>0</v>
          </cell>
          <cell r="K927">
            <v>1.23</v>
          </cell>
          <cell r="L927" t="str">
            <v>0</v>
          </cell>
          <cell r="M927">
            <v>60186.06</v>
          </cell>
          <cell r="N927" t="str">
            <v>0</v>
          </cell>
          <cell r="O927">
            <v>0</v>
          </cell>
          <cell r="P927" t="str">
            <v>0</v>
          </cell>
          <cell r="Q927" t="str">
            <v>0</v>
          </cell>
          <cell r="R927" t="str">
            <v>0</v>
          </cell>
          <cell r="S927" t="str">
            <v>0</v>
          </cell>
          <cell r="T927">
            <v>0</v>
          </cell>
          <cell r="U927">
            <v>0</v>
          </cell>
          <cell r="V927" t="str">
            <v>0</v>
          </cell>
          <cell r="W927" t="str">
            <v>0</v>
          </cell>
          <cell r="X927">
            <v>3056.42</v>
          </cell>
          <cell r="Y927" t="str">
            <v>0</v>
          </cell>
          <cell r="Z927" t="str">
            <v>0</v>
          </cell>
        </row>
        <row r="928">
          <cell r="G928" t="str">
            <v>412019</v>
          </cell>
          <cell r="H928" t="str">
            <v>DRC on bad debt recoveries</v>
          </cell>
          <cell r="I928" t="str">
            <v>0</v>
          </cell>
          <cell r="J928" t="str">
            <v>0</v>
          </cell>
          <cell r="K928" t="str">
            <v>0</v>
          </cell>
          <cell r="L928" t="str">
            <v>0</v>
          </cell>
          <cell r="M928">
            <v>-10032.93</v>
          </cell>
          <cell r="N928" t="str">
            <v>0</v>
          </cell>
          <cell r="O928" t="str">
            <v>0</v>
          </cell>
          <cell r="P928" t="str">
            <v>0</v>
          </cell>
          <cell r="Q928" t="str">
            <v>0</v>
          </cell>
          <cell r="R928" t="str">
            <v>0</v>
          </cell>
          <cell r="S928" t="str">
            <v>0</v>
          </cell>
          <cell r="T928">
            <v>0</v>
          </cell>
          <cell r="U928">
            <v>0</v>
          </cell>
          <cell r="V928" t="str">
            <v>0</v>
          </cell>
          <cell r="W928" t="str">
            <v>0</v>
          </cell>
          <cell r="X928">
            <v>-43.19</v>
          </cell>
          <cell r="Y928" t="str">
            <v>0</v>
          </cell>
          <cell r="Z928" t="str">
            <v>0</v>
          </cell>
        </row>
        <row r="929">
          <cell r="G929" t="str">
            <v>412900</v>
          </cell>
          <cell r="H929" t="str">
            <v>TAX DEPT USE ONLY DRC Remittance Clearing</v>
          </cell>
          <cell r="I929" t="str">
            <v>0</v>
          </cell>
          <cell r="J929">
            <v>0</v>
          </cell>
          <cell r="K929" t="str">
            <v>0</v>
          </cell>
          <cell r="L929" t="str">
            <v>0</v>
          </cell>
          <cell r="M929" t="str">
            <v>0</v>
          </cell>
          <cell r="N929" t="str">
            <v>0</v>
          </cell>
          <cell r="O929" t="str">
            <v>0</v>
          </cell>
          <cell r="P929" t="str">
            <v>0</v>
          </cell>
          <cell r="Q929" t="str">
            <v>0</v>
          </cell>
          <cell r="R929" t="str">
            <v>0</v>
          </cell>
          <cell r="S929" t="str">
            <v>0</v>
          </cell>
          <cell r="T929" t="str">
            <v>0</v>
          </cell>
          <cell r="U929" t="str">
            <v>0</v>
          </cell>
          <cell r="V929" t="str">
            <v>0</v>
          </cell>
          <cell r="W929" t="str">
            <v>0</v>
          </cell>
          <cell r="X929" t="str">
            <v>0</v>
          </cell>
          <cell r="Y929" t="str">
            <v>0</v>
          </cell>
          <cell r="Z929" t="str">
            <v>0</v>
          </cell>
        </row>
        <row r="930">
          <cell r="G930" t="str">
            <v>413000</v>
          </cell>
          <cell r="H930" t="str">
            <v>Accrued Liabilities - Other</v>
          </cell>
          <cell r="I930" t="str">
            <v>0</v>
          </cell>
          <cell r="J930">
            <v>-11684.41</v>
          </cell>
          <cell r="K930">
            <v>-158605731.53999999</v>
          </cell>
          <cell r="L930" t="str">
            <v>0</v>
          </cell>
          <cell r="M930">
            <v>-24932452.870000001</v>
          </cell>
          <cell r="N930" t="str">
            <v>0</v>
          </cell>
          <cell r="O930">
            <v>0</v>
          </cell>
          <cell r="P930" t="str">
            <v>0</v>
          </cell>
          <cell r="Q930">
            <v>0</v>
          </cell>
          <cell r="R930" t="str">
            <v>0</v>
          </cell>
          <cell r="S930" t="str">
            <v>0</v>
          </cell>
          <cell r="T930" t="str">
            <v>0</v>
          </cell>
          <cell r="U930">
            <v>265776.84999999998</v>
          </cell>
          <cell r="V930" t="str">
            <v>0</v>
          </cell>
          <cell r="W930" t="str">
            <v>0</v>
          </cell>
          <cell r="X930" t="str">
            <v>0</v>
          </cell>
          <cell r="Y930" t="str">
            <v>0</v>
          </cell>
          <cell r="Z930" t="str">
            <v>0</v>
          </cell>
        </row>
        <row r="931">
          <cell r="G931" t="str">
            <v>413001</v>
          </cell>
          <cell r="H931" t="str">
            <v>FX Revaluation A/R PrePayment</v>
          </cell>
          <cell r="I931" t="str">
            <v>0</v>
          </cell>
          <cell r="J931" t="str">
            <v>0</v>
          </cell>
          <cell r="K931" t="str">
            <v>0</v>
          </cell>
          <cell r="L931" t="str">
            <v>0</v>
          </cell>
          <cell r="M931">
            <v>129.91</v>
          </cell>
          <cell r="N931" t="str">
            <v>0</v>
          </cell>
          <cell r="O931" t="str">
            <v>0</v>
          </cell>
          <cell r="P931" t="str">
            <v>0</v>
          </cell>
          <cell r="Q931" t="str">
            <v>0</v>
          </cell>
          <cell r="R931" t="str">
            <v>0</v>
          </cell>
          <cell r="S931" t="str">
            <v>0</v>
          </cell>
          <cell r="T931" t="str">
            <v>0</v>
          </cell>
          <cell r="U931" t="str">
            <v>0</v>
          </cell>
          <cell r="V931" t="str">
            <v>0</v>
          </cell>
          <cell r="W931" t="str">
            <v>0</v>
          </cell>
          <cell r="X931" t="str">
            <v>0</v>
          </cell>
          <cell r="Y931" t="str">
            <v>0</v>
          </cell>
          <cell r="Z931" t="str">
            <v>0</v>
          </cell>
        </row>
        <row r="932">
          <cell r="G932" t="str">
            <v>413050</v>
          </cell>
          <cell r="H932" t="str">
            <v>PrePayments NEB A/R</v>
          </cell>
          <cell r="I932" t="str">
            <v>0</v>
          </cell>
          <cell r="J932" t="str">
            <v>0</v>
          </cell>
          <cell r="K932">
            <v>0</v>
          </cell>
          <cell r="L932" t="str">
            <v>0</v>
          </cell>
          <cell r="M932">
            <v>-16256578.470000001</v>
          </cell>
          <cell r="N932" t="str">
            <v>0</v>
          </cell>
          <cell r="O932">
            <v>0</v>
          </cell>
          <cell r="P932" t="str">
            <v>0</v>
          </cell>
          <cell r="Q932" t="str">
            <v>0</v>
          </cell>
          <cell r="R932" t="str">
            <v>0</v>
          </cell>
          <cell r="S932" t="str">
            <v>0</v>
          </cell>
          <cell r="T932" t="str">
            <v>0</v>
          </cell>
          <cell r="U932">
            <v>-1189864.0900000001</v>
          </cell>
          <cell r="V932" t="str">
            <v>0</v>
          </cell>
          <cell r="W932" t="str">
            <v>0</v>
          </cell>
          <cell r="X932" t="str">
            <v>0</v>
          </cell>
          <cell r="Y932" t="str">
            <v>0</v>
          </cell>
          <cell r="Z932" t="str">
            <v>0</v>
          </cell>
        </row>
        <row r="933">
          <cell r="G933" t="str">
            <v>413080</v>
          </cell>
          <cell r="H933" t="str">
            <v>2009 CIGRE Canada Conference</v>
          </cell>
          <cell r="I933" t="str">
            <v>0</v>
          </cell>
          <cell r="J933" t="str">
            <v>0</v>
          </cell>
          <cell r="K933">
            <v>0</v>
          </cell>
          <cell r="L933" t="str">
            <v>0</v>
          </cell>
          <cell r="M933">
            <v>0</v>
          </cell>
          <cell r="N933" t="str">
            <v>0</v>
          </cell>
          <cell r="O933">
            <v>0</v>
          </cell>
          <cell r="P933" t="str">
            <v>0</v>
          </cell>
          <cell r="Q933" t="str">
            <v>0</v>
          </cell>
          <cell r="R933" t="str">
            <v>0</v>
          </cell>
          <cell r="S933" t="str">
            <v>0</v>
          </cell>
          <cell r="T933" t="str">
            <v>0</v>
          </cell>
          <cell r="U933" t="str">
            <v>0</v>
          </cell>
          <cell r="V933" t="str">
            <v>0</v>
          </cell>
          <cell r="W933" t="str">
            <v>0</v>
          </cell>
          <cell r="X933" t="str">
            <v>0</v>
          </cell>
          <cell r="Y933" t="str">
            <v>0</v>
          </cell>
          <cell r="Z933" t="str">
            <v>0</v>
          </cell>
        </row>
        <row r="934">
          <cell r="G934" t="str">
            <v>413090</v>
          </cell>
          <cell r="H934" t="str">
            <v>Progress Payment -Taxes offset</v>
          </cell>
          <cell r="I934" t="str">
            <v>0</v>
          </cell>
          <cell r="J934" t="str">
            <v>0</v>
          </cell>
          <cell r="K934" t="str">
            <v>0</v>
          </cell>
          <cell r="L934" t="str">
            <v>0</v>
          </cell>
          <cell r="M934" t="str">
            <v>0</v>
          </cell>
          <cell r="N934" t="str">
            <v>0</v>
          </cell>
          <cell r="O934">
            <v>0</v>
          </cell>
          <cell r="P934" t="str">
            <v>0</v>
          </cell>
          <cell r="Q934" t="str">
            <v>0</v>
          </cell>
          <cell r="R934" t="str">
            <v>0</v>
          </cell>
          <cell r="S934" t="str">
            <v>0</v>
          </cell>
          <cell r="T934" t="str">
            <v>0</v>
          </cell>
          <cell r="U934" t="str">
            <v>0</v>
          </cell>
          <cell r="V934" t="str">
            <v>0</v>
          </cell>
          <cell r="W934" t="str">
            <v>0</v>
          </cell>
          <cell r="X934" t="str">
            <v>0</v>
          </cell>
          <cell r="Y934" t="str">
            <v>0</v>
          </cell>
          <cell r="Z934" t="str">
            <v>0</v>
          </cell>
        </row>
        <row r="935">
          <cell r="G935" t="str">
            <v>413100</v>
          </cell>
          <cell r="H935" t="str">
            <v>PST Liability</v>
          </cell>
          <cell r="I935" t="str">
            <v>0</v>
          </cell>
          <cell r="J935" t="str">
            <v>0</v>
          </cell>
          <cell r="K935">
            <v>3.84</v>
          </cell>
          <cell r="L935" t="str">
            <v>0</v>
          </cell>
          <cell r="M935">
            <v>-3.85</v>
          </cell>
          <cell r="N935" t="str">
            <v>0</v>
          </cell>
          <cell r="O935">
            <v>0.01</v>
          </cell>
          <cell r="P935" t="str">
            <v>0</v>
          </cell>
          <cell r="Q935" t="str">
            <v>0</v>
          </cell>
          <cell r="R935" t="str">
            <v>0</v>
          </cell>
          <cell r="S935" t="str">
            <v>0</v>
          </cell>
          <cell r="T935" t="str">
            <v>0</v>
          </cell>
          <cell r="U935" t="str">
            <v>0</v>
          </cell>
          <cell r="V935" t="str">
            <v>0</v>
          </cell>
          <cell r="W935" t="str">
            <v>0</v>
          </cell>
          <cell r="X935" t="str">
            <v>0</v>
          </cell>
          <cell r="Y935" t="str">
            <v>0</v>
          </cell>
          <cell r="Z935" t="str">
            <v>0</v>
          </cell>
        </row>
        <row r="936">
          <cell r="G936" t="str">
            <v>413120</v>
          </cell>
          <cell r="H936" t="str">
            <v>Accr Liab Carry Cost Surp Real Estate</v>
          </cell>
          <cell r="I936" t="str">
            <v>0</v>
          </cell>
          <cell r="J936" t="str">
            <v>0</v>
          </cell>
          <cell r="K936">
            <v>0.01</v>
          </cell>
          <cell r="L936" t="str">
            <v>0</v>
          </cell>
          <cell r="M936">
            <v>0</v>
          </cell>
          <cell r="N936" t="str">
            <v>0</v>
          </cell>
          <cell r="O936">
            <v>-0.01</v>
          </cell>
          <cell r="P936" t="str">
            <v>0</v>
          </cell>
          <cell r="Q936" t="str">
            <v>0</v>
          </cell>
          <cell r="R936" t="str">
            <v>0</v>
          </cell>
          <cell r="S936" t="str">
            <v>0</v>
          </cell>
          <cell r="T936" t="str">
            <v>0</v>
          </cell>
          <cell r="U936" t="str">
            <v>0</v>
          </cell>
          <cell r="V936" t="str">
            <v>0</v>
          </cell>
          <cell r="W936" t="str">
            <v>0</v>
          </cell>
          <cell r="X936" t="str">
            <v>0</v>
          </cell>
          <cell r="Y936" t="str">
            <v>0</v>
          </cell>
          <cell r="Z936" t="str">
            <v>0</v>
          </cell>
        </row>
        <row r="937">
          <cell r="G937" t="str">
            <v>413530</v>
          </cell>
          <cell r="H937" t="str">
            <v>MPMA Suspense</v>
          </cell>
          <cell r="I937" t="str">
            <v>0</v>
          </cell>
          <cell r="J937" t="str">
            <v>0</v>
          </cell>
          <cell r="K937" t="str">
            <v>0</v>
          </cell>
          <cell r="L937" t="str">
            <v>0</v>
          </cell>
          <cell r="M937">
            <v>0</v>
          </cell>
          <cell r="N937" t="str">
            <v>0</v>
          </cell>
          <cell r="O937" t="str">
            <v>0</v>
          </cell>
          <cell r="P937" t="str">
            <v>0</v>
          </cell>
          <cell r="Q937" t="str">
            <v>0</v>
          </cell>
          <cell r="R937" t="str">
            <v>0</v>
          </cell>
          <cell r="S937" t="str">
            <v>0</v>
          </cell>
          <cell r="T937">
            <v>0</v>
          </cell>
          <cell r="U937" t="str">
            <v>0</v>
          </cell>
          <cell r="V937" t="str">
            <v>0</v>
          </cell>
          <cell r="W937" t="str">
            <v>0</v>
          </cell>
          <cell r="X937" t="str">
            <v>0</v>
          </cell>
          <cell r="Y937" t="str">
            <v>0</v>
          </cell>
          <cell r="Z937" t="str">
            <v>0</v>
          </cell>
        </row>
        <row r="938">
          <cell r="G938" t="str">
            <v>413740</v>
          </cell>
          <cell r="H938" t="str">
            <v>Bu Period End Accruals</v>
          </cell>
          <cell r="I938" t="str">
            <v>0</v>
          </cell>
          <cell r="J938">
            <v>-1302844.9099999999</v>
          </cell>
          <cell r="K938">
            <v>-39035758.189999998</v>
          </cell>
          <cell r="L938" t="str">
            <v>0</v>
          </cell>
          <cell r="M938">
            <v>-53937994.390000001</v>
          </cell>
          <cell r="N938" t="str">
            <v>0</v>
          </cell>
          <cell r="O938">
            <v>0</v>
          </cell>
          <cell r="P938">
            <v>-510056</v>
          </cell>
          <cell r="Q938">
            <v>-2188973.9300000002</v>
          </cell>
          <cell r="R938">
            <v>0.05</v>
          </cell>
          <cell r="S938">
            <v>-42123.839999999997</v>
          </cell>
          <cell r="T938">
            <v>0</v>
          </cell>
          <cell r="U938">
            <v>-623475.17000000004</v>
          </cell>
          <cell r="V938">
            <v>-59601769.969999999</v>
          </cell>
          <cell r="W938" t="str">
            <v>0</v>
          </cell>
          <cell r="X938" t="str">
            <v>0</v>
          </cell>
          <cell r="Y938" t="str">
            <v>0</v>
          </cell>
          <cell r="Z938" t="str">
            <v>0</v>
          </cell>
        </row>
        <row r="939">
          <cell r="G939" t="str">
            <v>413741</v>
          </cell>
          <cell r="H939" t="str">
            <v>Bonus and Incentive Accruals</v>
          </cell>
          <cell r="I939" t="str">
            <v>0</v>
          </cell>
          <cell r="J939">
            <v>-223478.43</v>
          </cell>
          <cell r="K939">
            <v>-1769233.75</v>
          </cell>
          <cell r="L939" t="str">
            <v>0</v>
          </cell>
          <cell r="M939">
            <v>-1506183.28</v>
          </cell>
          <cell r="N939" t="str">
            <v>0</v>
          </cell>
          <cell r="O939">
            <v>0</v>
          </cell>
          <cell r="P939" t="str">
            <v>0</v>
          </cell>
          <cell r="Q939">
            <v>-115682.61</v>
          </cell>
          <cell r="R939" t="str">
            <v>0</v>
          </cell>
          <cell r="S939" t="str">
            <v>0</v>
          </cell>
          <cell r="T939" t="str">
            <v>0</v>
          </cell>
          <cell r="U939">
            <v>-22895.38</v>
          </cell>
          <cell r="V939" t="str">
            <v>0</v>
          </cell>
          <cell r="W939" t="str">
            <v>0</v>
          </cell>
          <cell r="X939" t="str">
            <v>0</v>
          </cell>
          <cell r="Y939" t="str">
            <v>0</v>
          </cell>
          <cell r="Z939" t="str">
            <v>0</v>
          </cell>
        </row>
        <row r="940">
          <cell r="G940" t="str">
            <v>413800</v>
          </cell>
          <cell r="H940" t="str">
            <v>Accr Liab Indemnity Costs</v>
          </cell>
          <cell r="I940" t="str">
            <v>0</v>
          </cell>
          <cell r="J940" t="str">
            <v>0</v>
          </cell>
          <cell r="K940">
            <v>-124981</v>
          </cell>
          <cell r="L940" t="str">
            <v>0</v>
          </cell>
          <cell r="M940">
            <v>-708353</v>
          </cell>
          <cell r="N940" t="str">
            <v>0</v>
          </cell>
          <cell r="O940">
            <v>0</v>
          </cell>
          <cell r="P940" t="str">
            <v>0</v>
          </cell>
          <cell r="Q940" t="str">
            <v>0</v>
          </cell>
          <cell r="R940" t="str">
            <v>0</v>
          </cell>
          <cell r="S940" t="str">
            <v>0</v>
          </cell>
          <cell r="T940" t="str">
            <v>0</v>
          </cell>
          <cell r="U940" t="str">
            <v>0</v>
          </cell>
          <cell r="V940" t="str">
            <v>0</v>
          </cell>
          <cell r="W940" t="str">
            <v>0</v>
          </cell>
          <cell r="X940" t="str">
            <v>0</v>
          </cell>
          <cell r="Y940" t="str">
            <v>0</v>
          </cell>
          <cell r="Z940" t="str">
            <v>0</v>
          </cell>
        </row>
        <row r="941">
          <cell r="G941" t="str">
            <v>413880</v>
          </cell>
          <cell r="H941" t="str">
            <v>Provision for Automobile Liability</v>
          </cell>
          <cell r="I941" t="str">
            <v>0</v>
          </cell>
          <cell r="J941" t="str">
            <v>0</v>
          </cell>
          <cell r="K941">
            <v>-1261129.8</v>
          </cell>
          <cell r="L941" t="str">
            <v>0</v>
          </cell>
          <cell r="M941">
            <v>-840753.2</v>
          </cell>
          <cell r="N941" t="str">
            <v>0</v>
          </cell>
          <cell r="O941">
            <v>0</v>
          </cell>
          <cell r="P941" t="str">
            <v>0</v>
          </cell>
          <cell r="Q941" t="str">
            <v>0</v>
          </cell>
          <cell r="R941" t="str">
            <v>0</v>
          </cell>
          <cell r="S941" t="str">
            <v>0</v>
          </cell>
          <cell r="T941" t="str">
            <v>0</v>
          </cell>
          <cell r="U941" t="str">
            <v>0</v>
          </cell>
          <cell r="V941" t="str">
            <v>0</v>
          </cell>
          <cell r="W941" t="str">
            <v>0</v>
          </cell>
          <cell r="X941" t="str">
            <v>0</v>
          </cell>
          <cell r="Y941" t="str">
            <v>0</v>
          </cell>
          <cell r="Z941" t="str">
            <v>0</v>
          </cell>
        </row>
        <row r="942">
          <cell r="G942" t="str">
            <v>413901</v>
          </cell>
          <cell r="H942" t="str">
            <v>Bus Model Assessment A/c</v>
          </cell>
          <cell r="I942" t="str">
            <v>0</v>
          </cell>
          <cell r="J942" t="str">
            <v>0</v>
          </cell>
          <cell r="K942">
            <v>-12783.59</v>
          </cell>
          <cell r="L942" t="str">
            <v>0</v>
          </cell>
          <cell r="M942">
            <v>-1685.43</v>
          </cell>
          <cell r="N942" t="str">
            <v>0</v>
          </cell>
          <cell r="O942">
            <v>0</v>
          </cell>
          <cell r="P942" t="str">
            <v>0</v>
          </cell>
          <cell r="Q942" t="str">
            <v>0</v>
          </cell>
          <cell r="R942" t="str">
            <v>0</v>
          </cell>
          <cell r="S942" t="str">
            <v>0</v>
          </cell>
          <cell r="T942">
            <v>14469.02</v>
          </cell>
          <cell r="U942">
            <v>0</v>
          </cell>
          <cell r="V942" t="str">
            <v>0</v>
          </cell>
          <cell r="W942" t="str">
            <v>0</v>
          </cell>
          <cell r="X942" t="str">
            <v>0</v>
          </cell>
          <cell r="Y942" t="str">
            <v>0</v>
          </cell>
          <cell r="Z942" t="str">
            <v>0</v>
          </cell>
        </row>
        <row r="943">
          <cell r="G943" t="str">
            <v>422010</v>
          </cell>
          <cell r="H943" t="str">
            <v>Unpres Cheques General</v>
          </cell>
          <cell r="I943" t="str">
            <v>0</v>
          </cell>
          <cell r="J943" t="str">
            <v>0</v>
          </cell>
          <cell r="K943" t="str">
            <v>0</v>
          </cell>
          <cell r="L943" t="str">
            <v>0</v>
          </cell>
          <cell r="M943">
            <v>-107022.91</v>
          </cell>
          <cell r="N943" t="str">
            <v>0</v>
          </cell>
          <cell r="O943">
            <v>0</v>
          </cell>
          <cell r="P943" t="str">
            <v>0</v>
          </cell>
          <cell r="Q943" t="str">
            <v>0</v>
          </cell>
          <cell r="R943" t="str">
            <v>0</v>
          </cell>
          <cell r="S943" t="str">
            <v>0</v>
          </cell>
          <cell r="T943">
            <v>0</v>
          </cell>
          <cell r="U943">
            <v>-115.75</v>
          </cell>
          <cell r="V943" t="str">
            <v>0</v>
          </cell>
          <cell r="W943" t="str">
            <v>0</v>
          </cell>
          <cell r="X943">
            <v>0</v>
          </cell>
          <cell r="Y943" t="str">
            <v>0</v>
          </cell>
          <cell r="Z943" t="str">
            <v>0</v>
          </cell>
        </row>
        <row r="944">
          <cell r="G944" t="str">
            <v>425001</v>
          </cell>
          <cell r="H944" t="str">
            <v>P/Port Amts W/Held Fr Contract</v>
          </cell>
          <cell r="I944" t="str">
            <v>0</v>
          </cell>
          <cell r="J944" t="str">
            <v>0</v>
          </cell>
          <cell r="K944">
            <v>0</v>
          </cell>
          <cell r="L944" t="str">
            <v>0</v>
          </cell>
          <cell r="M944">
            <v>0</v>
          </cell>
          <cell r="N944" t="str">
            <v>0</v>
          </cell>
          <cell r="O944">
            <v>0</v>
          </cell>
          <cell r="P944" t="str">
            <v>0</v>
          </cell>
          <cell r="Q944" t="str">
            <v>0</v>
          </cell>
          <cell r="R944" t="str">
            <v>0</v>
          </cell>
          <cell r="S944" t="str">
            <v>0</v>
          </cell>
          <cell r="T944" t="str">
            <v>0</v>
          </cell>
          <cell r="U944" t="str">
            <v>0</v>
          </cell>
          <cell r="V944" t="str">
            <v>0</v>
          </cell>
          <cell r="W944" t="str">
            <v>0</v>
          </cell>
          <cell r="X944" t="str">
            <v>0</v>
          </cell>
          <cell r="Y944" t="str">
            <v>0</v>
          </cell>
          <cell r="Z944" t="str">
            <v>0</v>
          </cell>
        </row>
        <row r="945">
          <cell r="G945" t="str">
            <v>426000</v>
          </cell>
          <cell r="H945" t="str">
            <v>Unearned Interest on Bond Disc</v>
          </cell>
          <cell r="I945" t="str">
            <v>0</v>
          </cell>
          <cell r="J945">
            <v>19636844.07</v>
          </cell>
          <cell r="K945" t="str">
            <v>0</v>
          </cell>
          <cell r="L945" t="str">
            <v>0</v>
          </cell>
          <cell r="M945" t="str">
            <v>0</v>
          </cell>
          <cell r="N945" t="str">
            <v>0</v>
          </cell>
          <cell r="O945" t="str">
            <v>0</v>
          </cell>
          <cell r="P945" t="str">
            <v>0</v>
          </cell>
          <cell r="Q945" t="str">
            <v>0</v>
          </cell>
          <cell r="R945" t="str">
            <v>0</v>
          </cell>
          <cell r="S945" t="str">
            <v>0</v>
          </cell>
          <cell r="T945" t="str">
            <v>0</v>
          </cell>
          <cell r="U945" t="str">
            <v>0</v>
          </cell>
          <cell r="V945" t="str">
            <v>0</v>
          </cell>
          <cell r="W945" t="str">
            <v>0</v>
          </cell>
          <cell r="X945" t="str">
            <v>0</v>
          </cell>
          <cell r="Y945" t="str">
            <v>0</v>
          </cell>
          <cell r="Z945" t="str">
            <v>0</v>
          </cell>
        </row>
        <row r="946">
          <cell r="G946" t="str">
            <v>427000</v>
          </cell>
          <cell r="H946" t="str">
            <v>Unearned Revenues</v>
          </cell>
          <cell r="I946" t="str">
            <v>0</v>
          </cell>
          <cell r="J946" t="str">
            <v>0</v>
          </cell>
          <cell r="K946">
            <v>-0.78</v>
          </cell>
          <cell r="L946" t="str">
            <v>0</v>
          </cell>
          <cell r="M946">
            <v>-3066768.04</v>
          </cell>
          <cell r="N946" t="str">
            <v>0</v>
          </cell>
          <cell r="O946">
            <v>0</v>
          </cell>
          <cell r="P946" t="str">
            <v>0</v>
          </cell>
          <cell r="Q946">
            <v>-1993348.49</v>
          </cell>
          <cell r="R946" t="str">
            <v>0</v>
          </cell>
          <cell r="S946">
            <v>-4403.03</v>
          </cell>
          <cell r="T946" t="str">
            <v>0</v>
          </cell>
          <cell r="U946" t="str">
            <v>0</v>
          </cell>
          <cell r="V946" t="str">
            <v>0</v>
          </cell>
          <cell r="W946" t="str">
            <v>0</v>
          </cell>
          <cell r="X946" t="str">
            <v>0</v>
          </cell>
          <cell r="Y946" t="str">
            <v>0</v>
          </cell>
          <cell r="Z946" t="str">
            <v>0</v>
          </cell>
        </row>
        <row r="947">
          <cell r="G947" t="str">
            <v>427001</v>
          </cell>
          <cell r="H947" t="str">
            <v>CIA Suspense Unearned Revenue</v>
          </cell>
          <cell r="I947" t="str">
            <v>0</v>
          </cell>
          <cell r="J947" t="str">
            <v>0</v>
          </cell>
          <cell r="K947">
            <v>0</v>
          </cell>
          <cell r="L947" t="str">
            <v>0</v>
          </cell>
          <cell r="M947">
            <v>0</v>
          </cell>
          <cell r="N947" t="str">
            <v>0</v>
          </cell>
          <cell r="O947">
            <v>0</v>
          </cell>
          <cell r="P947" t="str">
            <v>0</v>
          </cell>
          <cell r="Q947" t="str">
            <v>0</v>
          </cell>
          <cell r="R947" t="str">
            <v>0</v>
          </cell>
          <cell r="S947" t="str">
            <v>0</v>
          </cell>
          <cell r="T947" t="str">
            <v>0</v>
          </cell>
          <cell r="U947" t="str">
            <v>0</v>
          </cell>
          <cell r="V947" t="str">
            <v>0</v>
          </cell>
          <cell r="W947" t="str">
            <v>0</v>
          </cell>
          <cell r="X947" t="str">
            <v>0</v>
          </cell>
          <cell r="Y947" t="str">
            <v>0</v>
          </cell>
          <cell r="Z947" t="str">
            <v>0</v>
          </cell>
        </row>
        <row r="948">
          <cell r="G948" t="str">
            <v>427002</v>
          </cell>
          <cell r="H948" t="str">
            <v>Dwn pymt for Generation Connection</v>
          </cell>
          <cell r="I948" t="str">
            <v>0</v>
          </cell>
          <cell r="J948" t="str">
            <v>0</v>
          </cell>
          <cell r="K948">
            <v>-2332986.73</v>
          </cell>
          <cell r="L948" t="str">
            <v>0</v>
          </cell>
          <cell r="M948">
            <v>-82316.09</v>
          </cell>
          <cell r="N948" t="str">
            <v>0</v>
          </cell>
          <cell r="O948">
            <v>0</v>
          </cell>
          <cell r="P948" t="str">
            <v>0</v>
          </cell>
          <cell r="Q948" t="str">
            <v>0</v>
          </cell>
          <cell r="R948" t="str">
            <v>0</v>
          </cell>
          <cell r="S948" t="str">
            <v>0</v>
          </cell>
          <cell r="T948">
            <v>-14469.02</v>
          </cell>
          <cell r="U948" t="str">
            <v>0</v>
          </cell>
          <cell r="V948" t="str">
            <v>0</v>
          </cell>
          <cell r="W948" t="str">
            <v>0</v>
          </cell>
          <cell r="X948" t="str">
            <v>0</v>
          </cell>
          <cell r="Y948" t="str">
            <v>0</v>
          </cell>
          <cell r="Z948" t="str">
            <v>0</v>
          </cell>
        </row>
        <row r="949">
          <cell r="G949" t="str">
            <v>427100</v>
          </cell>
          <cell r="H949" t="str">
            <v>OPA Funding Liability</v>
          </cell>
          <cell r="I949" t="str">
            <v>0</v>
          </cell>
          <cell r="J949" t="str">
            <v>0</v>
          </cell>
          <cell r="K949" t="str">
            <v>0</v>
          </cell>
          <cell r="L949" t="str">
            <v>0</v>
          </cell>
          <cell r="M949">
            <v>-16115323.08</v>
          </cell>
          <cell r="N949" t="str">
            <v>0</v>
          </cell>
          <cell r="O949">
            <v>0</v>
          </cell>
          <cell r="P949" t="str">
            <v>0</v>
          </cell>
          <cell r="Q949" t="str">
            <v>0</v>
          </cell>
          <cell r="R949" t="str">
            <v>0</v>
          </cell>
          <cell r="S949" t="str">
            <v>0</v>
          </cell>
          <cell r="T949" t="str">
            <v>0</v>
          </cell>
          <cell r="U949" t="str">
            <v>0</v>
          </cell>
          <cell r="V949" t="str">
            <v>0</v>
          </cell>
          <cell r="W949" t="str">
            <v>0</v>
          </cell>
          <cell r="X949" t="str">
            <v>0</v>
          </cell>
          <cell r="Y949" t="str">
            <v>0</v>
          </cell>
          <cell r="Z949" t="str">
            <v>0</v>
          </cell>
        </row>
        <row r="950">
          <cell r="G950" t="str">
            <v>428000</v>
          </cell>
          <cell r="H950" t="str">
            <v>Reclassified Customer Credits - CIS</v>
          </cell>
          <cell r="I950" t="str">
            <v>0</v>
          </cell>
          <cell r="J950" t="str">
            <v>0</v>
          </cell>
          <cell r="K950" t="str">
            <v>0</v>
          </cell>
          <cell r="L950" t="str">
            <v>0</v>
          </cell>
          <cell r="M950">
            <v>0</v>
          </cell>
          <cell r="N950" t="str">
            <v>0</v>
          </cell>
          <cell r="O950">
            <v>0</v>
          </cell>
          <cell r="P950" t="str">
            <v>0</v>
          </cell>
          <cell r="Q950" t="str">
            <v>0</v>
          </cell>
          <cell r="R950" t="str">
            <v>0</v>
          </cell>
          <cell r="S950" t="str">
            <v>0</v>
          </cell>
          <cell r="T950" t="str">
            <v>0</v>
          </cell>
          <cell r="U950">
            <v>0</v>
          </cell>
          <cell r="V950" t="str">
            <v>0</v>
          </cell>
          <cell r="W950" t="str">
            <v>0</v>
          </cell>
          <cell r="X950">
            <v>0</v>
          </cell>
          <cell r="Y950" t="str">
            <v>0</v>
          </cell>
          <cell r="Z950" t="str">
            <v>0</v>
          </cell>
        </row>
        <row r="951">
          <cell r="G951" t="str">
            <v>428010</v>
          </cell>
          <cell r="H951" t="str">
            <v>Retailer Settlement Payables-CIS</v>
          </cell>
          <cell r="I951" t="str">
            <v>0</v>
          </cell>
          <cell r="J951" t="str">
            <v>0</v>
          </cell>
          <cell r="K951" t="str">
            <v>0</v>
          </cell>
          <cell r="L951" t="str">
            <v>0</v>
          </cell>
          <cell r="M951">
            <v>8743090.3900000006</v>
          </cell>
          <cell r="N951" t="str">
            <v>0</v>
          </cell>
          <cell r="O951" t="str">
            <v>0</v>
          </cell>
          <cell r="P951" t="str">
            <v>0</v>
          </cell>
          <cell r="Q951" t="str">
            <v>0</v>
          </cell>
          <cell r="R951" t="str">
            <v>0</v>
          </cell>
          <cell r="S951" t="str">
            <v>0</v>
          </cell>
          <cell r="T951" t="str">
            <v>0</v>
          </cell>
          <cell r="U951" t="str">
            <v>0</v>
          </cell>
          <cell r="V951" t="str">
            <v>0</v>
          </cell>
          <cell r="W951" t="str">
            <v>0</v>
          </cell>
          <cell r="X951" t="str">
            <v>0</v>
          </cell>
          <cell r="Y951" t="str">
            <v>0</v>
          </cell>
          <cell r="Z951" t="str">
            <v>0</v>
          </cell>
        </row>
        <row r="952">
          <cell r="G952" t="str">
            <v>428020</v>
          </cell>
          <cell r="H952" t="str">
            <v>Retailer Settlement Reclassified Receivables-CIS</v>
          </cell>
          <cell r="I952" t="str">
            <v>0</v>
          </cell>
          <cell r="J952" t="str">
            <v>0</v>
          </cell>
          <cell r="K952" t="str">
            <v>0</v>
          </cell>
          <cell r="L952" t="str">
            <v>0</v>
          </cell>
          <cell r="M952">
            <v>0</v>
          </cell>
          <cell r="N952" t="str">
            <v>0</v>
          </cell>
          <cell r="O952" t="str">
            <v>0</v>
          </cell>
          <cell r="P952" t="str">
            <v>0</v>
          </cell>
          <cell r="Q952" t="str">
            <v>0</v>
          </cell>
          <cell r="R952" t="str">
            <v>0</v>
          </cell>
          <cell r="S952" t="str">
            <v>0</v>
          </cell>
          <cell r="T952" t="str">
            <v>0</v>
          </cell>
          <cell r="U952" t="str">
            <v>0</v>
          </cell>
          <cell r="V952" t="str">
            <v>0</v>
          </cell>
          <cell r="W952" t="str">
            <v>0</v>
          </cell>
          <cell r="X952" t="str">
            <v>0</v>
          </cell>
          <cell r="Y952" t="str">
            <v>0</v>
          </cell>
          <cell r="Z952" t="str">
            <v>0</v>
          </cell>
        </row>
        <row r="953">
          <cell r="G953" t="str">
            <v>452012</v>
          </cell>
          <cell r="H953" t="str">
            <v>Current Liability Remotes LAR 07</v>
          </cell>
          <cell r="I953" t="str">
            <v>0</v>
          </cell>
          <cell r="J953" t="str">
            <v>0</v>
          </cell>
          <cell r="K953" t="str">
            <v>0</v>
          </cell>
          <cell r="L953" t="str">
            <v>0</v>
          </cell>
          <cell r="M953" t="str">
            <v>0</v>
          </cell>
          <cell r="N953" t="str">
            <v>0</v>
          </cell>
          <cell r="O953" t="str">
            <v>0</v>
          </cell>
          <cell r="P953" t="str">
            <v>0</v>
          </cell>
          <cell r="Q953" t="str">
            <v>0</v>
          </cell>
          <cell r="R953" t="str">
            <v>0</v>
          </cell>
          <cell r="S953" t="str">
            <v>0</v>
          </cell>
          <cell r="T953" t="str">
            <v>0</v>
          </cell>
          <cell r="U953">
            <v>-1558157.65</v>
          </cell>
          <cell r="V953" t="str">
            <v>0</v>
          </cell>
          <cell r="W953" t="str">
            <v>0</v>
          </cell>
          <cell r="X953" t="str">
            <v>0</v>
          </cell>
          <cell r="Y953" t="str">
            <v>0</v>
          </cell>
          <cell r="Z953" t="str">
            <v>0</v>
          </cell>
        </row>
        <row r="954">
          <cell r="G954" t="str">
            <v>452013</v>
          </cell>
          <cell r="H954" t="str">
            <v>Current Liabilty Dx PCB (01)</v>
          </cell>
          <cell r="I954" t="str">
            <v>0</v>
          </cell>
          <cell r="J954" t="str">
            <v>0</v>
          </cell>
          <cell r="K954" t="str">
            <v>0</v>
          </cell>
          <cell r="L954" t="str">
            <v>0</v>
          </cell>
          <cell r="M954">
            <v>-252390</v>
          </cell>
          <cell r="N954" t="str">
            <v>0</v>
          </cell>
          <cell r="O954" t="str">
            <v>0</v>
          </cell>
          <cell r="P954" t="str">
            <v>0</v>
          </cell>
          <cell r="Q954" t="str">
            <v>0</v>
          </cell>
          <cell r="R954" t="str">
            <v>0</v>
          </cell>
          <cell r="S954" t="str">
            <v>0</v>
          </cell>
          <cell r="T954" t="str">
            <v>0</v>
          </cell>
          <cell r="U954" t="str">
            <v>0</v>
          </cell>
          <cell r="V954" t="str">
            <v>0</v>
          </cell>
          <cell r="W954" t="str">
            <v>0</v>
          </cell>
          <cell r="X954" t="str">
            <v>0</v>
          </cell>
          <cell r="Y954" t="str">
            <v>0</v>
          </cell>
          <cell r="Z954" t="str">
            <v>0</v>
          </cell>
        </row>
        <row r="955">
          <cell r="G955" t="str">
            <v>452015</v>
          </cell>
          <cell r="H955" t="str">
            <v>Current Liability Tx PCB (01)</v>
          </cell>
          <cell r="I955" t="str">
            <v>0</v>
          </cell>
          <cell r="J955" t="str">
            <v>0</v>
          </cell>
          <cell r="K955">
            <v>0</v>
          </cell>
          <cell r="L955" t="str">
            <v>0</v>
          </cell>
          <cell r="M955" t="str">
            <v>0</v>
          </cell>
          <cell r="N955" t="str">
            <v>0</v>
          </cell>
          <cell r="O955" t="str">
            <v>0</v>
          </cell>
          <cell r="P955" t="str">
            <v>0</v>
          </cell>
          <cell r="Q955" t="str">
            <v>0</v>
          </cell>
          <cell r="R955" t="str">
            <v>0</v>
          </cell>
          <cell r="S955" t="str">
            <v>0</v>
          </cell>
          <cell r="T955" t="str">
            <v>0</v>
          </cell>
          <cell r="U955" t="str">
            <v>0</v>
          </cell>
          <cell r="V955" t="str">
            <v>0</v>
          </cell>
          <cell r="W955" t="str">
            <v>0</v>
          </cell>
          <cell r="X955" t="str">
            <v>0</v>
          </cell>
          <cell r="Y955" t="str">
            <v>0</v>
          </cell>
          <cell r="Z955" t="str">
            <v>0</v>
          </cell>
        </row>
        <row r="956">
          <cell r="G956" t="str">
            <v>452016</v>
          </cell>
          <cell r="H956" t="str">
            <v>Current Liability -  Tx LAR</v>
          </cell>
          <cell r="I956" t="str">
            <v>0</v>
          </cell>
          <cell r="J956" t="str">
            <v>0</v>
          </cell>
          <cell r="K956">
            <v>0</v>
          </cell>
          <cell r="L956" t="str">
            <v>0</v>
          </cell>
          <cell r="M956" t="str">
            <v>0</v>
          </cell>
          <cell r="N956" t="str">
            <v>0</v>
          </cell>
          <cell r="O956" t="str">
            <v>0</v>
          </cell>
          <cell r="P956" t="str">
            <v>0</v>
          </cell>
          <cell r="Q956" t="str">
            <v>0</v>
          </cell>
          <cell r="R956" t="str">
            <v>0</v>
          </cell>
          <cell r="S956" t="str">
            <v>0</v>
          </cell>
          <cell r="T956" t="str">
            <v>0</v>
          </cell>
          <cell r="U956" t="str">
            <v>0</v>
          </cell>
          <cell r="V956" t="str">
            <v>0</v>
          </cell>
          <cell r="W956" t="str">
            <v>0</v>
          </cell>
          <cell r="X956" t="str">
            <v>0</v>
          </cell>
          <cell r="Y956" t="str">
            <v>0</v>
          </cell>
          <cell r="Z956" t="str">
            <v>0</v>
          </cell>
        </row>
        <row r="957">
          <cell r="G957" t="str">
            <v>452017</v>
          </cell>
          <cell r="H957" t="str">
            <v>Current Liability-Remotes LAR</v>
          </cell>
          <cell r="I957" t="str">
            <v>0</v>
          </cell>
          <cell r="J957" t="str">
            <v>0</v>
          </cell>
          <cell r="K957" t="str">
            <v>0</v>
          </cell>
          <cell r="L957" t="str">
            <v>0</v>
          </cell>
          <cell r="M957" t="str">
            <v>0</v>
          </cell>
          <cell r="N957" t="str">
            <v>0</v>
          </cell>
          <cell r="O957" t="str">
            <v>0</v>
          </cell>
          <cell r="P957" t="str">
            <v>0</v>
          </cell>
          <cell r="Q957" t="str">
            <v>0</v>
          </cell>
          <cell r="R957" t="str">
            <v>0</v>
          </cell>
          <cell r="S957" t="str">
            <v>0</v>
          </cell>
          <cell r="T957" t="str">
            <v>0</v>
          </cell>
          <cell r="U957">
            <v>0</v>
          </cell>
          <cell r="V957" t="str">
            <v>0</v>
          </cell>
          <cell r="W957" t="str">
            <v>0</v>
          </cell>
          <cell r="X957" t="str">
            <v>0</v>
          </cell>
          <cell r="Y957" t="str">
            <v>0</v>
          </cell>
          <cell r="Z957" t="str">
            <v>0</v>
          </cell>
        </row>
        <row r="958">
          <cell r="G958" t="str">
            <v>452020</v>
          </cell>
          <cell r="H958" t="str">
            <v>Current Liability -  Dx LAR (09)</v>
          </cell>
          <cell r="I958" t="str">
            <v>0</v>
          </cell>
          <cell r="J958" t="str">
            <v>0</v>
          </cell>
          <cell r="K958" t="str">
            <v>0</v>
          </cell>
          <cell r="L958" t="str">
            <v>0</v>
          </cell>
          <cell r="M958">
            <v>-6112240.6500000004</v>
          </cell>
          <cell r="N958" t="str">
            <v>0</v>
          </cell>
          <cell r="O958" t="str">
            <v>0</v>
          </cell>
          <cell r="P958" t="str">
            <v>0</v>
          </cell>
          <cell r="Q958" t="str">
            <v>0</v>
          </cell>
          <cell r="R958" t="str">
            <v>0</v>
          </cell>
          <cell r="S958" t="str">
            <v>0</v>
          </cell>
          <cell r="T958" t="str">
            <v>0</v>
          </cell>
          <cell r="U958" t="str">
            <v>0</v>
          </cell>
          <cell r="V958" t="str">
            <v>0</v>
          </cell>
          <cell r="W958" t="str">
            <v>0</v>
          </cell>
          <cell r="X958" t="str">
            <v>0</v>
          </cell>
          <cell r="Y958" t="str">
            <v>0</v>
          </cell>
          <cell r="Z958" t="str">
            <v>0</v>
          </cell>
        </row>
        <row r="959">
          <cell r="G959" t="str">
            <v>452021</v>
          </cell>
          <cell r="H959" t="str">
            <v>Current Liability -  Tx LAR (09)</v>
          </cell>
          <cell r="I959" t="str">
            <v>0</v>
          </cell>
          <cell r="J959" t="str">
            <v>0</v>
          </cell>
          <cell r="K959">
            <v>-3485673.35</v>
          </cell>
          <cell r="L959" t="str">
            <v>0</v>
          </cell>
          <cell r="M959" t="str">
            <v>0</v>
          </cell>
          <cell r="N959" t="str">
            <v>0</v>
          </cell>
          <cell r="O959" t="str">
            <v>0</v>
          </cell>
          <cell r="P959" t="str">
            <v>0</v>
          </cell>
          <cell r="Q959" t="str">
            <v>0</v>
          </cell>
          <cell r="R959" t="str">
            <v>0</v>
          </cell>
          <cell r="S959" t="str">
            <v>0</v>
          </cell>
          <cell r="T959" t="str">
            <v>0</v>
          </cell>
          <cell r="U959" t="str">
            <v>0</v>
          </cell>
          <cell r="V959" t="str">
            <v>0</v>
          </cell>
          <cell r="W959" t="str">
            <v>0</v>
          </cell>
          <cell r="X959" t="str">
            <v>0</v>
          </cell>
          <cell r="Y959" t="str">
            <v>0</v>
          </cell>
          <cell r="Z959" t="str">
            <v>0</v>
          </cell>
        </row>
        <row r="960">
          <cell r="G960" t="str">
            <v>452022</v>
          </cell>
          <cell r="H960" t="str">
            <v>Current Liability-Remote LAR 11</v>
          </cell>
          <cell r="I960" t="str">
            <v>0</v>
          </cell>
          <cell r="J960" t="str">
            <v>0</v>
          </cell>
          <cell r="K960" t="str">
            <v>0</v>
          </cell>
          <cell r="L960" t="str">
            <v>0</v>
          </cell>
          <cell r="M960" t="str">
            <v>0</v>
          </cell>
          <cell r="N960" t="str">
            <v>0</v>
          </cell>
          <cell r="O960" t="str">
            <v>0</v>
          </cell>
          <cell r="P960" t="str">
            <v>0</v>
          </cell>
          <cell r="Q960" t="str">
            <v>0</v>
          </cell>
          <cell r="R960" t="str">
            <v>0</v>
          </cell>
          <cell r="S960" t="str">
            <v>0</v>
          </cell>
          <cell r="T960" t="str">
            <v>0</v>
          </cell>
          <cell r="U960">
            <v>-1673100.75</v>
          </cell>
          <cell r="V960" t="str">
            <v>0</v>
          </cell>
          <cell r="W960" t="str">
            <v>0</v>
          </cell>
          <cell r="X960" t="str">
            <v>0</v>
          </cell>
          <cell r="Y960" t="str">
            <v>0</v>
          </cell>
          <cell r="Z960" t="str">
            <v>0</v>
          </cell>
        </row>
        <row r="961">
          <cell r="G961" t="str">
            <v>452057</v>
          </cell>
          <cell r="H961" t="str">
            <v>Current Liability Dx PCB 08</v>
          </cell>
          <cell r="I961" t="str">
            <v>0</v>
          </cell>
          <cell r="J961" t="str">
            <v>0</v>
          </cell>
          <cell r="K961" t="str">
            <v>0</v>
          </cell>
          <cell r="L961" t="str">
            <v>0</v>
          </cell>
          <cell r="M961">
            <v>-8316113.6500000004</v>
          </cell>
          <cell r="N961" t="str">
            <v>0</v>
          </cell>
          <cell r="O961" t="str">
            <v>0</v>
          </cell>
          <cell r="P961" t="str">
            <v>0</v>
          </cell>
          <cell r="Q961" t="str">
            <v>0</v>
          </cell>
          <cell r="R961" t="str">
            <v>0</v>
          </cell>
          <cell r="S961" t="str">
            <v>0</v>
          </cell>
          <cell r="T961" t="str">
            <v>0</v>
          </cell>
          <cell r="U961" t="str">
            <v>0</v>
          </cell>
          <cell r="V961" t="str">
            <v>0</v>
          </cell>
          <cell r="W961" t="str">
            <v>0</v>
          </cell>
          <cell r="X961" t="str">
            <v>0</v>
          </cell>
          <cell r="Y961" t="str">
            <v>0</v>
          </cell>
          <cell r="Z961" t="str">
            <v>0</v>
          </cell>
        </row>
        <row r="962">
          <cell r="G962" t="str">
            <v>452058</v>
          </cell>
          <cell r="H962" t="str">
            <v>Current Liability Tx PCB 08</v>
          </cell>
          <cell r="I962" t="str">
            <v>0</v>
          </cell>
          <cell r="J962" t="str">
            <v>0</v>
          </cell>
          <cell r="K962">
            <v>-10383696.99</v>
          </cell>
          <cell r="L962" t="str">
            <v>0</v>
          </cell>
          <cell r="M962" t="str">
            <v>0</v>
          </cell>
          <cell r="N962" t="str">
            <v>0</v>
          </cell>
          <cell r="O962" t="str">
            <v>0</v>
          </cell>
          <cell r="P962" t="str">
            <v>0</v>
          </cell>
          <cell r="Q962" t="str">
            <v>0</v>
          </cell>
          <cell r="R962" t="str">
            <v>0</v>
          </cell>
          <cell r="S962" t="str">
            <v>0</v>
          </cell>
          <cell r="T962" t="str">
            <v>0</v>
          </cell>
          <cell r="U962" t="str">
            <v>0</v>
          </cell>
          <cell r="V962" t="str">
            <v>0</v>
          </cell>
          <cell r="W962" t="str">
            <v>0</v>
          </cell>
          <cell r="X962" t="str">
            <v>0</v>
          </cell>
          <cell r="Y962" t="str">
            <v>0</v>
          </cell>
          <cell r="Z962" t="str">
            <v>0</v>
          </cell>
        </row>
        <row r="963">
          <cell r="G963" t="str">
            <v>452999</v>
          </cell>
          <cell r="H963" t="str">
            <v>Interface Balancing Account</v>
          </cell>
          <cell r="I963" t="str">
            <v>0</v>
          </cell>
          <cell r="J963">
            <v>0</v>
          </cell>
          <cell r="K963">
            <v>0.09</v>
          </cell>
          <cell r="L963" t="str">
            <v>0</v>
          </cell>
          <cell r="M963">
            <v>-0.01</v>
          </cell>
          <cell r="N963" t="str">
            <v>0</v>
          </cell>
          <cell r="O963">
            <v>-1</v>
          </cell>
          <cell r="P963" t="str">
            <v>0</v>
          </cell>
          <cell r="Q963" t="str">
            <v>0</v>
          </cell>
          <cell r="R963" t="str">
            <v>0</v>
          </cell>
          <cell r="S963" t="str">
            <v>0</v>
          </cell>
          <cell r="T963" t="str">
            <v>0</v>
          </cell>
          <cell r="U963">
            <v>-0.04</v>
          </cell>
          <cell r="V963" t="str">
            <v>0</v>
          </cell>
          <cell r="W963" t="str">
            <v>0</v>
          </cell>
          <cell r="X963">
            <v>0.01</v>
          </cell>
          <cell r="Y963" t="str">
            <v>0</v>
          </cell>
          <cell r="Z963" t="str">
            <v>0</v>
          </cell>
        </row>
        <row r="964">
          <cell r="I964">
            <v>0</v>
          </cell>
          <cell r="J964">
            <v>55453475.280000001</v>
          </cell>
          <cell r="K964">
            <v>-278478922.80000001</v>
          </cell>
          <cell r="L964">
            <v>0</v>
          </cell>
          <cell r="M964">
            <v>-574903586.90999997</v>
          </cell>
          <cell r="N964">
            <v>574.53</v>
          </cell>
          <cell r="O964">
            <v>-9.9999990500510005E-3</v>
          </cell>
          <cell r="P964">
            <v>-510056</v>
          </cell>
          <cell r="Q964">
            <v>-8131563.0899999999</v>
          </cell>
          <cell r="R964">
            <v>0.05</v>
          </cell>
          <cell r="S964">
            <v>-46526.87</v>
          </cell>
          <cell r="T964">
            <v>0</v>
          </cell>
          <cell r="U964">
            <v>-6888647.6799999997</v>
          </cell>
          <cell r="V964">
            <v>-71023776.609999999</v>
          </cell>
          <cell r="W964" t="str">
            <v>0</v>
          </cell>
          <cell r="X964">
            <v>-101838.97</v>
          </cell>
          <cell r="Y964" t="str">
            <v>0</v>
          </cell>
          <cell r="Z964" t="str">
            <v>0</v>
          </cell>
        </row>
        <row r="965">
          <cell r="G965" t="str">
            <v>404020</v>
          </cell>
          <cell r="H965" t="str">
            <v>Income Tax Payable</v>
          </cell>
          <cell r="I965" t="str">
            <v>0</v>
          </cell>
          <cell r="J965">
            <v>388340.2</v>
          </cell>
          <cell r="K965">
            <v>5048248.05</v>
          </cell>
          <cell r="L965">
            <v>-117657.47</v>
          </cell>
          <cell r="M965">
            <v>17499501.399999999</v>
          </cell>
          <cell r="N965" t="str">
            <v>0</v>
          </cell>
          <cell r="O965">
            <v>0</v>
          </cell>
          <cell r="P965">
            <v>526922</v>
          </cell>
          <cell r="Q965">
            <v>543638.89</v>
          </cell>
          <cell r="R965">
            <v>-623231.86</v>
          </cell>
          <cell r="S965">
            <v>622.42999999999995</v>
          </cell>
          <cell r="T965" t="str">
            <v>0</v>
          </cell>
          <cell r="U965">
            <v>1563152.07</v>
          </cell>
          <cell r="V965">
            <v>1897701.36</v>
          </cell>
          <cell r="W965" t="str">
            <v>0</v>
          </cell>
          <cell r="X965">
            <v>-548.82000000000005</v>
          </cell>
          <cell r="Y965" t="str">
            <v>0</v>
          </cell>
          <cell r="Z965">
            <v>18194.68</v>
          </cell>
        </row>
        <row r="966">
          <cell r="I966" t="str">
            <v>0</v>
          </cell>
          <cell r="J966">
            <v>388340.2</v>
          </cell>
          <cell r="K966">
            <v>5048248.05</v>
          </cell>
          <cell r="L966">
            <v>-117657.47</v>
          </cell>
          <cell r="M966">
            <v>17499501.399999999</v>
          </cell>
          <cell r="N966" t="str">
            <v>0</v>
          </cell>
          <cell r="O966">
            <v>0</v>
          </cell>
          <cell r="P966">
            <v>526922</v>
          </cell>
          <cell r="Q966">
            <v>543638.89</v>
          </cell>
          <cell r="R966">
            <v>-623231.86</v>
          </cell>
          <cell r="S966">
            <v>622.42999999999995</v>
          </cell>
          <cell r="T966" t="str">
            <v>0</v>
          </cell>
          <cell r="U966">
            <v>1563152.07</v>
          </cell>
          <cell r="V966">
            <v>1897701.36</v>
          </cell>
          <cell r="W966" t="str">
            <v>0</v>
          </cell>
          <cell r="X966">
            <v>-548.82000000000005</v>
          </cell>
          <cell r="Y966" t="str">
            <v>0</v>
          </cell>
          <cell r="Z966">
            <v>18194.68</v>
          </cell>
        </row>
        <row r="967">
          <cell r="G967" t="str">
            <v>443020</v>
          </cell>
          <cell r="H967" t="str">
            <v>Div Payable - Preferred Shares</v>
          </cell>
          <cell r="I967" t="str">
            <v>0</v>
          </cell>
          <cell r="J967">
            <v>-4441250</v>
          </cell>
          <cell r="K967">
            <v>-3270267.69</v>
          </cell>
          <cell r="L967" t="str">
            <v>0</v>
          </cell>
          <cell r="M967">
            <v>-1843261.06</v>
          </cell>
          <cell r="N967" t="str">
            <v>0</v>
          </cell>
          <cell r="O967" t="str">
            <v>0</v>
          </cell>
          <cell r="P967" t="str">
            <v>0</v>
          </cell>
          <cell r="Q967" t="str">
            <v>0</v>
          </cell>
          <cell r="R967" t="str">
            <v>0</v>
          </cell>
          <cell r="S967" t="str">
            <v>0</v>
          </cell>
          <cell r="T967" t="str">
            <v>0</v>
          </cell>
          <cell r="U967" t="str">
            <v>0</v>
          </cell>
          <cell r="V967" t="str">
            <v>0</v>
          </cell>
          <cell r="W967" t="str">
            <v>0</v>
          </cell>
          <cell r="X967" t="str">
            <v>0</v>
          </cell>
          <cell r="Y967" t="str">
            <v>0</v>
          </cell>
          <cell r="Z967" t="str">
            <v>0</v>
          </cell>
        </row>
        <row r="968">
          <cell r="I968" t="str">
            <v>0</v>
          </cell>
          <cell r="J968">
            <v>-4441250</v>
          </cell>
          <cell r="K968">
            <v>-3270267.69</v>
          </cell>
          <cell r="L968" t="str">
            <v>0</v>
          </cell>
          <cell r="M968">
            <v>-1843261.06</v>
          </cell>
          <cell r="N968" t="str">
            <v>0</v>
          </cell>
          <cell r="O968" t="str">
            <v>0</v>
          </cell>
          <cell r="P968" t="str">
            <v>0</v>
          </cell>
          <cell r="Q968" t="str">
            <v>0</v>
          </cell>
          <cell r="R968" t="str">
            <v>0</v>
          </cell>
          <cell r="S968" t="str">
            <v>0</v>
          </cell>
          <cell r="T968" t="str">
            <v>0</v>
          </cell>
          <cell r="U968" t="str">
            <v>0</v>
          </cell>
          <cell r="V968" t="str">
            <v>0</v>
          </cell>
          <cell r="W968" t="str">
            <v>0</v>
          </cell>
          <cell r="X968" t="str">
            <v>0</v>
          </cell>
          <cell r="Y968" t="str">
            <v>0</v>
          </cell>
          <cell r="Z968" t="str">
            <v>0</v>
          </cell>
        </row>
        <row r="969">
          <cell r="G969" t="str">
            <v>278010</v>
          </cell>
          <cell r="H969" t="str">
            <v>Premium/Discount ST Notes</v>
          </cell>
          <cell r="I969" t="str">
            <v>0</v>
          </cell>
          <cell r="J969">
            <v>0</v>
          </cell>
          <cell r="K969" t="str">
            <v>0</v>
          </cell>
          <cell r="L969" t="str">
            <v>0</v>
          </cell>
          <cell r="M969" t="str">
            <v>0</v>
          </cell>
          <cell r="N969" t="str">
            <v>0</v>
          </cell>
          <cell r="O969" t="str">
            <v>0</v>
          </cell>
          <cell r="P969" t="str">
            <v>0</v>
          </cell>
          <cell r="Q969" t="str">
            <v>0</v>
          </cell>
          <cell r="R969" t="str">
            <v>0</v>
          </cell>
          <cell r="S969" t="str">
            <v>0</v>
          </cell>
          <cell r="T969" t="str">
            <v>0</v>
          </cell>
          <cell r="U969" t="str">
            <v>0</v>
          </cell>
          <cell r="V969" t="str">
            <v>0</v>
          </cell>
          <cell r="W969" t="str">
            <v>0</v>
          </cell>
          <cell r="X969" t="str">
            <v>0</v>
          </cell>
          <cell r="Y969" t="str">
            <v>0</v>
          </cell>
          <cell r="Z969" t="str">
            <v>0</v>
          </cell>
        </row>
        <row r="970">
          <cell r="G970" t="str">
            <v>440010</v>
          </cell>
          <cell r="H970" t="str">
            <v>Short Term Notes Payable</v>
          </cell>
          <cell r="I970" t="str">
            <v>0</v>
          </cell>
          <cell r="J970">
            <v>0</v>
          </cell>
          <cell r="K970" t="str">
            <v>0</v>
          </cell>
          <cell r="L970" t="str">
            <v>0</v>
          </cell>
          <cell r="M970" t="str">
            <v>0</v>
          </cell>
          <cell r="N970" t="str">
            <v>0</v>
          </cell>
          <cell r="O970" t="str">
            <v>0</v>
          </cell>
          <cell r="P970" t="str">
            <v>0</v>
          </cell>
          <cell r="Q970" t="str">
            <v>0</v>
          </cell>
          <cell r="R970" t="str">
            <v>0</v>
          </cell>
          <cell r="S970" t="str">
            <v>0</v>
          </cell>
          <cell r="T970" t="str">
            <v>0</v>
          </cell>
          <cell r="U970" t="str">
            <v>0</v>
          </cell>
          <cell r="V970" t="str">
            <v>0</v>
          </cell>
          <cell r="W970" t="str">
            <v>0</v>
          </cell>
          <cell r="X970" t="str">
            <v>0</v>
          </cell>
          <cell r="Y970" t="str">
            <v>0</v>
          </cell>
          <cell r="Z970" t="str">
            <v>0</v>
          </cell>
        </row>
        <row r="971">
          <cell r="G971" t="str">
            <v>440020</v>
          </cell>
          <cell r="H971" t="str">
            <v>IBM Short Term Credit Facility</v>
          </cell>
          <cell r="I971" t="str">
            <v>0</v>
          </cell>
          <cell r="J971">
            <v>-4334755.1399999997</v>
          </cell>
          <cell r="K971" t="str">
            <v>0</v>
          </cell>
          <cell r="L971" t="str">
            <v>0</v>
          </cell>
          <cell r="M971" t="str">
            <v>0</v>
          </cell>
          <cell r="N971" t="str">
            <v>0</v>
          </cell>
          <cell r="O971" t="str">
            <v>0</v>
          </cell>
          <cell r="P971" t="str">
            <v>0</v>
          </cell>
          <cell r="Q971" t="str">
            <v>0</v>
          </cell>
          <cell r="R971" t="str">
            <v>0</v>
          </cell>
          <cell r="S971" t="str">
            <v>0</v>
          </cell>
          <cell r="T971" t="str">
            <v>0</v>
          </cell>
          <cell r="U971" t="str">
            <v>0</v>
          </cell>
          <cell r="V971" t="str">
            <v>0</v>
          </cell>
          <cell r="W971" t="str">
            <v>0</v>
          </cell>
          <cell r="X971" t="str">
            <v>0</v>
          </cell>
          <cell r="Y971" t="str">
            <v>0</v>
          </cell>
          <cell r="Z971" t="str">
            <v>0</v>
          </cell>
        </row>
        <row r="972">
          <cell r="I972" t="str">
            <v>0</v>
          </cell>
          <cell r="J972">
            <v>-4334755.1399999997</v>
          </cell>
          <cell r="K972" t="str">
            <v>0</v>
          </cell>
          <cell r="L972" t="str">
            <v>0</v>
          </cell>
          <cell r="M972" t="str">
            <v>0</v>
          </cell>
          <cell r="N972" t="str">
            <v>0</v>
          </cell>
          <cell r="O972" t="str">
            <v>0</v>
          </cell>
          <cell r="P972" t="str">
            <v>0</v>
          </cell>
          <cell r="Q972" t="str">
            <v>0</v>
          </cell>
          <cell r="R972" t="str">
            <v>0</v>
          </cell>
          <cell r="S972" t="str">
            <v>0</v>
          </cell>
          <cell r="T972" t="str">
            <v>0</v>
          </cell>
          <cell r="U972" t="str">
            <v>0</v>
          </cell>
          <cell r="V972" t="str">
            <v>0</v>
          </cell>
          <cell r="W972" t="str">
            <v>0</v>
          </cell>
          <cell r="X972" t="str">
            <v>0</v>
          </cell>
          <cell r="Y972" t="str">
            <v>0</v>
          </cell>
          <cell r="Z972" t="str">
            <v>0</v>
          </cell>
        </row>
        <row r="973">
          <cell r="G973" t="str">
            <v>442010</v>
          </cell>
          <cell r="H973" t="str">
            <v>Accrued Interest</v>
          </cell>
          <cell r="I973" t="str">
            <v>0</v>
          </cell>
          <cell r="J973">
            <v>-108818813.72</v>
          </cell>
          <cell r="K973">
            <v>-62998693.450000003</v>
          </cell>
          <cell r="L973" t="str">
            <v>0</v>
          </cell>
          <cell r="M973">
            <v>-40578803.060000002</v>
          </cell>
          <cell r="N973" t="str">
            <v>0</v>
          </cell>
          <cell r="O973" t="str">
            <v>0</v>
          </cell>
          <cell r="P973" t="str">
            <v>0</v>
          </cell>
          <cell r="Q973" t="str">
            <v>0</v>
          </cell>
          <cell r="R973" t="str">
            <v>0</v>
          </cell>
          <cell r="S973" t="str">
            <v>0</v>
          </cell>
          <cell r="T973" t="str">
            <v>0</v>
          </cell>
          <cell r="U973">
            <v>-40681.64</v>
          </cell>
          <cell r="V973">
            <v>-5374636.2599999998</v>
          </cell>
          <cell r="W973" t="str">
            <v>0</v>
          </cell>
          <cell r="X973" t="str">
            <v>0</v>
          </cell>
          <cell r="Y973" t="str">
            <v>0</v>
          </cell>
          <cell r="Z973" t="str">
            <v>0</v>
          </cell>
        </row>
        <row r="974">
          <cell r="I974" t="str">
            <v>0</v>
          </cell>
          <cell r="J974">
            <v>-108818813.72</v>
          </cell>
          <cell r="K974">
            <v>-62998693.450000003</v>
          </cell>
          <cell r="L974" t="str">
            <v>0</v>
          </cell>
          <cell r="M974">
            <v>-40578803.060000002</v>
          </cell>
          <cell r="N974" t="str">
            <v>0</v>
          </cell>
          <cell r="O974" t="str">
            <v>0</v>
          </cell>
          <cell r="P974" t="str">
            <v>0</v>
          </cell>
          <cell r="Q974" t="str">
            <v>0</v>
          </cell>
          <cell r="R974" t="str">
            <v>0</v>
          </cell>
          <cell r="S974" t="str">
            <v>0</v>
          </cell>
          <cell r="T974" t="str">
            <v>0</v>
          </cell>
          <cell r="U974">
            <v>-40681.64</v>
          </cell>
          <cell r="V974">
            <v>-5374636.2599999998</v>
          </cell>
          <cell r="W974" t="str">
            <v>0</v>
          </cell>
          <cell r="X974" t="str">
            <v>0</v>
          </cell>
          <cell r="Y974" t="str">
            <v>0</v>
          </cell>
          <cell r="Z974" t="str">
            <v>0</v>
          </cell>
        </row>
        <row r="975">
          <cell r="G975" t="str">
            <v>330000</v>
          </cell>
          <cell r="H975" t="str">
            <v>L-T Debt Payable Within 1 Year</v>
          </cell>
          <cell r="I975" t="str">
            <v>0</v>
          </cell>
          <cell r="J975">
            <v>-750000000</v>
          </cell>
          <cell r="K975">
            <v>-325000000</v>
          </cell>
          <cell r="L975" t="str">
            <v>0</v>
          </cell>
          <cell r="M975">
            <v>-175000000</v>
          </cell>
          <cell r="N975" t="str">
            <v>0</v>
          </cell>
          <cell r="O975" t="str">
            <v>0</v>
          </cell>
          <cell r="P975" t="str">
            <v>0</v>
          </cell>
          <cell r="Q975" t="str">
            <v>0</v>
          </cell>
          <cell r="R975" t="str">
            <v>0</v>
          </cell>
          <cell r="S975" t="str">
            <v>0</v>
          </cell>
          <cell r="T975" t="str">
            <v>0</v>
          </cell>
          <cell r="U975" t="str">
            <v>0</v>
          </cell>
          <cell r="V975" t="str">
            <v>0</v>
          </cell>
          <cell r="W975" t="str">
            <v>0</v>
          </cell>
          <cell r="X975" t="str">
            <v>0</v>
          </cell>
          <cell r="Y975" t="str">
            <v>0</v>
          </cell>
          <cell r="Z975" t="str">
            <v>0</v>
          </cell>
        </row>
        <row r="976">
          <cell r="I976" t="str">
            <v>0</v>
          </cell>
          <cell r="J976">
            <v>-750000000</v>
          </cell>
          <cell r="K976">
            <v>-325000000</v>
          </cell>
          <cell r="L976" t="str">
            <v>0</v>
          </cell>
          <cell r="M976">
            <v>-175000000</v>
          </cell>
          <cell r="N976" t="str">
            <v>0</v>
          </cell>
          <cell r="O976" t="str">
            <v>0</v>
          </cell>
          <cell r="P976" t="str">
            <v>0</v>
          </cell>
          <cell r="Q976" t="str">
            <v>0</v>
          </cell>
          <cell r="R976" t="str">
            <v>0</v>
          </cell>
          <cell r="S976" t="str">
            <v>0</v>
          </cell>
          <cell r="T976" t="str">
            <v>0</v>
          </cell>
          <cell r="U976" t="str">
            <v>0</v>
          </cell>
          <cell r="V976" t="str">
            <v>0</v>
          </cell>
          <cell r="W976" t="str">
            <v>0</v>
          </cell>
          <cell r="X976" t="str">
            <v>0</v>
          </cell>
          <cell r="Y976" t="str">
            <v>0</v>
          </cell>
          <cell r="Z976" t="str">
            <v>0</v>
          </cell>
        </row>
        <row r="977">
          <cell r="G977" t="str">
            <v>404030</v>
          </cell>
          <cell r="H977" t="str">
            <v>Deferred Tax Liability - Current</v>
          </cell>
          <cell r="I977" t="str">
            <v>0</v>
          </cell>
          <cell r="J977">
            <v>0</v>
          </cell>
          <cell r="K977" t="str">
            <v>0</v>
          </cell>
          <cell r="L977" t="str">
            <v>0</v>
          </cell>
          <cell r="M977" t="str">
            <v>0</v>
          </cell>
          <cell r="N977" t="str">
            <v>0</v>
          </cell>
          <cell r="O977">
            <v>-0.44</v>
          </cell>
          <cell r="P977" t="str">
            <v>0</v>
          </cell>
          <cell r="Q977">
            <v>0</v>
          </cell>
          <cell r="R977" t="str">
            <v>0</v>
          </cell>
          <cell r="S977">
            <v>0</v>
          </cell>
          <cell r="T977" t="str">
            <v>0</v>
          </cell>
          <cell r="U977" t="str">
            <v>0</v>
          </cell>
          <cell r="V977" t="str">
            <v>0</v>
          </cell>
          <cell r="W977" t="str">
            <v>0</v>
          </cell>
          <cell r="X977" t="str">
            <v>0</v>
          </cell>
          <cell r="Y977" t="str">
            <v>0</v>
          </cell>
          <cell r="Z977" t="str">
            <v>0</v>
          </cell>
        </row>
        <row r="978">
          <cell r="I978" t="str">
            <v>0</v>
          </cell>
          <cell r="J978">
            <v>0</v>
          </cell>
          <cell r="K978" t="str">
            <v>0</v>
          </cell>
          <cell r="L978" t="str">
            <v>0</v>
          </cell>
          <cell r="M978" t="str">
            <v>0</v>
          </cell>
          <cell r="N978" t="str">
            <v>0</v>
          </cell>
          <cell r="O978">
            <v>-0.44</v>
          </cell>
          <cell r="P978" t="str">
            <v>0</v>
          </cell>
          <cell r="Q978">
            <v>0</v>
          </cell>
          <cell r="R978" t="str">
            <v>0</v>
          </cell>
          <cell r="S978">
            <v>0</v>
          </cell>
          <cell r="T978" t="str">
            <v>0</v>
          </cell>
          <cell r="U978" t="str">
            <v>0</v>
          </cell>
          <cell r="V978" t="str">
            <v>0</v>
          </cell>
          <cell r="W978" t="str">
            <v>0</v>
          </cell>
          <cell r="X978" t="str">
            <v>0</v>
          </cell>
          <cell r="Y978" t="str">
            <v>0</v>
          </cell>
          <cell r="Z978" t="str">
            <v>0</v>
          </cell>
        </row>
        <row r="979">
          <cell r="I979">
            <v>0</v>
          </cell>
          <cell r="J979">
            <v>-811753003.38</v>
          </cell>
          <cell r="K979">
            <v>-664699635.88999999</v>
          </cell>
          <cell r="L979">
            <v>-117657.47</v>
          </cell>
          <cell r="M979">
            <v>-774826149.63</v>
          </cell>
          <cell r="N979">
            <v>574.53</v>
          </cell>
          <cell r="O979">
            <v>-0.449999999050051</v>
          </cell>
          <cell r="P979">
            <v>16866</v>
          </cell>
          <cell r="Q979">
            <v>-7587924.2000000002</v>
          </cell>
          <cell r="R979">
            <v>-623231.81000000006</v>
          </cell>
          <cell r="S979">
            <v>-45904.44</v>
          </cell>
          <cell r="T979">
            <v>0</v>
          </cell>
          <cell r="U979">
            <v>-5366177.25</v>
          </cell>
          <cell r="V979">
            <v>-74500711.510000005</v>
          </cell>
          <cell r="W979" t="str">
            <v>0</v>
          </cell>
          <cell r="X979">
            <v>-102387.79</v>
          </cell>
          <cell r="Y979" t="str">
            <v>0</v>
          </cell>
          <cell r="Z979">
            <v>18194.68</v>
          </cell>
        </row>
        <row r="980">
          <cell r="G980" t="str">
            <v>451070</v>
          </cell>
          <cell r="H980" t="str">
            <v>WC/WSIB Deferred Gains</v>
          </cell>
          <cell r="I980" t="str">
            <v>0</v>
          </cell>
          <cell r="J980" t="str">
            <v>0</v>
          </cell>
          <cell r="K980">
            <v>0</v>
          </cell>
          <cell r="L980" t="str">
            <v>0</v>
          </cell>
          <cell r="M980">
            <v>0</v>
          </cell>
          <cell r="N980" t="str">
            <v>0</v>
          </cell>
          <cell r="O980">
            <v>0</v>
          </cell>
          <cell r="P980" t="str">
            <v>0</v>
          </cell>
          <cell r="Q980" t="str">
            <v>0</v>
          </cell>
          <cell r="R980" t="str">
            <v>0</v>
          </cell>
          <cell r="S980" t="str">
            <v>0</v>
          </cell>
          <cell r="T980" t="str">
            <v>0</v>
          </cell>
          <cell r="U980" t="str">
            <v>0</v>
          </cell>
          <cell r="V980" t="str">
            <v>0</v>
          </cell>
          <cell r="W980" t="str">
            <v>0</v>
          </cell>
          <cell r="X980" t="str">
            <v>0</v>
          </cell>
          <cell r="Y980" t="str">
            <v>0</v>
          </cell>
          <cell r="Z980" t="str">
            <v>0</v>
          </cell>
        </row>
        <row r="981">
          <cell r="G981" t="str">
            <v>453000</v>
          </cell>
          <cell r="H981" t="str">
            <v>OPEB/OPRB - Opening Liability</v>
          </cell>
          <cell r="I981" t="str">
            <v>0</v>
          </cell>
          <cell r="J981">
            <v>-4114515.46</v>
          </cell>
          <cell r="K981">
            <v>-437916267.25</v>
          </cell>
          <cell r="L981" t="str">
            <v>0</v>
          </cell>
          <cell r="M981">
            <v>-567476931.5</v>
          </cell>
          <cell r="N981" t="str">
            <v>0</v>
          </cell>
          <cell r="O981">
            <v>0</v>
          </cell>
          <cell r="P981" t="str">
            <v>0</v>
          </cell>
          <cell r="Q981">
            <v>-14671001.720000001</v>
          </cell>
          <cell r="R981" t="str">
            <v>0</v>
          </cell>
          <cell r="S981" t="str">
            <v>0</v>
          </cell>
          <cell r="T981" t="str">
            <v>0</v>
          </cell>
          <cell r="U981">
            <v>-8674482.6999999993</v>
          </cell>
          <cell r="V981" t="str">
            <v>0</v>
          </cell>
          <cell r="W981" t="str">
            <v>0</v>
          </cell>
          <cell r="X981" t="str">
            <v>0</v>
          </cell>
          <cell r="Y981" t="str">
            <v>0</v>
          </cell>
          <cell r="Z981" t="str">
            <v>0</v>
          </cell>
        </row>
        <row r="982">
          <cell r="G982" t="str">
            <v>453030</v>
          </cell>
          <cell r="H982" t="str">
            <v>OPEB-LTD-Open Liability</v>
          </cell>
          <cell r="I982" t="str">
            <v>0</v>
          </cell>
          <cell r="J982">
            <v>32860.660000000003</v>
          </cell>
          <cell r="K982">
            <v>-30418889.780000001</v>
          </cell>
          <cell r="L982" t="str">
            <v>0</v>
          </cell>
          <cell r="M982">
            <v>-39634274.670000002</v>
          </cell>
          <cell r="N982" t="str">
            <v>0</v>
          </cell>
          <cell r="O982">
            <v>0</v>
          </cell>
          <cell r="P982" t="str">
            <v>0</v>
          </cell>
          <cell r="Q982">
            <v>-484000</v>
          </cell>
          <cell r="R982" t="str">
            <v>0</v>
          </cell>
          <cell r="S982" t="str">
            <v>0</v>
          </cell>
          <cell r="T982" t="str">
            <v>0</v>
          </cell>
          <cell r="U982">
            <v>61159.01</v>
          </cell>
          <cell r="V982" t="str">
            <v>0</v>
          </cell>
          <cell r="W982" t="str">
            <v>0</v>
          </cell>
          <cell r="X982" t="str">
            <v>0</v>
          </cell>
          <cell r="Y982" t="str">
            <v>0</v>
          </cell>
          <cell r="Z982" t="str">
            <v>0</v>
          </cell>
        </row>
        <row r="983">
          <cell r="G983" t="str">
            <v>453050</v>
          </cell>
          <cell r="H983" t="str">
            <v>OPRB-SPS-Opening Liability</v>
          </cell>
          <cell r="I983" t="str">
            <v>0</v>
          </cell>
          <cell r="J983">
            <v>7572392.9800000004</v>
          </cell>
          <cell r="K983">
            <v>-34581697.409999996</v>
          </cell>
          <cell r="L983" t="str">
            <v>0</v>
          </cell>
          <cell r="M983">
            <v>-44973027.259999998</v>
          </cell>
          <cell r="N983" t="str">
            <v>0</v>
          </cell>
          <cell r="O983">
            <v>0</v>
          </cell>
          <cell r="P983" t="str">
            <v>0</v>
          </cell>
          <cell r="Q983">
            <v>-957167.84</v>
          </cell>
          <cell r="R983" t="str">
            <v>0</v>
          </cell>
          <cell r="S983" t="str">
            <v>0</v>
          </cell>
          <cell r="T983" t="str">
            <v>0</v>
          </cell>
          <cell r="U983">
            <v>-835925.13</v>
          </cell>
          <cell r="V983" t="str">
            <v>0</v>
          </cell>
          <cell r="W983" t="str">
            <v>0</v>
          </cell>
          <cell r="X983" t="str">
            <v>0</v>
          </cell>
          <cell r="Y983" t="str">
            <v>0</v>
          </cell>
          <cell r="Z983" t="str">
            <v>0</v>
          </cell>
        </row>
        <row r="984">
          <cell r="G984" t="str">
            <v>453060</v>
          </cell>
          <cell r="H984" t="str">
            <v>OPRB-Spec.Arr.-opening liab</v>
          </cell>
          <cell r="I984" t="str">
            <v>0</v>
          </cell>
          <cell r="J984">
            <v>-5951783.96</v>
          </cell>
          <cell r="K984">
            <v>42198.28</v>
          </cell>
          <cell r="L984" t="str">
            <v>0</v>
          </cell>
          <cell r="M984">
            <v>61856.7</v>
          </cell>
          <cell r="N984" t="str">
            <v>0</v>
          </cell>
          <cell r="O984">
            <v>0</v>
          </cell>
          <cell r="P984" t="str">
            <v>0</v>
          </cell>
          <cell r="Q984" t="str">
            <v>0</v>
          </cell>
          <cell r="R984" t="str">
            <v>0</v>
          </cell>
          <cell r="S984" t="str">
            <v>0</v>
          </cell>
          <cell r="T984" t="str">
            <v>0</v>
          </cell>
          <cell r="U984" t="str">
            <v>0</v>
          </cell>
          <cell r="V984" t="str">
            <v>0</v>
          </cell>
          <cell r="W984" t="str">
            <v>0</v>
          </cell>
          <cell r="X984" t="str">
            <v>0</v>
          </cell>
          <cell r="Y984" t="str">
            <v>0</v>
          </cell>
          <cell r="Z984" t="str">
            <v>0</v>
          </cell>
        </row>
        <row r="985">
          <cell r="G985" t="str">
            <v>453070</v>
          </cell>
          <cell r="H985" t="str">
            <v>OPRB-Inergi Opening Liability</v>
          </cell>
          <cell r="I985" t="str">
            <v>0</v>
          </cell>
          <cell r="J985" t="str">
            <v>0</v>
          </cell>
          <cell r="K985">
            <v>-15007423.800000001</v>
          </cell>
          <cell r="L985" t="str">
            <v>0</v>
          </cell>
          <cell r="M985">
            <v>-18529754.300000001</v>
          </cell>
          <cell r="N985" t="str">
            <v>0</v>
          </cell>
          <cell r="O985">
            <v>0</v>
          </cell>
          <cell r="P985" t="str">
            <v>0</v>
          </cell>
          <cell r="Q985" t="str">
            <v>0</v>
          </cell>
          <cell r="R985" t="str">
            <v>0</v>
          </cell>
          <cell r="S985" t="str">
            <v>0</v>
          </cell>
          <cell r="T985" t="str">
            <v>0</v>
          </cell>
          <cell r="U985" t="str">
            <v>0</v>
          </cell>
          <cell r="V985" t="str">
            <v>0</v>
          </cell>
          <cell r="W985" t="str">
            <v>0</v>
          </cell>
          <cell r="X985" t="str">
            <v>0</v>
          </cell>
          <cell r="Y985" t="str">
            <v>0</v>
          </cell>
          <cell r="Z985" t="str">
            <v>0</v>
          </cell>
        </row>
        <row r="986">
          <cell r="G986" t="str">
            <v>453090</v>
          </cell>
          <cell r="H986" t="str">
            <v>OPRB - Opening Liability</v>
          </cell>
          <cell r="I986" t="str">
            <v>0</v>
          </cell>
          <cell r="J986">
            <v>79000</v>
          </cell>
          <cell r="K986">
            <v>18934032.890000001</v>
          </cell>
          <cell r="L986" t="str">
            <v>0</v>
          </cell>
          <cell r="M986">
            <v>23151966.870000001</v>
          </cell>
          <cell r="N986" t="str">
            <v>0</v>
          </cell>
          <cell r="O986">
            <v>0</v>
          </cell>
          <cell r="P986" t="str">
            <v>0</v>
          </cell>
          <cell r="Q986">
            <v>535000</v>
          </cell>
          <cell r="R986" t="str">
            <v>0</v>
          </cell>
          <cell r="S986" t="str">
            <v>0</v>
          </cell>
          <cell r="T986" t="str">
            <v>0</v>
          </cell>
          <cell r="U986">
            <v>300000</v>
          </cell>
          <cell r="V986">
            <v>-7251339</v>
          </cell>
          <cell r="W986" t="str">
            <v>0</v>
          </cell>
          <cell r="X986" t="str">
            <v>0</v>
          </cell>
          <cell r="Y986" t="str">
            <v>0</v>
          </cell>
          <cell r="Z986" t="str">
            <v>0</v>
          </cell>
        </row>
        <row r="987">
          <cell r="G987" t="str">
            <v>453092</v>
          </cell>
          <cell r="H987" t="str">
            <v>OPRB Liab- Acq MEUs</v>
          </cell>
          <cell r="I987" t="str">
            <v>0</v>
          </cell>
          <cell r="J987" t="str">
            <v>0</v>
          </cell>
          <cell r="K987">
            <v>0</v>
          </cell>
          <cell r="L987" t="str">
            <v>0</v>
          </cell>
          <cell r="M987">
            <v>32202.85</v>
          </cell>
          <cell r="N987" t="str">
            <v>0</v>
          </cell>
          <cell r="O987">
            <v>0</v>
          </cell>
          <cell r="P987" t="str">
            <v>0</v>
          </cell>
          <cell r="Q987" t="str">
            <v>0</v>
          </cell>
          <cell r="R987" t="str">
            <v>0</v>
          </cell>
          <cell r="S987" t="str">
            <v>0</v>
          </cell>
          <cell r="T987" t="str">
            <v>0</v>
          </cell>
          <cell r="U987" t="str">
            <v>0</v>
          </cell>
          <cell r="V987" t="str">
            <v>0</v>
          </cell>
          <cell r="W987" t="str">
            <v>0</v>
          </cell>
          <cell r="X987" t="str">
            <v>0</v>
          </cell>
          <cell r="Y987" t="str">
            <v>0</v>
          </cell>
          <cell r="Z987" t="str">
            <v>0</v>
          </cell>
        </row>
        <row r="988">
          <cell r="G988" t="str">
            <v>453100</v>
          </cell>
          <cell r="H988" t="str">
            <v>OPRB-Dental-Payments</v>
          </cell>
          <cell r="I988" t="str">
            <v>0</v>
          </cell>
          <cell r="J988">
            <v>6514.62</v>
          </cell>
          <cell r="K988">
            <v>1297686.1399999999</v>
          </cell>
          <cell r="L988" t="str">
            <v>0</v>
          </cell>
          <cell r="M988">
            <v>1720188.6</v>
          </cell>
          <cell r="N988" t="str">
            <v>0</v>
          </cell>
          <cell r="O988">
            <v>0</v>
          </cell>
          <cell r="P988" t="str">
            <v>0</v>
          </cell>
          <cell r="Q988">
            <v>15057.53</v>
          </cell>
          <cell r="R988" t="str">
            <v>0</v>
          </cell>
          <cell r="S988" t="str">
            <v>0</v>
          </cell>
          <cell r="T988" t="str">
            <v>0</v>
          </cell>
          <cell r="U988">
            <v>13390.89</v>
          </cell>
          <cell r="V988" t="str">
            <v>0</v>
          </cell>
          <cell r="W988" t="str">
            <v>0</v>
          </cell>
          <cell r="X988" t="str">
            <v>0</v>
          </cell>
          <cell r="Y988" t="str">
            <v>0</v>
          </cell>
          <cell r="Z988" t="str">
            <v>0</v>
          </cell>
        </row>
        <row r="989">
          <cell r="G989" t="str">
            <v>453110</v>
          </cell>
          <cell r="H989" t="str">
            <v>OPRB - GLI Payments</v>
          </cell>
          <cell r="I989" t="str">
            <v>0</v>
          </cell>
          <cell r="J989" t="str">
            <v>0</v>
          </cell>
          <cell r="K989">
            <v>56302.63</v>
          </cell>
          <cell r="L989" t="str">
            <v>0</v>
          </cell>
          <cell r="M989">
            <v>74633.73</v>
          </cell>
          <cell r="N989" t="str">
            <v>0</v>
          </cell>
          <cell r="O989">
            <v>0</v>
          </cell>
          <cell r="P989" t="str">
            <v>0</v>
          </cell>
          <cell r="Q989">
            <v>0</v>
          </cell>
          <cell r="R989" t="str">
            <v>0</v>
          </cell>
          <cell r="S989" t="str">
            <v>0</v>
          </cell>
          <cell r="T989" t="str">
            <v>0</v>
          </cell>
          <cell r="U989" t="str">
            <v>0</v>
          </cell>
          <cell r="V989" t="str">
            <v>0</v>
          </cell>
          <cell r="W989" t="str">
            <v>0</v>
          </cell>
          <cell r="X989" t="str">
            <v>0</v>
          </cell>
          <cell r="Y989" t="str">
            <v>0</v>
          </cell>
          <cell r="Z989" t="str">
            <v>0</v>
          </cell>
        </row>
        <row r="990">
          <cell r="G990" t="str">
            <v>453120</v>
          </cell>
          <cell r="H990" t="str">
            <v>OPRB-Health-Payments</v>
          </cell>
          <cell r="I990" t="str">
            <v>0</v>
          </cell>
          <cell r="J990">
            <v>11322.33</v>
          </cell>
          <cell r="K990">
            <v>2983528.28</v>
          </cell>
          <cell r="L990" t="str">
            <v>0</v>
          </cell>
          <cell r="M990">
            <v>3954909.58</v>
          </cell>
          <cell r="N990" t="str">
            <v>0</v>
          </cell>
          <cell r="O990">
            <v>0</v>
          </cell>
          <cell r="P990" t="str">
            <v>0</v>
          </cell>
          <cell r="Q990">
            <v>39054.29</v>
          </cell>
          <cell r="R990" t="str">
            <v>0</v>
          </cell>
          <cell r="S990" t="str">
            <v>0</v>
          </cell>
          <cell r="T990" t="str">
            <v>0</v>
          </cell>
          <cell r="U990">
            <v>40678.43</v>
          </cell>
          <cell r="V990" t="str">
            <v>0</v>
          </cell>
          <cell r="W990" t="str">
            <v>0</v>
          </cell>
          <cell r="X990" t="str">
            <v>0</v>
          </cell>
          <cell r="Y990" t="str">
            <v>0</v>
          </cell>
          <cell r="Z990" t="str">
            <v>0</v>
          </cell>
        </row>
        <row r="991">
          <cell r="G991" t="str">
            <v>453130</v>
          </cell>
          <cell r="H991" t="str">
            <v>OPRB-LTD-Payments</v>
          </cell>
          <cell r="I991" t="str">
            <v>0</v>
          </cell>
          <cell r="J991">
            <v>0</v>
          </cell>
          <cell r="K991">
            <v>1349046.59</v>
          </cell>
          <cell r="L991" t="str">
            <v>0</v>
          </cell>
          <cell r="M991">
            <v>1788271.08</v>
          </cell>
          <cell r="N991" t="str">
            <v>0</v>
          </cell>
          <cell r="O991">
            <v>0</v>
          </cell>
          <cell r="P991" t="str">
            <v>0</v>
          </cell>
          <cell r="Q991">
            <v>417.54</v>
          </cell>
          <cell r="R991" t="str">
            <v>0</v>
          </cell>
          <cell r="S991" t="str">
            <v>0</v>
          </cell>
          <cell r="T991" t="str">
            <v>0</v>
          </cell>
          <cell r="U991">
            <v>-61.03</v>
          </cell>
          <cell r="V991" t="str">
            <v>0</v>
          </cell>
          <cell r="W991" t="str">
            <v>0</v>
          </cell>
          <cell r="X991" t="str">
            <v>0</v>
          </cell>
          <cell r="Y991" t="str">
            <v>0</v>
          </cell>
          <cell r="Z991" t="str">
            <v>0</v>
          </cell>
        </row>
        <row r="992">
          <cell r="G992" t="str">
            <v>453140</v>
          </cell>
          <cell r="H992" t="str">
            <v>OPRB-RETIREMENT BONUS-PAYMENTS</v>
          </cell>
          <cell r="I992" t="str">
            <v>0</v>
          </cell>
          <cell r="J992">
            <v>45500</v>
          </cell>
          <cell r="K992">
            <v>198266.32</v>
          </cell>
          <cell r="L992" t="str">
            <v>0</v>
          </cell>
          <cell r="M992">
            <v>262817.89</v>
          </cell>
          <cell r="N992" t="str">
            <v>0</v>
          </cell>
          <cell r="O992">
            <v>0</v>
          </cell>
          <cell r="P992" t="str">
            <v>0</v>
          </cell>
          <cell r="Q992">
            <v>10249.75</v>
          </cell>
          <cell r="R992" t="str">
            <v>0</v>
          </cell>
          <cell r="S992" t="str">
            <v>0</v>
          </cell>
          <cell r="T992" t="str">
            <v>0</v>
          </cell>
          <cell r="U992">
            <v>5897</v>
          </cell>
          <cell r="V992" t="str">
            <v>0</v>
          </cell>
          <cell r="W992" t="str">
            <v>0</v>
          </cell>
          <cell r="X992" t="str">
            <v>0</v>
          </cell>
          <cell r="Y992" t="str">
            <v>0</v>
          </cell>
          <cell r="Z992" t="str">
            <v>0</v>
          </cell>
        </row>
        <row r="993">
          <cell r="G993" t="str">
            <v>453150</v>
          </cell>
          <cell r="H993" t="str">
            <v>OPRB-SPS- PAYMENTS</v>
          </cell>
          <cell r="I993" t="str">
            <v>0</v>
          </cell>
          <cell r="J993">
            <v>2783394.54</v>
          </cell>
          <cell r="K993">
            <v>28100.15</v>
          </cell>
          <cell r="L993" t="str">
            <v>0</v>
          </cell>
          <cell r="M993">
            <v>37249.03</v>
          </cell>
          <cell r="N993" t="str">
            <v>0</v>
          </cell>
          <cell r="O993">
            <v>0</v>
          </cell>
          <cell r="P993" t="str">
            <v>0</v>
          </cell>
          <cell r="Q993" t="str">
            <v>0</v>
          </cell>
          <cell r="R993" t="str">
            <v>0</v>
          </cell>
          <cell r="S993" t="str">
            <v>0</v>
          </cell>
          <cell r="T993" t="str">
            <v>0</v>
          </cell>
          <cell r="U993" t="str">
            <v>0</v>
          </cell>
          <cell r="V993" t="str">
            <v>0</v>
          </cell>
          <cell r="W993" t="str">
            <v>0</v>
          </cell>
          <cell r="X993" t="str">
            <v>0</v>
          </cell>
          <cell r="Y993" t="str">
            <v>0</v>
          </cell>
          <cell r="Z993" t="str">
            <v>0</v>
          </cell>
        </row>
        <row r="994">
          <cell r="G994" t="str">
            <v>453160</v>
          </cell>
          <cell r="H994" t="str">
            <v>OPRB-Spec. Arr.-Payments</v>
          </cell>
          <cell r="I994" t="str">
            <v>0</v>
          </cell>
          <cell r="J994">
            <v>0</v>
          </cell>
          <cell r="K994">
            <v>0</v>
          </cell>
          <cell r="L994" t="str">
            <v>0</v>
          </cell>
          <cell r="M994">
            <v>0</v>
          </cell>
          <cell r="N994" t="str">
            <v>0</v>
          </cell>
          <cell r="O994">
            <v>0</v>
          </cell>
          <cell r="P994" t="str">
            <v>0</v>
          </cell>
          <cell r="Q994" t="str">
            <v>0</v>
          </cell>
          <cell r="R994" t="str">
            <v>0</v>
          </cell>
          <cell r="S994" t="str">
            <v>0</v>
          </cell>
          <cell r="T994" t="str">
            <v>0</v>
          </cell>
          <cell r="U994" t="str">
            <v>0</v>
          </cell>
          <cell r="V994" t="str">
            <v>0</v>
          </cell>
          <cell r="W994" t="str">
            <v>0</v>
          </cell>
          <cell r="X994" t="str">
            <v>0</v>
          </cell>
          <cell r="Y994" t="str">
            <v>0</v>
          </cell>
          <cell r="Z994" t="str">
            <v>0</v>
          </cell>
        </row>
        <row r="995">
          <cell r="G995" t="str">
            <v>453169</v>
          </cell>
          <cell r="H995" t="str">
            <v>OPRB-Inergi Payment</v>
          </cell>
          <cell r="I995" t="str">
            <v>0</v>
          </cell>
          <cell r="J995" t="str">
            <v>0</v>
          </cell>
          <cell r="K995">
            <v>481017.29</v>
          </cell>
          <cell r="L995" t="str">
            <v>0</v>
          </cell>
          <cell r="M995">
            <v>637627.57999999996</v>
          </cell>
          <cell r="N995" t="str">
            <v>0</v>
          </cell>
          <cell r="O995">
            <v>0</v>
          </cell>
          <cell r="P995" t="str">
            <v>0</v>
          </cell>
          <cell r="Q995" t="str">
            <v>0</v>
          </cell>
          <cell r="R995" t="str">
            <v>0</v>
          </cell>
          <cell r="S995" t="str">
            <v>0</v>
          </cell>
          <cell r="T995" t="str">
            <v>0</v>
          </cell>
          <cell r="U995" t="str">
            <v>0</v>
          </cell>
          <cell r="V995" t="str">
            <v>0</v>
          </cell>
          <cell r="W995" t="str">
            <v>0</v>
          </cell>
          <cell r="X995" t="str">
            <v>0</v>
          </cell>
          <cell r="Y995" t="str">
            <v>0</v>
          </cell>
          <cell r="Z995" t="str">
            <v>0</v>
          </cell>
        </row>
        <row r="996">
          <cell r="G996" t="str">
            <v>453170</v>
          </cell>
          <cell r="H996" t="str">
            <v>OPRB-Inergi Staff Expense</v>
          </cell>
          <cell r="I996" t="str">
            <v>0</v>
          </cell>
          <cell r="J996" t="str">
            <v>0</v>
          </cell>
          <cell r="K996">
            <v>-395978.16</v>
          </cell>
          <cell r="L996" t="str">
            <v>0</v>
          </cell>
          <cell r="M996">
            <v>-524901.27</v>
          </cell>
          <cell r="N996" t="str">
            <v>0</v>
          </cell>
          <cell r="O996">
            <v>0</v>
          </cell>
          <cell r="P996" t="str">
            <v>0</v>
          </cell>
          <cell r="Q996" t="str">
            <v>0</v>
          </cell>
          <cell r="R996" t="str">
            <v>0</v>
          </cell>
          <cell r="S996" t="str">
            <v>0</v>
          </cell>
          <cell r="T996" t="str">
            <v>0</v>
          </cell>
          <cell r="U996" t="str">
            <v>0</v>
          </cell>
          <cell r="V996" t="str">
            <v>0</v>
          </cell>
          <cell r="W996" t="str">
            <v>0</v>
          </cell>
          <cell r="X996" t="str">
            <v>0</v>
          </cell>
          <cell r="Y996" t="str">
            <v>0</v>
          </cell>
          <cell r="Z996" t="str">
            <v>0</v>
          </cell>
        </row>
        <row r="997">
          <cell r="G997" t="str">
            <v>453220</v>
          </cell>
          <cell r="H997" t="str">
            <v>OPRB-Health,Dental,GLI&amp;RB Exp.</v>
          </cell>
          <cell r="I997" t="str">
            <v>0</v>
          </cell>
          <cell r="J997">
            <v>-109402.35</v>
          </cell>
          <cell r="K997">
            <v>-19940588.170000002</v>
          </cell>
          <cell r="L997" t="str">
            <v>0</v>
          </cell>
          <cell r="M997">
            <v>-26432872</v>
          </cell>
          <cell r="N997" t="str">
            <v>0</v>
          </cell>
          <cell r="O997">
            <v>0.01</v>
          </cell>
          <cell r="P997" t="str">
            <v>0</v>
          </cell>
          <cell r="Q997">
            <v>-1021433.44</v>
          </cell>
          <cell r="R997" t="str">
            <v>0</v>
          </cell>
          <cell r="S997" t="str">
            <v>0</v>
          </cell>
          <cell r="T997" t="str">
            <v>0</v>
          </cell>
          <cell r="U997">
            <v>-425136.58</v>
          </cell>
          <cell r="V997" t="str">
            <v>0</v>
          </cell>
          <cell r="W997" t="str">
            <v>0</v>
          </cell>
          <cell r="X997" t="str">
            <v>0</v>
          </cell>
          <cell r="Y997" t="str">
            <v>0</v>
          </cell>
          <cell r="Z997" t="str">
            <v>0</v>
          </cell>
        </row>
        <row r="998">
          <cell r="G998" t="str">
            <v>453230</v>
          </cell>
          <cell r="H998" t="str">
            <v>OPEB - LT Disability-expense</v>
          </cell>
          <cell r="I998" t="str">
            <v>0</v>
          </cell>
          <cell r="J998" t="str">
            <v>0</v>
          </cell>
          <cell r="K998">
            <v>-840177.49</v>
          </cell>
          <cell r="L998" t="str">
            <v>0</v>
          </cell>
          <cell r="M998">
            <v>-1113723.49</v>
          </cell>
          <cell r="N998" t="str">
            <v>0</v>
          </cell>
          <cell r="O998">
            <v>0</v>
          </cell>
          <cell r="P998" t="str">
            <v>0</v>
          </cell>
          <cell r="Q998">
            <v>-42983.29</v>
          </cell>
          <cell r="R998" t="str">
            <v>0</v>
          </cell>
          <cell r="S998" t="str">
            <v>0</v>
          </cell>
          <cell r="T998" t="str">
            <v>0</v>
          </cell>
          <cell r="U998">
            <v>-43118.45</v>
          </cell>
          <cell r="V998" t="str">
            <v>0</v>
          </cell>
          <cell r="W998" t="str">
            <v>0</v>
          </cell>
          <cell r="X998" t="str">
            <v>0</v>
          </cell>
          <cell r="Y998" t="str">
            <v>0</v>
          </cell>
          <cell r="Z998" t="str">
            <v>0</v>
          </cell>
        </row>
        <row r="999">
          <cell r="G999" t="str">
            <v>453250</v>
          </cell>
          <cell r="H999" t="str">
            <v>OPRB - SPP - expense</v>
          </cell>
          <cell r="I999" t="str">
            <v>0</v>
          </cell>
          <cell r="J999">
            <v>-15111.9</v>
          </cell>
          <cell r="K999">
            <v>-1328977.52</v>
          </cell>
          <cell r="L999" t="str">
            <v>0</v>
          </cell>
          <cell r="M999">
            <v>-1761667.45</v>
          </cell>
          <cell r="N999" t="str">
            <v>0</v>
          </cell>
          <cell r="O999">
            <v>0</v>
          </cell>
          <cell r="P999" t="str">
            <v>0</v>
          </cell>
          <cell r="Q999">
            <v>-59349.64</v>
          </cell>
          <cell r="R999" t="str">
            <v>0</v>
          </cell>
          <cell r="S999" t="str">
            <v>0</v>
          </cell>
          <cell r="T999" t="str">
            <v>0</v>
          </cell>
          <cell r="U999">
            <v>-27870.79</v>
          </cell>
          <cell r="V999" t="str">
            <v>0</v>
          </cell>
          <cell r="W999" t="str">
            <v>0</v>
          </cell>
          <cell r="X999" t="str">
            <v>0</v>
          </cell>
          <cell r="Y999" t="str">
            <v>0</v>
          </cell>
          <cell r="Z999" t="str">
            <v>0</v>
          </cell>
        </row>
        <row r="1000">
          <cell r="G1000" t="str">
            <v>453320</v>
          </cell>
          <cell r="H1000" t="str">
            <v>OPRB-Health &amp; Dental Obligation</v>
          </cell>
          <cell r="I1000" t="str">
            <v>0</v>
          </cell>
          <cell r="J1000" t="str">
            <v>0</v>
          </cell>
          <cell r="K1000">
            <v>-135934926</v>
          </cell>
          <cell r="L1000" t="str">
            <v>0</v>
          </cell>
          <cell r="M1000">
            <v>-177259072</v>
          </cell>
          <cell r="N1000" t="str">
            <v>0</v>
          </cell>
          <cell r="O1000">
            <v>0</v>
          </cell>
          <cell r="P1000" t="str">
            <v>0</v>
          </cell>
          <cell r="Q1000">
            <v>-2183000</v>
          </cell>
          <cell r="R1000" t="str">
            <v>0</v>
          </cell>
          <cell r="S1000" t="str">
            <v>0</v>
          </cell>
          <cell r="T1000" t="str">
            <v>0</v>
          </cell>
          <cell r="U1000">
            <v>-3185625.08</v>
          </cell>
          <cell r="V1000">
            <v>1125003.77</v>
          </cell>
          <cell r="W1000" t="str">
            <v>0</v>
          </cell>
          <cell r="X1000" t="str">
            <v>0</v>
          </cell>
          <cell r="Y1000" t="str">
            <v>0</v>
          </cell>
          <cell r="Z1000" t="str">
            <v>0</v>
          </cell>
        </row>
        <row r="1001">
          <cell r="G1001" t="str">
            <v>453330</v>
          </cell>
          <cell r="H1001" t="str">
            <v>OPEB-LTD Obligation</v>
          </cell>
          <cell r="I1001" t="str">
            <v>0</v>
          </cell>
          <cell r="J1001" t="str">
            <v>0</v>
          </cell>
          <cell r="K1001">
            <v>9097188</v>
          </cell>
          <cell r="L1001" t="str">
            <v>0</v>
          </cell>
          <cell r="M1001">
            <v>12575265</v>
          </cell>
          <cell r="N1001" t="str">
            <v>0</v>
          </cell>
          <cell r="O1001">
            <v>0</v>
          </cell>
          <cell r="P1001" t="str">
            <v>0</v>
          </cell>
          <cell r="Q1001">
            <v>152000</v>
          </cell>
          <cell r="R1001" t="str">
            <v>0</v>
          </cell>
          <cell r="S1001" t="str">
            <v>0</v>
          </cell>
          <cell r="T1001" t="str">
            <v>0</v>
          </cell>
          <cell r="U1001">
            <v>330691.71999999997</v>
          </cell>
          <cell r="V1001" t="str">
            <v>0</v>
          </cell>
          <cell r="W1001" t="str">
            <v>0</v>
          </cell>
          <cell r="X1001" t="str">
            <v>0</v>
          </cell>
          <cell r="Y1001" t="str">
            <v>0</v>
          </cell>
          <cell r="Z1001" t="str">
            <v>0</v>
          </cell>
        </row>
        <row r="1002">
          <cell r="G1002" t="str">
            <v>453350</v>
          </cell>
          <cell r="H1002" t="str">
            <v>OPRB-SPP Obligation</v>
          </cell>
          <cell r="I1002" t="str">
            <v>0</v>
          </cell>
          <cell r="J1002" t="str">
            <v>0</v>
          </cell>
          <cell r="K1002">
            <v>-3594470</v>
          </cell>
          <cell r="L1002" t="str">
            <v>0</v>
          </cell>
          <cell r="M1002">
            <v>-4687717</v>
          </cell>
          <cell r="N1002" t="str">
            <v>0</v>
          </cell>
          <cell r="O1002" t="str">
            <v>0</v>
          </cell>
          <cell r="P1002" t="str">
            <v>0</v>
          </cell>
          <cell r="Q1002" t="str">
            <v>0</v>
          </cell>
          <cell r="R1002" t="str">
            <v>0</v>
          </cell>
          <cell r="S1002" t="str">
            <v>0</v>
          </cell>
          <cell r="T1002" t="str">
            <v>0</v>
          </cell>
          <cell r="U1002">
            <v>-83658.960000000006</v>
          </cell>
          <cell r="V1002" t="str">
            <v>0</v>
          </cell>
          <cell r="W1002" t="str">
            <v>0</v>
          </cell>
          <cell r="X1002" t="str">
            <v>0</v>
          </cell>
          <cell r="Y1002" t="str">
            <v>0</v>
          </cell>
          <cell r="Z1002" t="str">
            <v>0</v>
          </cell>
        </row>
        <row r="1003">
          <cell r="I1003" t="str">
            <v>0</v>
          </cell>
          <cell r="J1003">
            <v>340171.46000000101</v>
          </cell>
          <cell r="K1003">
            <v>-645492029.00999999</v>
          </cell>
          <cell r="L1003" t="str">
            <v>0</v>
          </cell>
          <cell r="M1003">
            <v>-838096952.02999997</v>
          </cell>
          <cell r="N1003" t="str">
            <v>0</v>
          </cell>
          <cell r="O1003">
            <v>0.01</v>
          </cell>
          <cell r="P1003" t="str">
            <v>0</v>
          </cell>
          <cell r="Q1003">
            <v>-18667156.82</v>
          </cell>
          <cell r="R1003" t="str">
            <v>0</v>
          </cell>
          <cell r="S1003" t="str">
            <v>0</v>
          </cell>
          <cell r="T1003" t="str">
            <v>0</v>
          </cell>
          <cell r="U1003">
            <v>-12524061.67</v>
          </cell>
          <cell r="V1003">
            <v>-6126335.2300000004</v>
          </cell>
          <cell r="W1003" t="str">
            <v>0</v>
          </cell>
          <cell r="X1003" t="str">
            <v>0</v>
          </cell>
          <cell r="Y1003" t="str">
            <v>0</v>
          </cell>
          <cell r="Z1003" t="str">
            <v>0</v>
          </cell>
        </row>
        <row r="1004">
          <cell r="G1004" t="str">
            <v>275072</v>
          </cell>
          <cell r="H1004" t="str">
            <v>Reg Liab Defd Pension OMA</v>
          </cell>
          <cell r="I1004" t="str">
            <v>0</v>
          </cell>
          <cell r="J1004" t="str">
            <v>0</v>
          </cell>
          <cell r="K1004">
            <v>14025351.82</v>
          </cell>
          <cell r="L1004" t="str">
            <v>0</v>
          </cell>
          <cell r="M1004">
            <v>58575603.880000003</v>
          </cell>
          <cell r="N1004" t="str">
            <v>0</v>
          </cell>
          <cell r="O1004" t="str">
            <v>0</v>
          </cell>
          <cell r="P1004" t="str">
            <v>0</v>
          </cell>
          <cell r="Q1004" t="str">
            <v>0</v>
          </cell>
          <cell r="R1004" t="str">
            <v>0</v>
          </cell>
          <cell r="S1004" t="str">
            <v>0</v>
          </cell>
          <cell r="T1004" t="str">
            <v>0</v>
          </cell>
          <cell r="U1004" t="str">
            <v>0</v>
          </cell>
          <cell r="V1004" t="str">
            <v>0</v>
          </cell>
          <cell r="W1004" t="str">
            <v>0</v>
          </cell>
          <cell r="X1004" t="str">
            <v>0</v>
          </cell>
          <cell r="Y1004" t="str">
            <v>0</v>
          </cell>
          <cell r="Z1004" t="str">
            <v>0</v>
          </cell>
        </row>
        <row r="1005">
          <cell r="G1005" t="str">
            <v>275172</v>
          </cell>
          <cell r="H1005" t="str">
            <v>Reg Liab Pension Interest</v>
          </cell>
          <cell r="I1005" t="str">
            <v>0</v>
          </cell>
          <cell r="J1005" t="str">
            <v>0</v>
          </cell>
          <cell r="K1005">
            <v>792033.66</v>
          </cell>
          <cell r="L1005" t="str">
            <v>0</v>
          </cell>
          <cell r="M1005">
            <v>1959155.51</v>
          </cell>
          <cell r="N1005" t="str">
            <v>0</v>
          </cell>
          <cell r="O1005" t="str">
            <v>0</v>
          </cell>
          <cell r="P1005" t="str">
            <v>0</v>
          </cell>
          <cell r="Q1005" t="str">
            <v>0</v>
          </cell>
          <cell r="R1005" t="str">
            <v>0</v>
          </cell>
          <cell r="S1005" t="str">
            <v>0</v>
          </cell>
          <cell r="T1005" t="str">
            <v>0</v>
          </cell>
          <cell r="U1005" t="str">
            <v>0</v>
          </cell>
          <cell r="V1005" t="str">
            <v>0</v>
          </cell>
          <cell r="W1005" t="str">
            <v>0</v>
          </cell>
          <cell r="X1005" t="str">
            <v>0</v>
          </cell>
          <cell r="Y1005" t="str">
            <v>0</v>
          </cell>
          <cell r="Z1005" t="str">
            <v>0</v>
          </cell>
        </row>
        <row r="1006">
          <cell r="G1006" t="str">
            <v>275206</v>
          </cell>
          <cell r="H1006" t="str">
            <v>Dx Tax Change HST</v>
          </cell>
          <cell r="I1006" t="str">
            <v>0</v>
          </cell>
          <cell r="J1006" t="str">
            <v>0</v>
          </cell>
          <cell r="K1006" t="str">
            <v>0</v>
          </cell>
          <cell r="L1006" t="str">
            <v>0</v>
          </cell>
          <cell r="M1006">
            <v>-15050000</v>
          </cell>
          <cell r="N1006" t="str">
            <v>0</v>
          </cell>
          <cell r="O1006" t="str">
            <v>0</v>
          </cell>
          <cell r="P1006" t="str">
            <v>0</v>
          </cell>
          <cell r="Q1006" t="str">
            <v>0</v>
          </cell>
          <cell r="R1006" t="str">
            <v>0</v>
          </cell>
          <cell r="S1006" t="str">
            <v>0</v>
          </cell>
          <cell r="T1006" t="str">
            <v>0</v>
          </cell>
          <cell r="U1006" t="str">
            <v>0</v>
          </cell>
          <cell r="V1006" t="str">
            <v>0</v>
          </cell>
          <cell r="W1006" t="str">
            <v>0</v>
          </cell>
          <cell r="X1006" t="str">
            <v>0</v>
          </cell>
          <cell r="Y1006" t="str">
            <v>0</v>
          </cell>
          <cell r="Z1006" t="str">
            <v>0</v>
          </cell>
        </row>
        <row r="1007">
          <cell r="G1007" t="str">
            <v>275207</v>
          </cell>
          <cell r="H1007" t="str">
            <v>Dx Tax Change HST Interest</v>
          </cell>
          <cell r="I1007" t="str">
            <v>0</v>
          </cell>
          <cell r="J1007" t="str">
            <v>0</v>
          </cell>
          <cell r="K1007" t="str">
            <v>0</v>
          </cell>
          <cell r="L1007" t="str">
            <v>0</v>
          </cell>
          <cell r="M1007">
            <v>-406154.59</v>
          </cell>
          <cell r="N1007" t="str">
            <v>0</v>
          </cell>
          <cell r="O1007" t="str">
            <v>0</v>
          </cell>
          <cell r="P1007" t="str">
            <v>0</v>
          </cell>
          <cell r="Q1007" t="str">
            <v>0</v>
          </cell>
          <cell r="R1007" t="str">
            <v>0</v>
          </cell>
          <cell r="S1007" t="str">
            <v>0</v>
          </cell>
          <cell r="T1007" t="str">
            <v>0</v>
          </cell>
          <cell r="U1007" t="str">
            <v>0</v>
          </cell>
          <cell r="V1007" t="str">
            <v>0</v>
          </cell>
          <cell r="W1007" t="str">
            <v>0</v>
          </cell>
          <cell r="X1007" t="str">
            <v>0</v>
          </cell>
          <cell r="Y1007" t="str">
            <v>0</v>
          </cell>
          <cell r="Z1007" t="str">
            <v>0</v>
          </cell>
        </row>
        <row r="1008">
          <cell r="G1008" t="str">
            <v>275208</v>
          </cell>
          <cell r="H1008" t="str">
            <v>Tx Tax Change HST</v>
          </cell>
          <cell r="I1008" t="str">
            <v>0</v>
          </cell>
          <cell r="J1008" t="str">
            <v>0</v>
          </cell>
          <cell r="K1008">
            <v>-1426133</v>
          </cell>
          <cell r="L1008" t="str">
            <v>0</v>
          </cell>
          <cell r="M1008" t="str">
            <v>0</v>
          </cell>
          <cell r="N1008" t="str">
            <v>0</v>
          </cell>
          <cell r="O1008" t="str">
            <v>0</v>
          </cell>
          <cell r="P1008" t="str">
            <v>0</v>
          </cell>
          <cell r="Q1008" t="str">
            <v>0</v>
          </cell>
          <cell r="R1008" t="str">
            <v>0</v>
          </cell>
          <cell r="S1008" t="str">
            <v>0</v>
          </cell>
          <cell r="T1008" t="str">
            <v>0</v>
          </cell>
          <cell r="U1008" t="str">
            <v>0</v>
          </cell>
          <cell r="V1008" t="str">
            <v>0</v>
          </cell>
          <cell r="W1008" t="str">
            <v>0</v>
          </cell>
          <cell r="X1008" t="str">
            <v>0</v>
          </cell>
          <cell r="Y1008" t="str">
            <v>0</v>
          </cell>
          <cell r="Z1008" t="str">
            <v>0</v>
          </cell>
        </row>
        <row r="1009">
          <cell r="G1009" t="str">
            <v>275209</v>
          </cell>
          <cell r="H1009" t="str">
            <v>Tx Tax Change HST Interest</v>
          </cell>
          <cell r="I1009" t="str">
            <v>0</v>
          </cell>
          <cell r="J1009" t="str">
            <v>0</v>
          </cell>
          <cell r="K1009">
            <v>-126504</v>
          </cell>
          <cell r="L1009" t="str">
            <v>0</v>
          </cell>
          <cell r="M1009" t="str">
            <v>0</v>
          </cell>
          <cell r="N1009" t="str">
            <v>0</v>
          </cell>
          <cell r="O1009" t="str">
            <v>0</v>
          </cell>
          <cell r="P1009" t="str">
            <v>0</v>
          </cell>
          <cell r="Q1009" t="str">
            <v>0</v>
          </cell>
          <cell r="R1009" t="str">
            <v>0</v>
          </cell>
          <cell r="S1009" t="str">
            <v>0</v>
          </cell>
          <cell r="T1009" t="str">
            <v>0</v>
          </cell>
          <cell r="U1009" t="str">
            <v>0</v>
          </cell>
          <cell r="V1009" t="str">
            <v>0</v>
          </cell>
          <cell r="W1009" t="str">
            <v>0</v>
          </cell>
          <cell r="X1009" t="str">
            <v>0</v>
          </cell>
          <cell r="Y1009" t="str">
            <v>0</v>
          </cell>
          <cell r="Z1009" t="str">
            <v>0</v>
          </cell>
        </row>
        <row r="1010">
          <cell r="G1010" t="str">
            <v>275210</v>
          </cell>
          <cell r="H1010" t="str">
            <v>Reg Asset Tax Changes Def Act</v>
          </cell>
          <cell r="I1010" t="str">
            <v>0</v>
          </cell>
          <cell r="J1010" t="str">
            <v>0</v>
          </cell>
          <cell r="K1010">
            <v>225238.24</v>
          </cell>
          <cell r="L1010" t="str">
            <v>0</v>
          </cell>
          <cell r="M1010">
            <v>-3112850.35</v>
          </cell>
          <cell r="N1010" t="str">
            <v>0</v>
          </cell>
          <cell r="O1010" t="str">
            <v>0</v>
          </cell>
          <cell r="P1010" t="str">
            <v>0</v>
          </cell>
          <cell r="Q1010" t="str">
            <v>0</v>
          </cell>
          <cell r="R1010" t="str">
            <v>0</v>
          </cell>
          <cell r="S1010" t="str">
            <v>0</v>
          </cell>
          <cell r="T1010" t="str">
            <v>0</v>
          </cell>
          <cell r="U1010" t="str">
            <v>0</v>
          </cell>
          <cell r="V1010">
            <v>-32471.13</v>
          </cell>
          <cell r="W1010" t="str">
            <v>0</v>
          </cell>
          <cell r="X1010" t="str">
            <v>0</v>
          </cell>
          <cell r="Y1010" t="str">
            <v>0</v>
          </cell>
          <cell r="Z1010" t="str">
            <v>0</v>
          </cell>
        </row>
        <row r="1011">
          <cell r="G1011" t="str">
            <v>275211</v>
          </cell>
          <cell r="H1011" t="str">
            <v>Reg Asset Tax Changes Int Imp</v>
          </cell>
          <cell r="I1011" t="str">
            <v>0</v>
          </cell>
          <cell r="J1011" t="str">
            <v>0</v>
          </cell>
          <cell r="K1011">
            <v>-444984.41</v>
          </cell>
          <cell r="L1011" t="str">
            <v>0</v>
          </cell>
          <cell r="M1011">
            <v>-102714.05</v>
          </cell>
          <cell r="N1011" t="str">
            <v>0</v>
          </cell>
          <cell r="O1011" t="str">
            <v>0</v>
          </cell>
          <cell r="P1011" t="str">
            <v>0</v>
          </cell>
          <cell r="Q1011" t="str">
            <v>0</v>
          </cell>
          <cell r="R1011" t="str">
            <v>0</v>
          </cell>
          <cell r="S1011" t="str">
            <v>0</v>
          </cell>
          <cell r="T1011" t="str">
            <v>0</v>
          </cell>
          <cell r="U1011" t="str">
            <v>0</v>
          </cell>
          <cell r="V1011" t="str">
            <v>0</v>
          </cell>
          <cell r="W1011" t="str">
            <v>0</v>
          </cell>
          <cell r="X1011" t="str">
            <v>0</v>
          </cell>
          <cell r="Y1011" t="str">
            <v>0</v>
          </cell>
          <cell r="Z1011" t="str">
            <v>0</v>
          </cell>
        </row>
        <row r="1012">
          <cell r="G1012" t="str">
            <v>275260</v>
          </cell>
          <cell r="H1012" t="str">
            <v>Rider 6</v>
          </cell>
          <cell r="I1012" t="str">
            <v>0</v>
          </cell>
          <cell r="J1012" t="str">
            <v>0</v>
          </cell>
          <cell r="K1012" t="str">
            <v>0</v>
          </cell>
          <cell r="L1012" t="str">
            <v>0</v>
          </cell>
          <cell r="M1012" t="str">
            <v>0</v>
          </cell>
          <cell r="N1012" t="str">
            <v>0</v>
          </cell>
          <cell r="O1012" t="str">
            <v>0</v>
          </cell>
          <cell r="P1012" t="str">
            <v>0</v>
          </cell>
          <cell r="Q1012" t="str">
            <v>0</v>
          </cell>
          <cell r="R1012" t="str">
            <v>0</v>
          </cell>
          <cell r="S1012" t="str">
            <v>0</v>
          </cell>
          <cell r="T1012">
            <v>0</v>
          </cell>
          <cell r="U1012" t="str">
            <v>0</v>
          </cell>
          <cell r="V1012" t="str">
            <v>0</v>
          </cell>
          <cell r="W1012" t="str">
            <v>0</v>
          </cell>
          <cell r="X1012" t="str">
            <v>0</v>
          </cell>
          <cell r="Y1012" t="str">
            <v>0</v>
          </cell>
          <cell r="Z1012" t="str">
            <v>0</v>
          </cell>
        </row>
        <row r="1013">
          <cell r="G1013" t="str">
            <v>275270</v>
          </cell>
          <cell r="H1013" t="str">
            <v>Reg Liab Fixed MicroFIT Charge</v>
          </cell>
          <cell r="I1013" t="str">
            <v>0</v>
          </cell>
          <cell r="J1013" t="str">
            <v>0</v>
          </cell>
          <cell r="K1013" t="str">
            <v>0</v>
          </cell>
          <cell r="L1013" t="str">
            <v>0</v>
          </cell>
          <cell r="M1013">
            <v>-1807986.36</v>
          </cell>
          <cell r="N1013" t="str">
            <v>0</v>
          </cell>
          <cell r="O1013" t="str">
            <v>0</v>
          </cell>
          <cell r="P1013" t="str">
            <v>0</v>
          </cell>
          <cell r="Q1013" t="str">
            <v>0</v>
          </cell>
          <cell r="R1013" t="str">
            <v>0</v>
          </cell>
          <cell r="S1013" t="str">
            <v>0</v>
          </cell>
          <cell r="T1013">
            <v>0</v>
          </cell>
          <cell r="U1013" t="str">
            <v>0</v>
          </cell>
          <cell r="V1013" t="str">
            <v>0</v>
          </cell>
          <cell r="W1013" t="str">
            <v>0</v>
          </cell>
          <cell r="X1013" t="str">
            <v>0</v>
          </cell>
          <cell r="Y1013" t="str">
            <v>0</v>
          </cell>
          <cell r="Z1013" t="str">
            <v>0</v>
          </cell>
        </row>
        <row r="1014">
          <cell r="G1014" t="str">
            <v>275271</v>
          </cell>
          <cell r="H1014" t="str">
            <v>Reg Liab Fixed MicroFIT Charge Interest</v>
          </cell>
          <cell r="I1014" t="str">
            <v>0</v>
          </cell>
          <cell r="J1014" t="str">
            <v>0</v>
          </cell>
          <cell r="K1014" t="str">
            <v>0</v>
          </cell>
          <cell r="L1014" t="str">
            <v>0</v>
          </cell>
          <cell r="M1014">
            <v>-37006.06</v>
          </cell>
          <cell r="N1014" t="str">
            <v>0</v>
          </cell>
          <cell r="O1014" t="str">
            <v>0</v>
          </cell>
          <cell r="P1014" t="str">
            <v>0</v>
          </cell>
          <cell r="Q1014" t="str">
            <v>0</v>
          </cell>
          <cell r="R1014" t="str">
            <v>0</v>
          </cell>
          <cell r="S1014" t="str">
            <v>0</v>
          </cell>
          <cell r="T1014" t="str">
            <v>0</v>
          </cell>
          <cell r="U1014" t="str">
            <v>0</v>
          </cell>
          <cell r="V1014" t="str">
            <v>0</v>
          </cell>
          <cell r="W1014" t="str">
            <v>0</v>
          </cell>
          <cell r="X1014" t="str">
            <v>0</v>
          </cell>
          <cell r="Y1014" t="str">
            <v>0</v>
          </cell>
          <cell r="Z1014" t="str">
            <v>0</v>
          </cell>
        </row>
        <row r="1015">
          <cell r="G1015" t="str">
            <v>275800</v>
          </cell>
          <cell r="H1015" t="str">
            <v>Brampton Reg Asset Disposition &amp; Recovery</v>
          </cell>
          <cell r="I1015" t="str">
            <v>0</v>
          </cell>
          <cell r="J1015" t="str">
            <v>0</v>
          </cell>
          <cell r="K1015" t="str">
            <v>0</v>
          </cell>
          <cell r="L1015" t="str">
            <v>0</v>
          </cell>
          <cell r="M1015" t="str">
            <v>0</v>
          </cell>
          <cell r="N1015" t="str">
            <v>0</v>
          </cell>
          <cell r="O1015" t="str">
            <v>0</v>
          </cell>
          <cell r="P1015" t="str">
            <v>0</v>
          </cell>
          <cell r="Q1015" t="str">
            <v>0</v>
          </cell>
          <cell r="R1015" t="str">
            <v>0</v>
          </cell>
          <cell r="S1015" t="str">
            <v>0</v>
          </cell>
          <cell r="T1015" t="str">
            <v>0</v>
          </cell>
          <cell r="U1015" t="str">
            <v>0</v>
          </cell>
          <cell r="V1015">
            <v>-6754745.6500000004</v>
          </cell>
          <cell r="W1015" t="str">
            <v>0</v>
          </cell>
          <cell r="X1015" t="str">
            <v>0</v>
          </cell>
          <cell r="Y1015" t="str">
            <v>0</v>
          </cell>
          <cell r="Z1015" t="str">
            <v>0</v>
          </cell>
        </row>
        <row r="1016">
          <cell r="G1016" t="str">
            <v>404031</v>
          </cell>
          <cell r="H1016" t="str">
            <v>Reg Offset Deferred Tax Liability Current</v>
          </cell>
          <cell r="I1016" t="str">
            <v>0</v>
          </cell>
          <cell r="J1016" t="str">
            <v>0</v>
          </cell>
          <cell r="K1016">
            <v>-7048957.9800000004</v>
          </cell>
          <cell r="L1016" t="str">
            <v>0</v>
          </cell>
          <cell r="M1016">
            <v>-7089154.0499999998</v>
          </cell>
          <cell r="N1016" t="str">
            <v>0</v>
          </cell>
          <cell r="O1016" t="str">
            <v>0</v>
          </cell>
          <cell r="P1016" t="str">
            <v>0</v>
          </cell>
          <cell r="Q1016" t="str">
            <v>0</v>
          </cell>
          <cell r="R1016" t="str">
            <v>0</v>
          </cell>
          <cell r="S1016" t="str">
            <v>0</v>
          </cell>
          <cell r="T1016" t="str">
            <v>0</v>
          </cell>
          <cell r="U1016">
            <v>-109168.06</v>
          </cell>
          <cell r="V1016">
            <v>-66341.94</v>
          </cell>
          <cell r="W1016" t="str">
            <v>0</v>
          </cell>
          <cell r="X1016" t="str">
            <v>0</v>
          </cell>
          <cell r="Y1016" t="str">
            <v>0</v>
          </cell>
          <cell r="Z1016" t="str">
            <v>0</v>
          </cell>
        </row>
        <row r="1017">
          <cell r="G1017" t="str">
            <v>427191</v>
          </cell>
          <cell r="H1017" t="str">
            <v>Remote Rate Protection Rev Var</v>
          </cell>
          <cell r="I1017" t="str">
            <v>0</v>
          </cell>
          <cell r="J1017" t="str">
            <v>0</v>
          </cell>
          <cell r="K1017" t="str">
            <v>0</v>
          </cell>
          <cell r="L1017" t="str">
            <v>0</v>
          </cell>
          <cell r="M1017" t="str">
            <v>0</v>
          </cell>
          <cell r="N1017" t="str">
            <v>0</v>
          </cell>
          <cell r="O1017" t="str">
            <v>0</v>
          </cell>
          <cell r="P1017" t="str">
            <v>0</v>
          </cell>
          <cell r="Q1017" t="str">
            <v>0</v>
          </cell>
          <cell r="R1017" t="str">
            <v>0</v>
          </cell>
          <cell r="S1017" t="str">
            <v>0</v>
          </cell>
          <cell r="T1017" t="str">
            <v>0</v>
          </cell>
          <cell r="U1017">
            <v>3303600.24</v>
          </cell>
          <cell r="V1017" t="str">
            <v>0</v>
          </cell>
          <cell r="W1017" t="str">
            <v>0</v>
          </cell>
          <cell r="X1017" t="str">
            <v>0</v>
          </cell>
          <cell r="Y1017" t="str">
            <v>0</v>
          </cell>
          <cell r="Z1017" t="str">
            <v>0</v>
          </cell>
        </row>
        <row r="1018">
          <cell r="G1018" t="str">
            <v>451021</v>
          </cell>
          <cell r="H1018" t="str">
            <v>Reg Offset - Deferred Tax Liability - LT</v>
          </cell>
          <cell r="I1018" t="str">
            <v>0</v>
          </cell>
          <cell r="J1018" t="str">
            <v>0</v>
          </cell>
          <cell r="K1018">
            <v>0</v>
          </cell>
          <cell r="L1018" t="str">
            <v>0</v>
          </cell>
          <cell r="M1018">
            <v>0</v>
          </cell>
          <cell r="N1018" t="str">
            <v>0</v>
          </cell>
          <cell r="O1018" t="str">
            <v>0</v>
          </cell>
          <cell r="P1018" t="str">
            <v>0</v>
          </cell>
          <cell r="Q1018" t="str">
            <v>0</v>
          </cell>
          <cell r="R1018" t="str">
            <v>0</v>
          </cell>
          <cell r="S1018" t="str">
            <v>0</v>
          </cell>
          <cell r="T1018" t="str">
            <v>0</v>
          </cell>
          <cell r="U1018">
            <v>-4812455.22</v>
          </cell>
          <cell r="V1018">
            <v>1097786.28</v>
          </cell>
          <cell r="W1018" t="str">
            <v>0</v>
          </cell>
          <cell r="X1018" t="str">
            <v>0</v>
          </cell>
          <cell r="Y1018" t="str">
            <v>0</v>
          </cell>
          <cell r="Z1018" t="str">
            <v>0</v>
          </cell>
        </row>
        <row r="1019">
          <cell r="G1019" t="str">
            <v>452010</v>
          </cell>
          <cell r="H1019" t="str">
            <v>Regulatory  Liabilities - DPA</v>
          </cell>
          <cell r="I1019" t="str">
            <v>0</v>
          </cell>
          <cell r="J1019">
            <v>0</v>
          </cell>
          <cell r="K1019" t="str">
            <v>0</v>
          </cell>
          <cell r="L1019" t="str">
            <v>0</v>
          </cell>
          <cell r="M1019" t="str">
            <v>0</v>
          </cell>
          <cell r="N1019" t="str">
            <v>0</v>
          </cell>
          <cell r="O1019" t="str">
            <v>0</v>
          </cell>
          <cell r="P1019" t="str">
            <v>0</v>
          </cell>
          <cell r="Q1019" t="str">
            <v>0</v>
          </cell>
          <cell r="R1019" t="str">
            <v>0</v>
          </cell>
          <cell r="S1019" t="str">
            <v>0</v>
          </cell>
          <cell r="T1019" t="str">
            <v>0</v>
          </cell>
          <cell r="U1019" t="str">
            <v>0</v>
          </cell>
          <cell r="V1019" t="str">
            <v>0</v>
          </cell>
          <cell r="W1019" t="str">
            <v>0</v>
          </cell>
          <cell r="X1019" t="str">
            <v>0</v>
          </cell>
          <cell r="Y1019" t="str">
            <v>0</v>
          </cell>
          <cell r="Z1019" t="str">
            <v>0</v>
          </cell>
        </row>
        <row r="1020">
          <cell r="G1020" t="str">
            <v>452030</v>
          </cell>
          <cell r="H1020" t="str">
            <v>Reg Liab Joint Use Charges</v>
          </cell>
          <cell r="I1020" t="str">
            <v>0</v>
          </cell>
          <cell r="J1020" t="str">
            <v>0</v>
          </cell>
          <cell r="K1020" t="str">
            <v>0</v>
          </cell>
          <cell r="L1020" t="str">
            <v>0</v>
          </cell>
          <cell r="M1020">
            <v>-311823.48</v>
          </cell>
          <cell r="N1020" t="str">
            <v>0</v>
          </cell>
          <cell r="O1020" t="str">
            <v>0</v>
          </cell>
          <cell r="P1020" t="str">
            <v>0</v>
          </cell>
          <cell r="Q1020" t="str">
            <v>0</v>
          </cell>
          <cell r="R1020" t="str">
            <v>0</v>
          </cell>
          <cell r="S1020" t="str">
            <v>0</v>
          </cell>
          <cell r="T1020" t="str">
            <v>0</v>
          </cell>
          <cell r="U1020" t="str">
            <v>0</v>
          </cell>
          <cell r="V1020" t="str">
            <v>0</v>
          </cell>
          <cell r="W1020" t="str">
            <v>0</v>
          </cell>
          <cell r="X1020" t="str">
            <v>0</v>
          </cell>
          <cell r="Y1020" t="str">
            <v>0</v>
          </cell>
          <cell r="Z1020" t="str">
            <v>0</v>
          </cell>
        </row>
        <row r="1021">
          <cell r="G1021" t="str">
            <v>452031</v>
          </cell>
          <cell r="H1021" t="str">
            <v>Reg Liab Joint Use Charges Interest</v>
          </cell>
          <cell r="I1021" t="str">
            <v>0</v>
          </cell>
          <cell r="J1021" t="str">
            <v>0</v>
          </cell>
          <cell r="K1021" t="str">
            <v>0</v>
          </cell>
          <cell r="L1021" t="str">
            <v>0</v>
          </cell>
          <cell r="M1021">
            <v>-7762.2</v>
          </cell>
          <cell r="N1021" t="str">
            <v>0</v>
          </cell>
          <cell r="O1021" t="str">
            <v>0</v>
          </cell>
          <cell r="P1021" t="str">
            <v>0</v>
          </cell>
          <cell r="Q1021" t="str">
            <v>0</v>
          </cell>
          <cell r="R1021" t="str">
            <v>0</v>
          </cell>
          <cell r="S1021" t="str">
            <v>0</v>
          </cell>
          <cell r="T1021" t="str">
            <v>0</v>
          </cell>
          <cell r="U1021" t="str">
            <v>0</v>
          </cell>
          <cell r="V1021" t="str">
            <v>0</v>
          </cell>
          <cell r="W1021" t="str">
            <v>0</v>
          </cell>
          <cell r="X1021" t="str">
            <v>0</v>
          </cell>
          <cell r="Y1021" t="str">
            <v>0</v>
          </cell>
          <cell r="Z1021" t="str">
            <v>0</v>
          </cell>
        </row>
        <row r="1022">
          <cell r="G1022" t="str">
            <v>452042</v>
          </cell>
          <cell r="H1022" t="str">
            <v>Reg Liab - Other Brampton</v>
          </cell>
          <cell r="I1022" t="str">
            <v>0</v>
          </cell>
          <cell r="J1022" t="str">
            <v>0</v>
          </cell>
          <cell r="K1022" t="str">
            <v>0</v>
          </cell>
          <cell r="L1022" t="str">
            <v>0</v>
          </cell>
          <cell r="M1022" t="str">
            <v>0</v>
          </cell>
          <cell r="N1022" t="str">
            <v>0</v>
          </cell>
          <cell r="O1022" t="str">
            <v>0</v>
          </cell>
          <cell r="P1022" t="str">
            <v>0</v>
          </cell>
          <cell r="Q1022" t="str">
            <v>0</v>
          </cell>
          <cell r="R1022" t="str">
            <v>0</v>
          </cell>
          <cell r="S1022" t="str">
            <v>0</v>
          </cell>
          <cell r="T1022" t="str">
            <v>0</v>
          </cell>
          <cell r="U1022" t="str">
            <v>0</v>
          </cell>
          <cell r="V1022">
            <v>0</v>
          </cell>
          <cell r="W1022" t="str">
            <v>0</v>
          </cell>
          <cell r="X1022" t="str">
            <v>0</v>
          </cell>
          <cell r="Y1022" t="str">
            <v>0</v>
          </cell>
          <cell r="Z1022" t="str">
            <v>0</v>
          </cell>
        </row>
        <row r="1023">
          <cell r="G1023" t="str">
            <v>452083</v>
          </cell>
          <cell r="H1023" t="str">
            <v>Tx Excess Export Def Rev Reg Liab</v>
          </cell>
          <cell r="I1023" t="str">
            <v>0</v>
          </cell>
          <cell r="J1023" t="str">
            <v>0</v>
          </cell>
          <cell r="K1023">
            <v>-33624401.350000001</v>
          </cell>
          <cell r="L1023" t="str">
            <v>0</v>
          </cell>
          <cell r="M1023" t="str">
            <v>0</v>
          </cell>
          <cell r="N1023" t="str">
            <v>0</v>
          </cell>
          <cell r="O1023" t="str">
            <v>0</v>
          </cell>
          <cell r="P1023" t="str">
            <v>0</v>
          </cell>
          <cell r="Q1023" t="str">
            <v>0</v>
          </cell>
          <cell r="R1023" t="str">
            <v>0</v>
          </cell>
          <cell r="S1023" t="str">
            <v>0</v>
          </cell>
          <cell r="T1023" t="str">
            <v>0</v>
          </cell>
          <cell r="U1023" t="str">
            <v>0</v>
          </cell>
          <cell r="V1023" t="str">
            <v>0</v>
          </cell>
          <cell r="W1023" t="str">
            <v>0</v>
          </cell>
          <cell r="X1023" t="str">
            <v>0</v>
          </cell>
          <cell r="Y1023" t="str">
            <v>0</v>
          </cell>
          <cell r="Z1023" t="str">
            <v>0</v>
          </cell>
        </row>
        <row r="1024">
          <cell r="G1024" t="str">
            <v>452084</v>
          </cell>
          <cell r="H1024" t="str">
            <v>Def Rev-TX Earnings Sharing</v>
          </cell>
          <cell r="I1024" t="str">
            <v>0</v>
          </cell>
          <cell r="J1024" t="str">
            <v>0</v>
          </cell>
          <cell r="K1024">
            <v>0</v>
          </cell>
          <cell r="L1024" t="str">
            <v>0</v>
          </cell>
          <cell r="M1024" t="str">
            <v>0</v>
          </cell>
          <cell r="N1024" t="str">
            <v>0</v>
          </cell>
          <cell r="O1024" t="str">
            <v>0</v>
          </cell>
          <cell r="P1024" t="str">
            <v>0</v>
          </cell>
          <cell r="Q1024" t="str">
            <v>0</v>
          </cell>
          <cell r="R1024" t="str">
            <v>0</v>
          </cell>
          <cell r="S1024" t="str">
            <v>0</v>
          </cell>
          <cell r="T1024" t="str">
            <v>0</v>
          </cell>
          <cell r="U1024" t="str">
            <v>0</v>
          </cell>
          <cell r="V1024" t="str">
            <v>0</v>
          </cell>
          <cell r="W1024" t="str">
            <v>0</v>
          </cell>
          <cell r="X1024" t="str">
            <v>0</v>
          </cell>
          <cell r="Y1024" t="str">
            <v>0</v>
          </cell>
          <cell r="Z1024" t="str">
            <v>0</v>
          </cell>
        </row>
        <row r="1025">
          <cell r="G1025" t="str">
            <v>452090</v>
          </cell>
          <cell r="H1025" t="str">
            <v>Tx Excess Export Def Rev Interest</v>
          </cell>
          <cell r="I1025" t="str">
            <v>0</v>
          </cell>
          <cell r="J1025" t="str">
            <v>0</v>
          </cell>
          <cell r="K1025">
            <v>-1277126.24</v>
          </cell>
          <cell r="L1025" t="str">
            <v>0</v>
          </cell>
          <cell r="M1025" t="str">
            <v>0</v>
          </cell>
          <cell r="N1025" t="str">
            <v>0</v>
          </cell>
          <cell r="O1025" t="str">
            <v>0</v>
          </cell>
          <cell r="P1025" t="str">
            <v>0</v>
          </cell>
          <cell r="Q1025" t="str">
            <v>0</v>
          </cell>
          <cell r="R1025" t="str">
            <v>0</v>
          </cell>
          <cell r="S1025" t="str">
            <v>0</v>
          </cell>
          <cell r="T1025" t="str">
            <v>0</v>
          </cell>
          <cell r="U1025" t="str">
            <v>0</v>
          </cell>
          <cell r="V1025" t="str">
            <v>0</v>
          </cell>
          <cell r="W1025" t="str">
            <v>0</v>
          </cell>
          <cell r="X1025" t="str">
            <v>0</v>
          </cell>
          <cell r="Y1025" t="str">
            <v>0</v>
          </cell>
          <cell r="Z1025" t="str">
            <v>0</v>
          </cell>
        </row>
        <row r="1026">
          <cell r="G1026" t="str">
            <v>452091</v>
          </cell>
          <cell r="H1026" t="str">
            <v>External Revenue SLU Stations and E&amp;CS</v>
          </cell>
          <cell r="I1026" t="str">
            <v>0</v>
          </cell>
          <cell r="J1026" t="str">
            <v>0</v>
          </cell>
          <cell r="K1026">
            <v>-27956026.43</v>
          </cell>
          <cell r="L1026" t="str">
            <v>0</v>
          </cell>
          <cell r="M1026" t="str">
            <v>0</v>
          </cell>
          <cell r="N1026" t="str">
            <v>0</v>
          </cell>
          <cell r="O1026" t="str">
            <v>0</v>
          </cell>
          <cell r="P1026" t="str">
            <v>0</v>
          </cell>
          <cell r="Q1026" t="str">
            <v>0</v>
          </cell>
          <cell r="R1026" t="str">
            <v>0</v>
          </cell>
          <cell r="S1026" t="str">
            <v>0</v>
          </cell>
          <cell r="T1026" t="str">
            <v>0</v>
          </cell>
          <cell r="U1026" t="str">
            <v>0</v>
          </cell>
          <cell r="V1026" t="str">
            <v>0</v>
          </cell>
          <cell r="W1026" t="str">
            <v>0</v>
          </cell>
          <cell r="X1026" t="str">
            <v>0</v>
          </cell>
          <cell r="Y1026" t="str">
            <v>0</v>
          </cell>
          <cell r="Z1026" t="str">
            <v>0</v>
          </cell>
        </row>
        <row r="1027">
          <cell r="G1027" t="str">
            <v>452092</v>
          </cell>
          <cell r="H1027" t="str">
            <v>External Revenue SLU Stations and E&amp;CS Interest</v>
          </cell>
          <cell r="I1027" t="str">
            <v>0</v>
          </cell>
          <cell r="J1027" t="str">
            <v>0</v>
          </cell>
          <cell r="K1027">
            <v>-1411750.93</v>
          </cell>
          <cell r="L1027" t="str">
            <v>0</v>
          </cell>
          <cell r="M1027" t="str">
            <v>0</v>
          </cell>
          <cell r="N1027" t="str">
            <v>0</v>
          </cell>
          <cell r="O1027" t="str">
            <v>0</v>
          </cell>
          <cell r="P1027" t="str">
            <v>0</v>
          </cell>
          <cell r="Q1027" t="str">
            <v>0</v>
          </cell>
          <cell r="R1027" t="str">
            <v>0</v>
          </cell>
          <cell r="S1027" t="str">
            <v>0</v>
          </cell>
          <cell r="T1027" t="str">
            <v>0</v>
          </cell>
          <cell r="U1027" t="str">
            <v>0</v>
          </cell>
          <cell r="V1027" t="str">
            <v>0</v>
          </cell>
          <cell r="W1027" t="str">
            <v>0</v>
          </cell>
          <cell r="X1027" t="str">
            <v>0</v>
          </cell>
          <cell r="Y1027" t="str">
            <v>0</v>
          </cell>
          <cell r="Z1027" t="str">
            <v>0</v>
          </cell>
        </row>
        <row r="1028">
          <cell r="G1028" t="str">
            <v>452093</v>
          </cell>
          <cell r="H1028" t="str">
            <v>Project Costs Deferred Revenue</v>
          </cell>
          <cell r="I1028" t="str">
            <v>0</v>
          </cell>
          <cell r="J1028" t="str">
            <v>0</v>
          </cell>
          <cell r="K1028" t="str">
            <v>0</v>
          </cell>
          <cell r="L1028" t="str">
            <v>0</v>
          </cell>
          <cell r="M1028">
            <v>-1642341.9</v>
          </cell>
          <cell r="N1028" t="str">
            <v>0</v>
          </cell>
          <cell r="O1028" t="str">
            <v>0</v>
          </cell>
          <cell r="P1028" t="str">
            <v>0</v>
          </cell>
          <cell r="Q1028" t="str">
            <v>0</v>
          </cell>
          <cell r="R1028" t="str">
            <v>0</v>
          </cell>
          <cell r="S1028" t="str">
            <v>0</v>
          </cell>
          <cell r="T1028" t="str">
            <v>0</v>
          </cell>
          <cell r="U1028" t="str">
            <v>0</v>
          </cell>
          <cell r="V1028" t="str">
            <v>0</v>
          </cell>
          <cell r="W1028" t="str">
            <v>0</v>
          </cell>
          <cell r="X1028" t="str">
            <v>0</v>
          </cell>
          <cell r="Y1028" t="str">
            <v>0</v>
          </cell>
          <cell r="Z1028" t="str">
            <v>0</v>
          </cell>
        </row>
        <row r="1029">
          <cell r="G1029" t="str">
            <v>452094</v>
          </cell>
          <cell r="H1029" t="str">
            <v>Project Costs Deferred Revenue Interest</v>
          </cell>
          <cell r="I1029" t="str">
            <v>0</v>
          </cell>
          <cell r="J1029" t="str">
            <v>0</v>
          </cell>
          <cell r="K1029" t="str">
            <v>0</v>
          </cell>
          <cell r="L1029" t="str">
            <v>0</v>
          </cell>
          <cell r="M1029">
            <v>-96608.72</v>
          </cell>
          <cell r="N1029" t="str">
            <v>0</v>
          </cell>
          <cell r="O1029" t="str">
            <v>0</v>
          </cell>
          <cell r="P1029" t="str">
            <v>0</v>
          </cell>
          <cell r="Q1029" t="str">
            <v>0</v>
          </cell>
          <cell r="R1029" t="str">
            <v>0</v>
          </cell>
          <cell r="S1029" t="str">
            <v>0</v>
          </cell>
          <cell r="T1029" t="str">
            <v>0</v>
          </cell>
          <cell r="U1029" t="str">
            <v>0</v>
          </cell>
          <cell r="V1029" t="str">
            <v>0</v>
          </cell>
          <cell r="W1029" t="str">
            <v>0</v>
          </cell>
          <cell r="X1029" t="str">
            <v>0</v>
          </cell>
          <cell r="Y1029" t="str">
            <v>0</v>
          </cell>
          <cell r="Z1029" t="str">
            <v>0</v>
          </cell>
        </row>
        <row r="1030">
          <cell r="G1030" t="str">
            <v>452100</v>
          </cell>
          <cell r="H1030" t="str">
            <v>Rights Payments</v>
          </cell>
          <cell r="I1030" t="str">
            <v>0</v>
          </cell>
          <cell r="J1030" t="str">
            <v>0</v>
          </cell>
          <cell r="K1030">
            <v>-3095379.27</v>
          </cell>
          <cell r="L1030" t="str">
            <v>0</v>
          </cell>
          <cell r="M1030" t="str">
            <v>0</v>
          </cell>
          <cell r="N1030" t="str">
            <v>0</v>
          </cell>
          <cell r="O1030" t="str">
            <v>0</v>
          </cell>
          <cell r="P1030" t="str">
            <v>0</v>
          </cell>
          <cell r="Q1030" t="str">
            <v>0</v>
          </cell>
          <cell r="R1030" t="str">
            <v>0</v>
          </cell>
          <cell r="S1030" t="str">
            <v>0</v>
          </cell>
          <cell r="T1030" t="str">
            <v>0</v>
          </cell>
          <cell r="U1030" t="str">
            <v>0</v>
          </cell>
          <cell r="V1030" t="str">
            <v>0</v>
          </cell>
          <cell r="W1030" t="str">
            <v>0</v>
          </cell>
          <cell r="X1030" t="str">
            <v>0</v>
          </cell>
          <cell r="Y1030" t="str">
            <v>0</v>
          </cell>
          <cell r="Z1030" t="str">
            <v>0</v>
          </cell>
        </row>
        <row r="1031">
          <cell r="G1031" t="str">
            <v>452101</v>
          </cell>
          <cell r="H1031" t="str">
            <v>Rights Payments Interest</v>
          </cell>
          <cell r="I1031" t="str">
            <v>0</v>
          </cell>
          <cell r="J1031" t="str">
            <v>0</v>
          </cell>
          <cell r="K1031">
            <v>-120699.72</v>
          </cell>
          <cell r="L1031" t="str">
            <v>0</v>
          </cell>
          <cell r="M1031" t="str">
            <v>0</v>
          </cell>
          <cell r="N1031" t="str">
            <v>0</v>
          </cell>
          <cell r="O1031" t="str">
            <v>0</v>
          </cell>
          <cell r="P1031" t="str">
            <v>0</v>
          </cell>
          <cell r="Q1031" t="str">
            <v>0</v>
          </cell>
          <cell r="R1031" t="str">
            <v>0</v>
          </cell>
          <cell r="S1031" t="str">
            <v>0</v>
          </cell>
          <cell r="T1031" t="str">
            <v>0</v>
          </cell>
          <cell r="U1031" t="str">
            <v>0</v>
          </cell>
          <cell r="V1031" t="str">
            <v>0</v>
          </cell>
          <cell r="W1031" t="str">
            <v>0</v>
          </cell>
          <cell r="X1031" t="str">
            <v>0</v>
          </cell>
          <cell r="Y1031" t="str">
            <v>0</v>
          </cell>
          <cell r="Z1031" t="str">
            <v>0</v>
          </cell>
        </row>
        <row r="1032">
          <cell r="G1032" t="str">
            <v>452182</v>
          </cell>
          <cell r="H1032" t="str">
            <v>Def Export Serv Cr Interest</v>
          </cell>
          <cell r="I1032" t="str">
            <v>0</v>
          </cell>
          <cell r="J1032" t="str">
            <v>0</v>
          </cell>
          <cell r="K1032">
            <v>-1712399</v>
          </cell>
          <cell r="L1032" t="str">
            <v>0</v>
          </cell>
          <cell r="M1032" t="str">
            <v>0</v>
          </cell>
          <cell r="N1032" t="str">
            <v>0</v>
          </cell>
          <cell r="O1032" t="str">
            <v>0</v>
          </cell>
          <cell r="P1032" t="str">
            <v>0</v>
          </cell>
          <cell r="Q1032" t="str">
            <v>0</v>
          </cell>
          <cell r="R1032" t="str">
            <v>0</v>
          </cell>
          <cell r="S1032" t="str">
            <v>0</v>
          </cell>
          <cell r="T1032" t="str">
            <v>0</v>
          </cell>
          <cell r="U1032" t="str">
            <v>0</v>
          </cell>
          <cell r="V1032" t="str">
            <v>0</v>
          </cell>
          <cell r="W1032" t="str">
            <v>0</v>
          </cell>
          <cell r="X1032" t="str">
            <v>0</v>
          </cell>
          <cell r="Y1032" t="str">
            <v>0</v>
          </cell>
          <cell r="Z1032" t="str">
            <v>0</v>
          </cell>
        </row>
        <row r="1033">
          <cell r="I1033" t="str">
            <v>0</v>
          </cell>
          <cell r="J1033">
            <v>0</v>
          </cell>
          <cell r="K1033">
            <v>-63201738.609999999</v>
          </cell>
          <cell r="L1033" t="str">
            <v>0</v>
          </cell>
          <cell r="M1033">
            <v>30870357.629999999</v>
          </cell>
          <cell r="N1033" t="str">
            <v>0</v>
          </cell>
          <cell r="O1033" t="str">
            <v>0</v>
          </cell>
          <cell r="P1033" t="str">
            <v>0</v>
          </cell>
          <cell r="Q1033" t="str">
            <v>0</v>
          </cell>
          <cell r="R1033" t="str">
            <v>0</v>
          </cell>
          <cell r="S1033" t="str">
            <v>0</v>
          </cell>
          <cell r="T1033">
            <v>0</v>
          </cell>
          <cell r="U1033">
            <v>-1618023.04</v>
          </cell>
          <cell r="V1033">
            <v>-5755772.4400000004</v>
          </cell>
          <cell r="W1033" t="str">
            <v>0</v>
          </cell>
          <cell r="X1033" t="str">
            <v>0</v>
          </cell>
          <cell r="Y1033" t="str">
            <v>0</v>
          </cell>
          <cell r="Z1033" t="str">
            <v>0</v>
          </cell>
        </row>
        <row r="1034">
          <cell r="G1034" t="str">
            <v>452050</v>
          </cell>
          <cell r="H1034" t="str">
            <v>Long-Term Liab Dx PCB (01)</v>
          </cell>
          <cell r="I1034" t="str">
            <v>0</v>
          </cell>
          <cell r="J1034" t="str">
            <v>0</v>
          </cell>
          <cell r="K1034" t="str">
            <v>0</v>
          </cell>
          <cell r="L1034" t="str">
            <v>0</v>
          </cell>
          <cell r="M1034">
            <v>-10502659.970000001</v>
          </cell>
          <cell r="N1034" t="str">
            <v>0</v>
          </cell>
          <cell r="O1034" t="str">
            <v>0</v>
          </cell>
          <cell r="P1034" t="str">
            <v>0</v>
          </cell>
          <cell r="Q1034" t="str">
            <v>0</v>
          </cell>
          <cell r="R1034" t="str">
            <v>0</v>
          </cell>
          <cell r="S1034" t="str">
            <v>0</v>
          </cell>
          <cell r="T1034" t="str">
            <v>0</v>
          </cell>
          <cell r="U1034" t="str">
            <v>0</v>
          </cell>
          <cell r="V1034" t="str">
            <v>0</v>
          </cell>
          <cell r="W1034" t="str">
            <v>0</v>
          </cell>
          <cell r="X1034" t="str">
            <v>0</v>
          </cell>
          <cell r="Y1034" t="str">
            <v>0</v>
          </cell>
          <cell r="Z1034" t="str">
            <v>0</v>
          </cell>
        </row>
        <row r="1035">
          <cell r="G1035" t="str">
            <v>452052</v>
          </cell>
          <cell r="H1035" t="str">
            <v>Long-Term Liab Tx PCB (01)</v>
          </cell>
          <cell r="I1035" t="str">
            <v>0</v>
          </cell>
          <cell r="J1035" t="str">
            <v>0</v>
          </cell>
          <cell r="K1035">
            <v>0</v>
          </cell>
          <cell r="L1035" t="str">
            <v>0</v>
          </cell>
          <cell r="M1035" t="str">
            <v>0</v>
          </cell>
          <cell r="N1035" t="str">
            <v>0</v>
          </cell>
          <cell r="O1035" t="str">
            <v>0</v>
          </cell>
          <cell r="P1035" t="str">
            <v>0</v>
          </cell>
          <cell r="Q1035" t="str">
            <v>0</v>
          </cell>
          <cell r="R1035" t="str">
            <v>0</v>
          </cell>
          <cell r="S1035" t="str">
            <v>0</v>
          </cell>
          <cell r="T1035" t="str">
            <v>0</v>
          </cell>
          <cell r="U1035" t="str">
            <v>0</v>
          </cell>
          <cell r="V1035" t="str">
            <v>0</v>
          </cell>
          <cell r="W1035" t="str">
            <v>0</v>
          </cell>
          <cell r="X1035" t="str">
            <v>0</v>
          </cell>
          <cell r="Y1035" t="str">
            <v>0</v>
          </cell>
          <cell r="Z1035" t="str">
            <v>0</v>
          </cell>
        </row>
        <row r="1036">
          <cell r="G1036" t="str">
            <v>452053</v>
          </cell>
          <cell r="H1036" t="str">
            <v>Long-Term Liability -Tx LAR</v>
          </cell>
          <cell r="I1036" t="str">
            <v>0</v>
          </cell>
          <cell r="J1036" t="str">
            <v>0</v>
          </cell>
          <cell r="K1036">
            <v>0</v>
          </cell>
          <cell r="L1036" t="str">
            <v>0</v>
          </cell>
          <cell r="M1036" t="str">
            <v>0</v>
          </cell>
          <cell r="N1036" t="str">
            <v>0</v>
          </cell>
          <cell r="O1036" t="str">
            <v>0</v>
          </cell>
          <cell r="P1036" t="str">
            <v>0</v>
          </cell>
          <cell r="Q1036" t="str">
            <v>0</v>
          </cell>
          <cell r="R1036" t="str">
            <v>0</v>
          </cell>
          <cell r="S1036" t="str">
            <v>0</v>
          </cell>
          <cell r="T1036" t="str">
            <v>0</v>
          </cell>
          <cell r="U1036" t="str">
            <v>0</v>
          </cell>
          <cell r="V1036" t="str">
            <v>0</v>
          </cell>
          <cell r="W1036" t="str">
            <v>0</v>
          </cell>
          <cell r="X1036" t="str">
            <v>0</v>
          </cell>
          <cell r="Y1036" t="str">
            <v>0</v>
          </cell>
          <cell r="Z1036" t="str">
            <v>0</v>
          </cell>
        </row>
        <row r="1037">
          <cell r="G1037" t="str">
            <v>452056</v>
          </cell>
          <cell r="H1037" t="str">
            <v>Long-Term Liability - Rem LAR 07</v>
          </cell>
          <cell r="I1037" t="str">
            <v>0</v>
          </cell>
          <cell r="J1037" t="str">
            <v>0</v>
          </cell>
          <cell r="K1037" t="str">
            <v>0</v>
          </cell>
          <cell r="L1037" t="str">
            <v>0</v>
          </cell>
          <cell r="M1037" t="str">
            <v>0</v>
          </cell>
          <cell r="N1037" t="str">
            <v>0</v>
          </cell>
          <cell r="O1037" t="str">
            <v>0</v>
          </cell>
          <cell r="P1037" t="str">
            <v>0</v>
          </cell>
          <cell r="Q1037" t="str">
            <v>0</v>
          </cell>
          <cell r="R1037" t="str">
            <v>0</v>
          </cell>
          <cell r="S1037" t="str">
            <v>0</v>
          </cell>
          <cell r="T1037" t="str">
            <v>0</v>
          </cell>
          <cell r="U1037">
            <v>-355583.29</v>
          </cell>
          <cell r="V1037" t="str">
            <v>0</v>
          </cell>
          <cell r="W1037" t="str">
            <v>0</v>
          </cell>
          <cell r="X1037" t="str">
            <v>0</v>
          </cell>
          <cell r="Y1037" t="str">
            <v>0</v>
          </cell>
          <cell r="Z1037" t="str">
            <v>0</v>
          </cell>
        </row>
        <row r="1038">
          <cell r="G1038" t="str">
            <v>452059</v>
          </cell>
          <cell r="H1038" t="str">
            <v>Long Term Liability Dx PCB 08</v>
          </cell>
          <cell r="I1038" t="str">
            <v>0</v>
          </cell>
          <cell r="J1038" t="str">
            <v>0</v>
          </cell>
          <cell r="K1038" t="str">
            <v>0</v>
          </cell>
          <cell r="L1038" t="str">
            <v>0</v>
          </cell>
          <cell r="M1038">
            <v>-98534283.739999995</v>
          </cell>
          <cell r="N1038" t="str">
            <v>0</v>
          </cell>
          <cell r="O1038" t="str">
            <v>0</v>
          </cell>
          <cell r="P1038" t="str">
            <v>0</v>
          </cell>
          <cell r="Q1038" t="str">
            <v>0</v>
          </cell>
          <cell r="R1038" t="str">
            <v>0</v>
          </cell>
          <cell r="S1038" t="str">
            <v>0</v>
          </cell>
          <cell r="T1038" t="str">
            <v>0</v>
          </cell>
          <cell r="U1038" t="str">
            <v>0</v>
          </cell>
          <cell r="V1038">
            <v>-90548.13</v>
          </cell>
          <cell r="W1038" t="str">
            <v>0</v>
          </cell>
          <cell r="X1038" t="str">
            <v>0</v>
          </cell>
          <cell r="Y1038" t="str">
            <v>0</v>
          </cell>
          <cell r="Z1038" t="str">
            <v>0</v>
          </cell>
        </row>
        <row r="1039">
          <cell r="G1039" t="str">
            <v>452060</v>
          </cell>
          <cell r="H1039" t="str">
            <v>Long Term Liability Tx PCB 08</v>
          </cell>
          <cell r="I1039" t="str">
            <v>0</v>
          </cell>
          <cell r="J1039" t="str">
            <v>0</v>
          </cell>
          <cell r="K1039">
            <v>-74656075.150000006</v>
          </cell>
          <cell r="L1039" t="str">
            <v>0</v>
          </cell>
          <cell r="M1039" t="str">
            <v>0</v>
          </cell>
          <cell r="N1039" t="str">
            <v>0</v>
          </cell>
          <cell r="O1039" t="str">
            <v>0</v>
          </cell>
          <cell r="P1039" t="str">
            <v>0</v>
          </cell>
          <cell r="Q1039" t="str">
            <v>0</v>
          </cell>
          <cell r="R1039" t="str">
            <v>0</v>
          </cell>
          <cell r="S1039" t="str">
            <v>0</v>
          </cell>
          <cell r="T1039" t="str">
            <v>0</v>
          </cell>
          <cell r="U1039" t="str">
            <v>0</v>
          </cell>
          <cell r="V1039" t="str">
            <v>0</v>
          </cell>
          <cell r="W1039" t="str">
            <v>0</v>
          </cell>
          <cell r="X1039" t="str">
            <v>0</v>
          </cell>
          <cell r="Y1039" t="str">
            <v>0</v>
          </cell>
          <cell r="Z1039" t="str">
            <v>0</v>
          </cell>
        </row>
        <row r="1040">
          <cell r="G1040" t="str">
            <v>452061</v>
          </cell>
          <cell r="H1040" t="str">
            <v>Long Term Liability Dx LAR (09)</v>
          </cell>
          <cell r="I1040" t="str">
            <v>0</v>
          </cell>
          <cell r="J1040" t="str">
            <v>0</v>
          </cell>
          <cell r="K1040" t="str">
            <v>0</v>
          </cell>
          <cell r="L1040" t="str">
            <v>0</v>
          </cell>
          <cell r="M1040">
            <v>-11057350.15</v>
          </cell>
          <cell r="N1040" t="str">
            <v>0</v>
          </cell>
          <cell r="O1040" t="str">
            <v>0</v>
          </cell>
          <cell r="P1040" t="str">
            <v>0</v>
          </cell>
          <cell r="Q1040" t="str">
            <v>0</v>
          </cell>
          <cell r="R1040" t="str">
            <v>0</v>
          </cell>
          <cell r="S1040" t="str">
            <v>0</v>
          </cell>
          <cell r="T1040" t="str">
            <v>0</v>
          </cell>
          <cell r="U1040" t="str">
            <v>0</v>
          </cell>
          <cell r="V1040" t="str">
            <v>0</v>
          </cell>
          <cell r="W1040" t="str">
            <v>0</v>
          </cell>
          <cell r="X1040" t="str">
            <v>0</v>
          </cell>
          <cell r="Y1040" t="str">
            <v>0</v>
          </cell>
          <cell r="Z1040" t="str">
            <v>0</v>
          </cell>
        </row>
        <row r="1041">
          <cell r="G1041" t="str">
            <v>452062</v>
          </cell>
          <cell r="H1041" t="str">
            <v>Long Term Liability Tx LAR (09)</v>
          </cell>
          <cell r="I1041" t="str">
            <v>0</v>
          </cell>
          <cell r="J1041" t="str">
            <v>0</v>
          </cell>
          <cell r="K1041">
            <v>-11839861.039999999</v>
          </cell>
          <cell r="L1041" t="str">
            <v>0</v>
          </cell>
          <cell r="M1041" t="str">
            <v>0</v>
          </cell>
          <cell r="N1041" t="str">
            <v>0</v>
          </cell>
          <cell r="O1041" t="str">
            <v>0</v>
          </cell>
          <cell r="P1041" t="str">
            <v>0</v>
          </cell>
          <cell r="Q1041" t="str">
            <v>0</v>
          </cell>
          <cell r="R1041" t="str">
            <v>0</v>
          </cell>
          <cell r="S1041" t="str">
            <v>0</v>
          </cell>
          <cell r="T1041" t="str">
            <v>0</v>
          </cell>
          <cell r="U1041" t="str">
            <v>0</v>
          </cell>
          <cell r="V1041" t="str">
            <v>0</v>
          </cell>
          <cell r="W1041" t="str">
            <v>0</v>
          </cell>
          <cell r="X1041" t="str">
            <v>0</v>
          </cell>
          <cell r="Y1041" t="str">
            <v>0</v>
          </cell>
          <cell r="Z1041" t="str">
            <v>0</v>
          </cell>
        </row>
        <row r="1042">
          <cell r="G1042" t="str">
            <v>452063</v>
          </cell>
          <cell r="H1042" t="str">
            <v>Remotes LAR Liability-LT 2011</v>
          </cell>
          <cell r="I1042" t="str">
            <v>0</v>
          </cell>
          <cell r="J1042" t="str">
            <v>0</v>
          </cell>
          <cell r="K1042" t="str">
            <v>0</v>
          </cell>
          <cell r="L1042" t="str">
            <v>0</v>
          </cell>
          <cell r="M1042" t="str">
            <v>0</v>
          </cell>
          <cell r="N1042" t="str">
            <v>0</v>
          </cell>
          <cell r="O1042" t="str">
            <v>0</v>
          </cell>
          <cell r="P1042" t="str">
            <v>0</v>
          </cell>
          <cell r="Q1042" t="str">
            <v>0</v>
          </cell>
          <cell r="R1042" t="str">
            <v>0</v>
          </cell>
          <cell r="S1042" t="str">
            <v>0</v>
          </cell>
          <cell r="T1042" t="str">
            <v>0</v>
          </cell>
          <cell r="U1042">
            <v>-9896556.8900000006</v>
          </cell>
          <cell r="V1042" t="str">
            <v>0</v>
          </cell>
          <cell r="W1042" t="str">
            <v>0</v>
          </cell>
          <cell r="X1042" t="str">
            <v>0</v>
          </cell>
          <cell r="Y1042" t="str">
            <v>0</v>
          </cell>
          <cell r="Z1042" t="str">
            <v>0</v>
          </cell>
        </row>
        <row r="1043">
          <cell r="G1043" t="str">
            <v>452064</v>
          </cell>
          <cell r="H1043" t="str">
            <v>Long Term Liability Dx LAR (13)</v>
          </cell>
          <cell r="I1043" t="str">
            <v>0</v>
          </cell>
          <cell r="J1043" t="str">
            <v>0</v>
          </cell>
          <cell r="K1043" t="str">
            <v>0</v>
          </cell>
          <cell r="L1043" t="str">
            <v>0</v>
          </cell>
          <cell r="M1043">
            <v>-16819284.59</v>
          </cell>
          <cell r="N1043" t="str">
            <v>0</v>
          </cell>
          <cell r="O1043" t="str">
            <v>0</v>
          </cell>
          <cell r="P1043" t="str">
            <v>0</v>
          </cell>
          <cell r="Q1043" t="str">
            <v>0</v>
          </cell>
          <cell r="R1043" t="str">
            <v>0</v>
          </cell>
          <cell r="S1043" t="str">
            <v>0</v>
          </cell>
          <cell r="T1043" t="str">
            <v>0</v>
          </cell>
          <cell r="U1043" t="str">
            <v>0</v>
          </cell>
          <cell r="V1043" t="str">
            <v>0</v>
          </cell>
          <cell r="W1043" t="str">
            <v>0</v>
          </cell>
          <cell r="X1043" t="str">
            <v>0</v>
          </cell>
          <cell r="Y1043" t="str">
            <v>0</v>
          </cell>
          <cell r="Z1043" t="str">
            <v>0</v>
          </cell>
        </row>
        <row r="1044">
          <cell r="I1044" t="str">
            <v>0</v>
          </cell>
          <cell r="J1044" t="str">
            <v>0</v>
          </cell>
          <cell r="K1044">
            <v>-86495936.189999998</v>
          </cell>
          <cell r="L1044" t="str">
            <v>0</v>
          </cell>
          <cell r="M1044">
            <v>-136913578.44999999</v>
          </cell>
          <cell r="N1044" t="str">
            <v>0</v>
          </cell>
          <cell r="O1044" t="str">
            <v>0</v>
          </cell>
          <cell r="P1044" t="str">
            <v>0</v>
          </cell>
          <cell r="Q1044" t="str">
            <v>0</v>
          </cell>
          <cell r="R1044" t="str">
            <v>0</v>
          </cell>
          <cell r="S1044" t="str">
            <v>0</v>
          </cell>
          <cell r="T1044" t="str">
            <v>0</v>
          </cell>
          <cell r="U1044">
            <v>-10252140.18</v>
          </cell>
          <cell r="V1044">
            <v>-90548.13</v>
          </cell>
          <cell r="W1044" t="str">
            <v>0</v>
          </cell>
          <cell r="X1044" t="str">
            <v>0</v>
          </cell>
          <cell r="Y1044" t="str">
            <v>0</v>
          </cell>
          <cell r="Z1044" t="str">
            <v>0</v>
          </cell>
        </row>
        <row r="1045">
          <cell r="G1045" t="str">
            <v>280010</v>
          </cell>
          <cell r="H1045" t="str">
            <v>Contributed Capital Clearing Account</v>
          </cell>
          <cell r="I1045" t="str">
            <v>0</v>
          </cell>
          <cell r="J1045" t="str">
            <v>0</v>
          </cell>
          <cell r="K1045">
            <v>0</v>
          </cell>
          <cell r="L1045" t="str">
            <v>0</v>
          </cell>
          <cell r="M1045">
            <v>0</v>
          </cell>
          <cell r="N1045" t="str">
            <v>0</v>
          </cell>
          <cell r="O1045">
            <v>0</v>
          </cell>
          <cell r="P1045" t="str">
            <v>0</v>
          </cell>
          <cell r="Q1045" t="str">
            <v>0</v>
          </cell>
          <cell r="R1045" t="str">
            <v>0</v>
          </cell>
          <cell r="S1045" t="str">
            <v>0</v>
          </cell>
          <cell r="T1045" t="str">
            <v>0</v>
          </cell>
          <cell r="U1045">
            <v>0</v>
          </cell>
          <cell r="V1045" t="str">
            <v>0</v>
          </cell>
          <cell r="W1045" t="str">
            <v>0</v>
          </cell>
          <cell r="X1045" t="str">
            <v>0</v>
          </cell>
          <cell r="Y1045" t="str">
            <v>0</v>
          </cell>
          <cell r="Z1045" t="str">
            <v>0</v>
          </cell>
        </row>
        <row r="1046">
          <cell r="G1046" t="str">
            <v>427110</v>
          </cell>
          <cell r="H1046" t="str">
            <v>eHealth deferred Cost of Sales</v>
          </cell>
          <cell r="I1046" t="str">
            <v>0</v>
          </cell>
          <cell r="J1046" t="str">
            <v>0</v>
          </cell>
          <cell r="K1046" t="str">
            <v>0</v>
          </cell>
          <cell r="L1046" t="str">
            <v>0</v>
          </cell>
          <cell r="M1046" t="str">
            <v>0</v>
          </cell>
          <cell r="N1046" t="str">
            <v>0</v>
          </cell>
          <cell r="O1046" t="str">
            <v>0</v>
          </cell>
          <cell r="P1046" t="str">
            <v>0</v>
          </cell>
          <cell r="Q1046">
            <v>-134205.04</v>
          </cell>
          <cell r="R1046" t="str">
            <v>0</v>
          </cell>
          <cell r="S1046" t="str">
            <v>0</v>
          </cell>
          <cell r="T1046" t="str">
            <v>0</v>
          </cell>
          <cell r="U1046" t="str">
            <v>0</v>
          </cell>
          <cell r="V1046" t="str">
            <v>0</v>
          </cell>
          <cell r="W1046" t="str">
            <v>0</v>
          </cell>
          <cell r="X1046" t="str">
            <v>0</v>
          </cell>
          <cell r="Y1046" t="str">
            <v>0</v>
          </cell>
          <cell r="Z1046" t="str">
            <v>0</v>
          </cell>
        </row>
        <row r="1047">
          <cell r="G1047" t="str">
            <v>451000</v>
          </cell>
          <cell r="H1047" t="str">
            <v>LONG TERM A/P &amp; ACCR CHARGES</v>
          </cell>
          <cell r="I1047" t="str">
            <v>0</v>
          </cell>
          <cell r="J1047" t="str">
            <v>0</v>
          </cell>
          <cell r="K1047">
            <v>-2417000</v>
          </cell>
          <cell r="L1047" t="str">
            <v>0</v>
          </cell>
          <cell r="M1047">
            <v>0</v>
          </cell>
          <cell r="N1047" t="str">
            <v>0</v>
          </cell>
          <cell r="O1047" t="str">
            <v>0</v>
          </cell>
          <cell r="P1047" t="str">
            <v>0</v>
          </cell>
          <cell r="Q1047" t="str">
            <v>0</v>
          </cell>
          <cell r="R1047" t="str">
            <v>0</v>
          </cell>
          <cell r="S1047" t="str">
            <v>0</v>
          </cell>
          <cell r="T1047" t="str">
            <v>0</v>
          </cell>
          <cell r="U1047" t="str">
            <v>0</v>
          </cell>
          <cell r="V1047">
            <v>-4177049.54</v>
          </cell>
          <cell r="W1047" t="str">
            <v>0</v>
          </cell>
          <cell r="X1047" t="str">
            <v>0</v>
          </cell>
          <cell r="Y1047" t="str">
            <v>0</v>
          </cell>
          <cell r="Z1047" t="str">
            <v>0</v>
          </cell>
        </row>
        <row r="1048">
          <cell r="G1048" t="str">
            <v>451250</v>
          </cell>
          <cell r="H1048" t="str">
            <v>Legal Claims Provision</v>
          </cell>
          <cell r="I1048" t="str">
            <v>0</v>
          </cell>
          <cell r="J1048" t="str">
            <v>0</v>
          </cell>
          <cell r="K1048">
            <v>-6275305.6900000004</v>
          </cell>
          <cell r="L1048" t="str">
            <v>0</v>
          </cell>
          <cell r="M1048">
            <v>-2406396.48</v>
          </cell>
          <cell r="N1048" t="str">
            <v>0</v>
          </cell>
          <cell r="O1048">
            <v>0</v>
          </cell>
          <cell r="P1048" t="str">
            <v>0</v>
          </cell>
          <cell r="Q1048" t="str">
            <v>0</v>
          </cell>
          <cell r="R1048" t="str">
            <v>0</v>
          </cell>
          <cell r="S1048" t="str">
            <v>0</v>
          </cell>
          <cell r="T1048" t="str">
            <v>0</v>
          </cell>
          <cell r="U1048" t="str">
            <v>0</v>
          </cell>
          <cell r="V1048">
            <v>-25000</v>
          </cell>
          <cell r="W1048" t="str">
            <v>0</v>
          </cell>
          <cell r="X1048" t="str">
            <v>0</v>
          </cell>
          <cell r="Y1048" t="str">
            <v>0</v>
          </cell>
          <cell r="Z1048" t="str">
            <v>0</v>
          </cell>
        </row>
        <row r="1049">
          <cell r="G1049" t="str">
            <v>452068</v>
          </cell>
          <cell r="H1049" t="str">
            <v>UNAMORT TRINITY TENANT ALLOW</v>
          </cell>
          <cell r="I1049" t="str">
            <v>0</v>
          </cell>
          <cell r="J1049" t="str">
            <v>0</v>
          </cell>
          <cell r="K1049">
            <v>1288284.8500000001</v>
          </cell>
          <cell r="L1049" t="str">
            <v>0</v>
          </cell>
          <cell r="M1049">
            <v>1617133.87</v>
          </cell>
          <cell r="N1049" t="str">
            <v>0</v>
          </cell>
          <cell r="O1049">
            <v>0</v>
          </cell>
          <cell r="P1049" t="str">
            <v>0</v>
          </cell>
          <cell r="Q1049" t="str">
            <v>0</v>
          </cell>
          <cell r="R1049" t="str">
            <v>0</v>
          </cell>
          <cell r="S1049" t="str">
            <v>0</v>
          </cell>
          <cell r="T1049" t="str">
            <v>0</v>
          </cell>
          <cell r="U1049" t="str">
            <v>0</v>
          </cell>
          <cell r="V1049" t="str">
            <v>0</v>
          </cell>
          <cell r="W1049" t="str">
            <v>0</v>
          </cell>
          <cell r="X1049" t="str">
            <v>0</v>
          </cell>
          <cell r="Y1049" t="str">
            <v>0</v>
          </cell>
          <cell r="Z1049" t="str">
            <v>0</v>
          </cell>
        </row>
        <row r="1050">
          <cell r="G1050" t="str">
            <v>452070</v>
          </cell>
          <cell r="H1050" t="str">
            <v>Load Research Funding</v>
          </cell>
          <cell r="I1050" t="str">
            <v>0</v>
          </cell>
          <cell r="J1050" t="str">
            <v>0</v>
          </cell>
          <cell r="K1050" t="str">
            <v>0</v>
          </cell>
          <cell r="L1050" t="str">
            <v>0</v>
          </cell>
          <cell r="M1050">
            <v>0</v>
          </cell>
          <cell r="N1050" t="str">
            <v>0</v>
          </cell>
          <cell r="O1050">
            <v>0</v>
          </cell>
          <cell r="P1050" t="str">
            <v>0</v>
          </cell>
          <cell r="Q1050" t="str">
            <v>0</v>
          </cell>
          <cell r="R1050" t="str">
            <v>0</v>
          </cell>
          <cell r="S1050" t="str">
            <v>0</v>
          </cell>
          <cell r="T1050">
            <v>0</v>
          </cell>
          <cell r="U1050" t="str">
            <v>0</v>
          </cell>
          <cell r="V1050" t="str">
            <v>0</v>
          </cell>
          <cell r="W1050" t="str">
            <v>0</v>
          </cell>
          <cell r="X1050" t="str">
            <v>0</v>
          </cell>
          <cell r="Y1050" t="str">
            <v>0</v>
          </cell>
          <cell r="Z1050" t="str">
            <v>0</v>
          </cell>
        </row>
        <row r="1051">
          <cell r="G1051" t="str">
            <v>452075</v>
          </cell>
          <cell r="H1051" t="str">
            <v>Unreald Gain/Loss Fibre Swaps</v>
          </cell>
          <cell r="I1051" t="str">
            <v>0</v>
          </cell>
          <cell r="J1051" t="str">
            <v>0</v>
          </cell>
          <cell r="K1051" t="str">
            <v>0</v>
          </cell>
          <cell r="L1051" t="str">
            <v>0</v>
          </cell>
          <cell r="M1051" t="str">
            <v>0</v>
          </cell>
          <cell r="N1051" t="str">
            <v>0</v>
          </cell>
          <cell r="O1051" t="str">
            <v>0</v>
          </cell>
          <cell r="P1051" t="str">
            <v>0</v>
          </cell>
          <cell r="Q1051">
            <v>-229683.72</v>
          </cell>
          <cell r="R1051" t="str">
            <v>0</v>
          </cell>
          <cell r="S1051" t="str">
            <v>0</v>
          </cell>
          <cell r="T1051" t="str">
            <v>0</v>
          </cell>
          <cell r="U1051" t="str">
            <v>0</v>
          </cell>
          <cell r="V1051" t="str">
            <v>0</v>
          </cell>
          <cell r="W1051" t="str">
            <v>0</v>
          </cell>
          <cell r="X1051" t="str">
            <v>0</v>
          </cell>
          <cell r="Y1051" t="str">
            <v>0</v>
          </cell>
          <cell r="Z1051" t="str">
            <v>0</v>
          </cell>
        </row>
        <row r="1052">
          <cell r="G1052" t="str">
            <v>452076</v>
          </cell>
          <cell r="H1052" t="str">
            <v>Defe'd Liab-Rogers Fibre Swap</v>
          </cell>
          <cell r="I1052" t="str">
            <v>0</v>
          </cell>
          <cell r="J1052" t="str">
            <v>0</v>
          </cell>
          <cell r="K1052" t="str">
            <v>0</v>
          </cell>
          <cell r="L1052" t="str">
            <v>0</v>
          </cell>
          <cell r="M1052" t="str">
            <v>0</v>
          </cell>
          <cell r="N1052" t="str">
            <v>0</v>
          </cell>
          <cell r="O1052" t="str">
            <v>0</v>
          </cell>
          <cell r="P1052" t="str">
            <v>0</v>
          </cell>
          <cell r="Q1052">
            <v>0</v>
          </cell>
          <cell r="R1052" t="str">
            <v>0</v>
          </cell>
          <cell r="S1052" t="str">
            <v>0</v>
          </cell>
          <cell r="T1052" t="str">
            <v>0</v>
          </cell>
          <cell r="U1052" t="str">
            <v>0</v>
          </cell>
          <cell r="V1052" t="str">
            <v>0</v>
          </cell>
          <cell r="W1052" t="str">
            <v>0</v>
          </cell>
          <cell r="X1052" t="str">
            <v>0</v>
          </cell>
          <cell r="Y1052" t="str">
            <v>0</v>
          </cell>
          <cell r="Z1052" t="str">
            <v>0</v>
          </cell>
        </row>
        <row r="1053">
          <cell r="G1053" t="str">
            <v>452077</v>
          </cell>
          <cell r="H1053" t="str">
            <v>Defe'd Liab-Bells Fibre Swap</v>
          </cell>
          <cell r="I1053" t="str">
            <v>0</v>
          </cell>
          <cell r="J1053" t="str">
            <v>0</v>
          </cell>
          <cell r="K1053" t="str">
            <v>0</v>
          </cell>
          <cell r="L1053" t="str">
            <v>0</v>
          </cell>
          <cell r="M1053" t="str">
            <v>0</v>
          </cell>
          <cell r="N1053" t="str">
            <v>0</v>
          </cell>
          <cell r="O1053" t="str">
            <v>0</v>
          </cell>
          <cell r="P1053" t="str">
            <v>0</v>
          </cell>
          <cell r="Q1053">
            <v>0</v>
          </cell>
          <cell r="R1053" t="str">
            <v>0</v>
          </cell>
          <cell r="S1053" t="str">
            <v>0</v>
          </cell>
          <cell r="T1053" t="str">
            <v>0</v>
          </cell>
          <cell r="U1053" t="str">
            <v>0</v>
          </cell>
          <cell r="V1053" t="str">
            <v>0</v>
          </cell>
          <cell r="W1053" t="str">
            <v>0</v>
          </cell>
          <cell r="X1053" t="str">
            <v>0</v>
          </cell>
          <cell r="Y1053" t="str">
            <v>0</v>
          </cell>
          <cell r="Z1053" t="str">
            <v>0</v>
          </cell>
        </row>
        <row r="1054">
          <cell r="G1054" t="str">
            <v>452078</v>
          </cell>
          <cell r="H1054" t="str">
            <v>Defe'd Liab-Cogeco Fibre Swap</v>
          </cell>
          <cell r="I1054" t="str">
            <v>0</v>
          </cell>
          <cell r="J1054" t="str">
            <v>0</v>
          </cell>
          <cell r="K1054" t="str">
            <v>0</v>
          </cell>
          <cell r="L1054" t="str">
            <v>0</v>
          </cell>
          <cell r="M1054" t="str">
            <v>0</v>
          </cell>
          <cell r="N1054" t="str">
            <v>0</v>
          </cell>
          <cell r="O1054" t="str">
            <v>0</v>
          </cell>
          <cell r="P1054" t="str">
            <v>0</v>
          </cell>
          <cell r="Q1054">
            <v>110550</v>
          </cell>
          <cell r="R1054" t="str">
            <v>0</v>
          </cell>
          <cell r="S1054" t="str">
            <v>0</v>
          </cell>
          <cell r="T1054" t="str">
            <v>0</v>
          </cell>
          <cell r="U1054" t="str">
            <v>0</v>
          </cell>
          <cell r="V1054" t="str">
            <v>0</v>
          </cell>
          <cell r="W1054" t="str">
            <v>0</v>
          </cell>
          <cell r="X1054" t="str">
            <v>0</v>
          </cell>
          <cell r="Y1054" t="str">
            <v>0</v>
          </cell>
          <cell r="Z1054" t="str">
            <v>0</v>
          </cell>
        </row>
        <row r="1055">
          <cell r="G1055" t="str">
            <v>452079</v>
          </cell>
          <cell r="H1055" t="str">
            <v>Defe'd Liab-Allstream F S</v>
          </cell>
          <cell r="I1055" t="str">
            <v>0</v>
          </cell>
          <cell r="J1055" t="str">
            <v>0</v>
          </cell>
          <cell r="K1055" t="str">
            <v>0</v>
          </cell>
          <cell r="L1055" t="str">
            <v>0</v>
          </cell>
          <cell r="M1055" t="str">
            <v>0</v>
          </cell>
          <cell r="N1055" t="str">
            <v>0</v>
          </cell>
          <cell r="O1055" t="str">
            <v>0</v>
          </cell>
          <cell r="P1055" t="str">
            <v>0</v>
          </cell>
          <cell r="Q1055">
            <v>82500</v>
          </cell>
          <cell r="R1055" t="str">
            <v>0</v>
          </cell>
          <cell r="S1055" t="str">
            <v>0</v>
          </cell>
          <cell r="T1055" t="str">
            <v>0</v>
          </cell>
          <cell r="U1055" t="str">
            <v>0</v>
          </cell>
          <cell r="V1055" t="str">
            <v>0</v>
          </cell>
          <cell r="W1055" t="str">
            <v>0</v>
          </cell>
          <cell r="X1055" t="str">
            <v>0</v>
          </cell>
          <cell r="Y1055" t="str">
            <v>0</v>
          </cell>
          <cell r="Z1055" t="str">
            <v>0</v>
          </cell>
        </row>
        <row r="1056">
          <cell r="G1056" t="str">
            <v>452081</v>
          </cell>
          <cell r="H1056" t="str">
            <v>Defe'd Liab-Persona Fibre Swap</v>
          </cell>
          <cell r="I1056" t="str">
            <v>0</v>
          </cell>
          <cell r="J1056" t="str">
            <v>0</v>
          </cell>
          <cell r="K1056" t="str">
            <v>0</v>
          </cell>
          <cell r="L1056" t="str">
            <v>0</v>
          </cell>
          <cell r="M1056" t="str">
            <v>0</v>
          </cell>
          <cell r="N1056" t="str">
            <v>0</v>
          </cell>
          <cell r="O1056" t="str">
            <v>0</v>
          </cell>
          <cell r="P1056" t="str">
            <v>0</v>
          </cell>
          <cell r="Q1056">
            <v>61950</v>
          </cell>
          <cell r="R1056" t="str">
            <v>0</v>
          </cell>
          <cell r="S1056" t="str">
            <v>0</v>
          </cell>
          <cell r="T1056" t="str">
            <v>0</v>
          </cell>
          <cell r="U1056" t="str">
            <v>0</v>
          </cell>
          <cell r="V1056" t="str">
            <v>0</v>
          </cell>
          <cell r="W1056" t="str">
            <v>0</v>
          </cell>
          <cell r="X1056" t="str">
            <v>0</v>
          </cell>
          <cell r="Y1056" t="str">
            <v>0</v>
          </cell>
          <cell r="Z1056" t="str">
            <v>0</v>
          </cell>
        </row>
        <row r="1057">
          <cell r="G1057" t="str">
            <v>452085</v>
          </cell>
          <cell r="H1057" t="str">
            <v>Unamort DeBeers Contribution</v>
          </cell>
          <cell r="I1057" t="str">
            <v>0</v>
          </cell>
          <cell r="J1057" t="str">
            <v>0</v>
          </cell>
          <cell r="K1057">
            <v>-717490.74</v>
          </cell>
          <cell r="L1057" t="str">
            <v>0</v>
          </cell>
          <cell r="M1057" t="str">
            <v>0</v>
          </cell>
          <cell r="N1057" t="str">
            <v>0</v>
          </cell>
          <cell r="O1057" t="str">
            <v>0</v>
          </cell>
          <cell r="P1057" t="str">
            <v>0</v>
          </cell>
          <cell r="Q1057" t="str">
            <v>0</v>
          </cell>
          <cell r="R1057" t="str">
            <v>0</v>
          </cell>
          <cell r="S1057" t="str">
            <v>0</v>
          </cell>
          <cell r="T1057" t="str">
            <v>0</v>
          </cell>
          <cell r="U1057" t="str">
            <v>0</v>
          </cell>
          <cell r="V1057" t="str">
            <v>0</v>
          </cell>
          <cell r="W1057" t="str">
            <v>0</v>
          </cell>
          <cell r="X1057" t="str">
            <v>0</v>
          </cell>
          <cell r="Y1057" t="str">
            <v>0</v>
          </cell>
          <cell r="Z1057" t="str">
            <v>0</v>
          </cell>
        </row>
        <row r="1058">
          <cell r="I1058" t="str">
            <v>0</v>
          </cell>
          <cell r="J1058" t="str">
            <v>0</v>
          </cell>
          <cell r="K1058">
            <v>-8121511.5800000001</v>
          </cell>
          <cell r="L1058" t="str">
            <v>0</v>
          </cell>
          <cell r="M1058">
            <v>-789262.61</v>
          </cell>
          <cell r="N1058" t="str">
            <v>0</v>
          </cell>
          <cell r="O1058">
            <v>0</v>
          </cell>
          <cell r="P1058" t="str">
            <v>0</v>
          </cell>
          <cell r="Q1058">
            <v>-108888.76</v>
          </cell>
          <cell r="R1058" t="str">
            <v>0</v>
          </cell>
          <cell r="S1058" t="str">
            <v>0</v>
          </cell>
          <cell r="T1058">
            <v>0</v>
          </cell>
          <cell r="U1058">
            <v>0</v>
          </cell>
          <cell r="V1058">
            <v>-4202049.54</v>
          </cell>
          <cell r="W1058" t="str">
            <v>0</v>
          </cell>
          <cell r="X1058" t="str">
            <v>0</v>
          </cell>
          <cell r="Y1058" t="str">
            <v>0</v>
          </cell>
          <cell r="Z1058" t="str">
            <v>0</v>
          </cell>
        </row>
        <row r="1059">
          <cell r="G1059" t="str">
            <v>451020</v>
          </cell>
          <cell r="H1059" t="str">
            <v>Deferred Tax Liability - Long Term</v>
          </cell>
          <cell r="I1059" t="str">
            <v>0</v>
          </cell>
          <cell r="J1059" t="str">
            <v>0</v>
          </cell>
          <cell r="K1059">
            <v>-839358798.87</v>
          </cell>
          <cell r="L1059" t="str">
            <v>0</v>
          </cell>
          <cell r="M1059">
            <v>-329702378.94</v>
          </cell>
          <cell r="N1059" t="str">
            <v>0</v>
          </cell>
          <cell r="O1059" t="str">
            <v>0</v>
          </cell>
          <cell r="P1059" t="str">
            <v>0</v>
          </cell>
          <cell r="Q1059">
            <v>-4368772.6900000004</v>
          </cell>
          <cell r="R1059" t="str">
            <v>0</v>
          </cell>
          <cell r="S1059" t="str">
            <v>0</v>
          </cell>
          <cell r="T1059" t="str">
            <v>0</v>
          </cell>
          <cell r="U1059" t="str">
            <v>0</v>
          </cell>
          <cell r="V1059" t="str">
            <v>0</v>
          </cell>
          <cell r="W1059" t="str">
            <v>0</v>
          </cell>
          <cell r="X1059" t="str">
            <v>0</v>
          </cell>
          <cell r="Y1059" t="str">
            <v>0</v>
          </cell>
          <cell r="Z1059" t="str">
            <v>0</v>
          </cell>
        </row>
        <row r="1060">
          <cell r="I1060" t="str">
            <v>0</v>
          </cell>
          <cell r="J1060" t="str">
            <v>0</v>
          </cell>
          <cell r="K1060">
            <v>-839358798.87</v>
          </cell>
          <cell r="L1060" t="str">
            <v>0</v>
          </cell>
          <cell r="M1060">
            <v>-329702378.94</v>
          </cell>
          <cell r="N1060" t="str">
            <v>0</v>
          </cell>
          <cell r="O1060" t="str">
            <v>0</v>
          </cell>
          <cell r="P1060" t="str">
            <v>0</v>
          </cell>
          <cell r="Q1060">
            <v>-4368772.6900000004</v>
          </cell>
          <cell r="R1060" t="str">
            <v>0</v>
          </cell>
          <cell r="S1060" t="str">
            <v>0</v>
          </cell>
          <cell r="T1060" t="str">
            <v>0</v>
          </cell>
          <cell r="U1060" t="str">
            <v>0</v>
          </cell>
          <cell r="V1060" t="str">
            <v>0</v>
          </cell>
          <cell r="W1060" t="str">
            <v>0</v>
          </cell>
          <cell r="X1060" t="str">
            <v>0</v>
          </cell>
          <cell r="Y1060" t="str">
            <v>0</v>
          </cell>
          <cell r="Z1060" t="str">
            <v>0</v>
          </cell>
        </row>
        <row r="1061">
          <cell r="G1061" t="str">
            <v>451001</v>
          </cell>
          <cell r="H1061" t="str">
            <v>Asbestos - ARO</v>
          </cell>
          <cell r="I1061" t="str">
            <v>0</v>
          </cell>
          <cell r="J1061" t="str">
            <v>0</v>
          </cell>
          <cell r="K1061">
            <v>-4179753.45</v>
          </cell>
          <cell r="L1061" t="str">
            <v>0</v>
          </cell>
          <cell r="M1061">
            <v>-3285035.28</v>
          </cell>
          <cell r="N1061" t="str">
            <v>0</v>
          </cell>
          <cell r="O1061">
            <v>0</v>
          </cell>
          <cell r="P1061" t="str">
            <v>0</v>
          </cell>
          <cell r="Q1061" t="str">
            <v>0</v>
          </cell>
          <cell r="R1061" t="str">
            <v>0</v>
          </cell>
          <cell r="S1061" t="str">
            <v>0</v>
          </cell>
          <cell r="T1061" t="str">
            <v>0</v>
          </cell>
          <cell r="U1061" t="str">
            <v>0</v>
          </cell>
          <cell r="V1061" t="str">
            <v>0</v>
          </cell>
          <cell r="W1061" t="str">
            <v>0</v>
          </cell>
          <cell r="X1061" t="str">
            <v>0</v>
          </cell>
          <cell r="Y1061" t="str">
            <v>0</v>
          </cell>
          <cell r="Z1061" t="str">
            <v>0</v>
          </cell>
        </row>
        <row r="1062">
          <cell r="G1062" t="str">
            <v>452069</v>
          </cell>
          <cell r="H1062" t="str">
            <v>ASSET RETIREMENT OBLIGATION</v>
          </cell>
          <cell r="I1062" t="str">
            <v>0</v>
          </cell>
          <cell r="J1062" t="str">
            <v>0</v>
          </cell>
          <cell r="K1062">
            <v>-5474685</v>
          </cell>
          <cell r="L1062" t="str">
            <v>0</v>
          </cell>
          <cell r="M1062">
            <v>-1004298</v>
          </cell>
          <cell r="N1062" t="str">
            <v>0</v>
          </cell>
          <cell r="O1062">
            <v>0</v>
          </cell>
          <cell r="P1062" t="str">
            <v>0</v>
          </cell>
          <cell r="Q1062" t="str">
            <v>0</v>
          </cell>
          <cell r="R1062" t="str">
            <v>0</v>
          </cell>
          <cell r="S1062" t="str">
            <v>0</v>
          </cell>
          <cell r="T1062" t="str">
            <v>0</v>
          </cell>
          <cell r="U1062" t="str">
            <v>0</v>
          </cell>
          <cell r="V1062" t="str">
            <v>0</v>
          </cell>
          <cell r="W1062" t="str">
            <v>0</v>
          </cell>
          <cell r="X1062" t="str">
            <v>0</v>
          </cell>
          <cell r="Y1062" t="str">
            <v>0</v>
          </cell>
          <cell r="Z1062" t="str">
            <v>0</v>
          </cell>
        </row>
        <row r="1063">
          <cell r="I1063" t="str">
            <v>0</v>
          </cell>
          <cell r="J1063" t="str">
            <v>0</v>
          </cell>
          <cell r="K1063">
            <v>-9654438.4499999993</v>
          </cell>
          <cell r="L1063" t="str">
            <v>0</v>
          </cell>
          <cell r="M1063">
            <v>-4289333.28</v>
          </cell>
          <cell r="N1063" t="str">
            <v>0</v>
          </cell>
          <cell r="O1063">
            <v>0</v>
          </cell>
          <cell r="P1063" t="str">
            <v>0</v>
          </cell>
          <cell r="Q1063" t="str">
            <v>0</v>
          </cell>
          <cell r="R1063" t="str">
            <v>0</v>
          </cell>
          <cell r="S1063" t="str">
            <v>0</v>
          </cell>
          <cell r="T1063" t="str">
            <v>0</v>
          </cell>
          <cell r="U1063" t="str">
            <v>0</v>
          </cell>
          <cell r="V1063" t="str">
            <v>0</v>
          </cell>
          <cell r="W1063" t="str">
            <v>0</v>
          </cell>
          <cell r="X1063" t="str">
            <v>0</v>
          </cell>
          <cell r="Y1063" t="str">
            <v>0</v>
          </cell>
          <cell r="Z1063" t="str">
            <v>0</v>
          </cell>
        </row>
        <row r="1064">
          <cell r="G1064" t="str">
            <v>452011</v>
          </cell>
          <cell r="H1064" t="str">
            <v>Pension Obligation</v>
          </cell>
          <cell r="I1064" t="str">
            <v>0</v>
          </cell>
          <cell r="J1064">
            <v>-744829500</v>
          </cell>
          <cell r="K1064" t="str">
            <v>0</v>
          </cell>
          <cell r="L1064" t="str">
            <v>0</v>
          </cell>
          <cell r="M1064" t="str">
            <v>0</v>
          </cell>
          <cell r="N1064" t="str">
            <v>0</v>
          </cell>
          <cell r="O1064" t="str">
            <v>0</v>
          </cell>
          <cell r="P1064" t="str">
            <v>0</v>
          </cell>
          <cell r="Q1064" t="str">
            <v>0</v>
          </cell>
          <cell r="R1064" t="str">
            <v>0</v>
          </cell>
          <cell r="S1064" t="str">
            <v>0</v>
          </cell>
          <cell r="T1064" t="str">
            <v>0</v>
          </cell>
          <cell r="U1064" t="str">
            <v>0</v>
          </cell>
          <cell r="V1064" t="str">
            <v>0</v>
          </cell>
          <cell r="W1064" t="str">
            <v>0</v>
          </cell>
          <cell r="X1064" t="str">
            <v>0</v>
          </cell>
          <cell r="Y1064" t="str">
            <v>0</v>
          </cell>
          <cell r="Z1064" t="str">
            <v>0</v>
          </cell>
        </row>
        <row r="1065">
          <cell r="I1065" t="str">
            <v>0</v>
          </cell>
          <cell r="J1065">
            <v>-744829500</v>
          </cell>
          <cell r="K1065" t="str">
            <v>0</v>
          </cell>
          <cell r="L1065" t="str">
            <v>0</v>
          </cell>
          <cell r="M1065" t="str">
            <v>0</v>
          </cell>
          <cell r="N1065" t="str">
            <v>0</v>
          </cell>
          <cell r="O1065" t="str">
            <v>0</v>
          </cell>
          <cell r="P1065" t="str">
            <v>0</v>
          </cell>
          <cell r="Q1065" t="str">
            <v>0</v>
          </cell>
          <cell r="R1065" t="str">
            <v>0</v>
          </cell>
          <cell r="S1065" t="str">
            <v>0</v>
          </cell>
          <cell r="T1065" t="str">
            <v>0</v>
          </cell>
          <cell r="U1065" t="str">
            <v>0</v>
          </cell>
          <cell r="V1065" t="str">
            <v>0</v>
          </cell>
          <cell r="W1065" t="str">
            <v>0</v>
          </cell>
          <cell r="X1065" t="str">
            <v>0</v>
          </cell>
          <cell r="Y1065" t="str">
            <v>0</v>
          </cell>
          <cell r="Z1065" t="str">
            <v>0</v>
          </cell>
        </row>
        <row r="1066">
          <cell r="I1066" t="str">
            <v>0</v>
          </cell>
          <cell r="J1066">
            <v>-744489328.53999996</v>
          </cell>
          <cell r="K1066">
            <v>-1652324452.71</v>
          </cell>
          <cell r="L1066" t="str">
            <v>0</v>
          </cell>
          <cell r="M1066">
            <v>-1278921147.6800001</v>
          </cell>
          <cell r="N1066" t="str">
            <v>0</v>
          </cell>
          <cell r="O1066">
            <v>0.01</v>
          </cell>
          <cell r="P1066" t="str">
            <v>0</v>
          </cell>
          <cell r="Q1066">
            <v>-23144818.27</v>
          </cell>
          <cell r="R1066" t="str">
            <v>0</v>
          </cell>
          <cell r="S1066" t="str">
            <v>0</v>
          </cell>
          <cell r="T1066">
            <v>0</v>
          </cell>
          <cell r="U1066">
            <v>-24394224.890000001</v>
          </cell>
          <cell r="V1066">
            <v>-16174705.34</v>
          </cell>
          <cell r="W1066" t="str">
            <v>0</v>
          </cell>
          <cell r="X1066" t="str">
            <v>0</v>
          </cell>
          <cell r="Y1066" t="str">
            <v>0</v>
          </cell>
          <cell r="Z1066" t="str">
            <v>0</v>
          </cell>
        </row>
        <row r="1067">
          <cell r="I1067">
            <v>0</v>
          </cell>
          <cell r="J1067">
            <v>-10109716954.08</v>
          </cell>
          <cell r="K1067">
            <v>-7394722273.8999996</v>
          </cell>
          <cell r="L1067">
            <v>-117657.47</v>
          </cell>
          <cell r="M1067">
            <v>-5281712099.5699997</v>
          </cell>
          <cell r="N1067">
            <v>574.53</v>
          </cell>
          <cell r="O1067">
            <v>-0.43999999905005099</v>
          </cell>
          <cell r="P1067">
            <v>16866</v>
          </cell>
          <cell r="Q1067">
            <v>-30732742.469999999</v>
          </cell>
          <cell r="R1067">
            <v>-623231.81000000006</v>
          </cell>
          <cell r="S1067">
            <v>-45904.44</v>
          </cell>
          <cell r="T1067">
            <v>0</v>
          </cell>
          <cell r="U1067">
            <v>-52636660.130000003</v>
          </cell>
          <cell r="V1067">
            <v>-272929474.98000002</v>
          </cell>
          <cell r="W1067" t="str">
            <v>0</v>
          </cell>
          <cell r="X1067">
            <v>-102387.79</v>
          </cell>
          <cell r="Y1067" t="str">
            <v>0</v>
          </cell>
          <cell r="Z1067">
            <v>18194.68</v>
          </cell>
        </row>
        <row r="1069">
          <cell r="G1069" t="str">
            <v>481121</v>
          </cell>
          <cell r="H1069" t="str">
            <v>Common Share Capital</v>
          </cell>
          <cell r="I1069" t="str">
            <v>0</v>
          </cell>
          <cell r="J1069">
            <v>-3314000000</v>
          </cell>
          <cell r="K1069">
            <v>-2083014515.45</v>
          </cell>
          <cell r="L1069" t="str">
            <v>0</v>
          </cell>
          <cell r="M1069">
            <v>-907985494.07000005</v>
          </cell>
          <cell r="N1069" t="str">
            <v>0</v>
          </cell>
          <cell r="O1069">
            <v>0</v>
          </cell>
          <cell r="P1069" t="str">
            <v>0</v>
          </cell>
          <cell r="Q1069" t="str">
            <v>0</v>
          </cell>
          <cell r="R1069" t="str">
            <v>0</v>
          </cell>
          <cell r="S1069">
            <v>-10</v>
          </cell>
          <cell r="T1069" t="str">
            <v>0</v>
          </cell>
          <cell r="U1069" t="str">
            <v>0</v>
          </cell>
          <cell r="V1069">
            <v>-51501490.060000002</v>
          </cell>
          <cell r="W1069" t="str">
            <v>0</v>
          </cell>
          <cell r="X1069">
            <v>-0.48</v>
          </cell>
          <cell r="Y1069">
            <v>-783.15</v>
          </cell>
          <cell r="Z1069">
            <v>-1930557.61</v>
          </cell>
        </row>
        <row r="1070">
          <cell r="I1070" t="str">
            <v>0</v>
          </cell>
          <cell r="J1070">
            <v>-3314000000</v>
          </cell>
          <cell r="K1070">
            <v>-2083014515.45</v>
          </cell>
          <cell r="L1070" t="str">
            <v>0</v>
          </cell>
          <cell r="M1070">
            <v>-907985494.07000005</v>
          </cell>
          <cell r="N1070" t="str">
            <v>0</v>
          </cell>
          <cell r="O1070">
            <v>0</v>
          </cell>
          <cell r="P1070" t="str">
            <v>0</v>
          </cell>
          <cell r="Q1070" t="str">
            <v>0</v>
          </cell>
          <cell r="R1070" t="str">
            <v>0</v>
          </cell>
          <cell r="S1070">
            <v>-10</v>
          </cell>
          <cell r="T1070" t="str">
            <v>0</v>
          </cell>
          <cell r="U1070" t="str">
            <v>0</v>
          </cell>
          <cell r="V1070">
            <v>-51501490.060000002</v>
          </cell>
          <cell r="W1070" t="str">
            <v>0</v>
          </cell>
          <cell r="X1070">
            <v>-0.48</v>
          </cell>
          <cell r="Y1070">
            <v>-783.15</v>
          </cell>
          <cell r="Z1070">
            <v>-1930557.61</v>
          </cell>
        </row>
        <row r="1071">
          <cell r="G1071" t="str">
            <v>481120</v>
          </cell>
          <cell r="H1071" t="str">
            <v>Prefered Shares</v>
          </cell>
          <cell r="I1071" t="str">
            <v>0</v>
          </cell>
          <cell r="J1071">
            <v>-323000000</v>
          </cell>
          <cell r="K1071">
            <v>-237837650</v>
          </cell>
          <cell r="L1071" t="str">
            <v>0</v>
          </cell>
          <cell r="M1071">
            <v>-134055350</v>
          </cell>
          <cell r="N1071" t="str">
            <v>0</v>
          </cell>
          <cell r="O1071" t="str">
            <v>0</v>
          </cell>
          <cell r="P1071" t="str">
            <v>0</v>
          </cell>
          <cell r="Q1071" t="str">
            <v>0</v>
          </cell>
          <cell r="R1071" t="str">
            <v>0</v>
          </cell>
          <cell r="S1071" t="str">
            <v>0</v>
          </cell>
          <cell r="T1071" t="str">
            <v>0</v>
          </cell>
          <cell r="U1071" t="str">
            <v>0</v>
          </cell>
          <cell r="V1071" t="str">
            <v>0</v>
          </cell>
          <cell r="W1071" t="str">
            <v>0</v>
          </cell>
          <cell r="X1071" t="str">
            <v>0</v>
          </cell>
          <cell r="Y1071" t="str">
            <v>0</v>
          </cell>
          <cell r="Z1071" t="str">
            <v>0</v>
          </cell>
        </row>
        <row r="1072">
          <cell r="I1072" t="str">
            <v>0</v>
          </cell>
          <cell r="J1072">
            <v>-323000000</v>
          </cell>
          <cell r="K1072">
            <v>-237837650</v>
          </cell>
          <cell r="L1072" t="str">
            <v>0</v>
          </cell>
          <cell r="M1072">
            <v>-134055350</v>
          </cell>
          <cell r="N1072" t="str">
            <v>0</v>
          </cell>
          <cell r="O1072" t="str">
            <v>0</v>
          </cell>
          <cell r="P1072" t="str">
            <v>0</v>
          </cell>
          <cell r="Q1072" t="str">
            <v>0</v>
          </cell>
          <cell r="R1072" t="str">
            <v>0</v>
          </cell>
          <cell r="S1072" t="str">
            <v>0</v>
          </cell>
          <cell r="T1072" t="str">
            <v>0</v>
          </cell>
          <cell r="U1072" t="str">
            <v>0</v>
          </cell>
          <cell r="V1072" t="str">
            <v>0</v>
          </cell>
          <cell r="W1072" t="str">
            <v>0</v>
          </cell>
          <cell r="X1072" t="str">
            <v>0</v>
          </cell>
          <cell r="Y1072" t="str">
            <v>0</v>
          </cell>
          <cell r="Z1072" t="str">
            <v>0</v>
          </cell>
        </row>
        <row r="1073">
          <cell r="I1073" t="str">
            <v>0</v>
          </cell>
          <cell r="J1073">
            <v>-3637000000</v>
          </cell>
          <cell r="K1073">
            <v>-2320852165.4499998</v>
          </cell>
          <cell r="L1073" t="str">
            <v>0</v>
          </cell>
          <cell r="M1073">
            <v>-1042040844.0700001</v>
          </cell>
          <cell r="N1073" t="str">
            <v>0</v>
          </cell>
          <cell r="O1073">
            <v>0</v>
          </cell>
          <cell r="P1073" t="str">
            <v>0</v>
          </cell>
          <cell r="Q1073" t="str">
            <v>0</v>
          </cell>
          <cell r="R1073" t="str">
            <v>0</v>
          </cell>
          <cell r="S1073">
            <v>-10</v>
          </cell>
          <cell r="T1073" t="str">
            <v>0</v>
          </cell>
          <cell r="U1073" t="str">
            <v>0</v>
          </cell>
          <cell r="V1073">
            <v>-51501490.060000002</v>
          </cell>
          <cell r="W1073" t="str">
            <v>0</v>
          </cell>
          <cell r="X1073">
            <v>-0.48</v>
          </cell>
          <cell r="Y1073">
            <v>-783.15</v>
          </cell>
          <cell r="Z1073">
            <v>-1930557.61</v>
          </cell>
        </row>
        <row r="1074">
          <cell r="G1074" t="str">
            <v>482000</v>
          </cell>
          <cell r="H1074" t="str">
            <v>Common Shares Dividend</v>
          </cell>
          <cell r="I1074" t="str">
            <v>0</v>
          </cell>
          <cell r="J1074">
            <v>219600000</v>
          </cell>
          <cell r="K1074">
            <v>167599872.80000001</v>
          </cell>
          <cell r="L1074" t="str">
            <v>0</v>
          </cell>
          <cell r="M1074">
            <v>52000000</v>
          </cell>
          <cell r="N1074" t="str">
            <v>0</v>
          </cell>
          <cell r="O1074">
            <v>0</v>
          </cell>
          <cell r="P1074" t="str">
            <v>0</v>
          </cell>
          <cell r="Q1074" t="str">
            <v>0</v>
          </cell>
          <cell r="R1074" t="str">
            <v>0</v>
          </cell>
          <cell r="S1074" t="str">
            <v>0</v>
          </cell>
          <cell r="T1074" t="str">
            <v>0</v>
          </cell>
          <cell r="U1074" t="str">
            <v>0</v>
          </cell>
          <cell r="V1074">
            <v>0</v>
          </cell>
          <cell r="W1074" t="str">
            <v>0</v>
          </cell>
          <cell r="X1074" t="str">
            <v>0</v>
          </cell>
          <cell r="Y1074" t="str">
            <v>0</v>
          </cell>
          <cell r="Z1074" t="str">
            <v>0</v>
          </cell>
        </row>
        <row r="1075">
          <cell r="I1075" t="str">
            <v>0</v>
          </cell>
          <cell r="J1075">
            <v>219600000</v>
          </cell>
          <cell r="K1075">
            <v>167599872.80000001</v>
          </cell>
          <cell r="L1075" t="str">
            <v>0</v>
          </cell>
          <cell r="M1075">
            <v>52000000</v>
          </cell>
          <cell r="N1075" t="str">
            <v>0</v>
          </cell>
          <cell r="O1075">
            <v>0</v>
          </cell>
          <cell r="P1075" t="str">
            <v>0</v>
          </cell>
          <cell r="Q1075" t="str">
            <v>0</v>
          </cell>
          <cell r="R1075" t="str">
            <v>0</v>
          </cell>
          <cell r="S1075" t="str">
            <v>0</v>
          </cell>
          <cell r="T1075" t="str">
            <v>0</v>
          </cell>
          <cell r="U1075" t="str">
            <v>0</v>
          </cell>
          <cell r="V1075">
            <v>0</v>
          </cell>
          <cell r="W1075" t="str">
            <v>0</v>
          </cell>
          <cell r="X1075" t="str">
            <v>0</v>
          </cell>
          <cell r="Y1075" t="str">
            <v>0</v>
          </cell>
          <cell r="Z1075" t="str">
            <v>0</v>
          </cell>
        </row>
        <row r="1076">
          <cell r="G1076" t="str">
            <v>482010</v>
          </cell>
          <cell r="H1076" t="str">
            <v>Preferred Share  Dividend</v>
          </cell>
          <cell r="I1076" t="str">
            <v>0</v>
          </cell>
          <cell r="J1076" t="str">
            <v>0</v>
          </cell>
          <cell r="K1076" t="str">
            <v>0</v>
          </cell>
          <cell r="L1076" t="str">
            <v>0</v>
          </cell>
          <cell r="M1076" t="str">
            <v>0</v>
          </cell>
          <cell r="N1076" t="str">
            <v>0</v>
          </cell>
          <cell r="O1076">
            <v>0</v>
          </cell>
          <cell r="P1076" t="str">
            <v>0</v>
          </cell>
          <cell r="Q1076" t="str">
            <v>0</v>
          </cell>
          <cell r="R1076" t="str">
            <v>0</v>
          </cell>
          <cell r="S1076" t="str">
            <v>0</v>
          </cell>
          <cell r="T1076" t="str">
            <v>0</v>
          </cell>
          <cell r="U1076" t="str">
            <v>0</v>
          </cell>
          <cell r="V1076" t="str">
            <v>0</v>
          </cell>
          <cell r="W1076" t="str">
            <v>0</v>
          </cell>
          <cell r="X1076" t="str">
            <v>0</v>
          </cell>
          <cell r="Y1076" t="str">
            <v>0</v>
          </cell>
          <cell r="Z1076" t="str">
            <v>0</v>
          </cell>
        </row>
        <row r="1077">
          <cell r="G1077" t="str">
            <v>761800</v>
          </cell>
          <cell r="H1077" t="str">
            <v>Preferred Dividend Expense / Paid</v>
          </cell>
          <cell r="I1077" t="str">
            <v>0</v>
          </cell>
          <cell r="J1077">
            <v>8882500</v>
          </cell>
          <cell r="K1077">
            <v>6540535.1399999997</v>
          </cell>
          <cell r="L1077" t="str">
            <v>0</v>
          </cell>
          <cell r="M1077">
            <v>3686522.36</v>
          </cell>
          <cell r="N1077" t="str">
            <v>0</v>
          </cell>
          <cell r="O1077" t="str">
            <v>0</v>
          </cell>
          <cell r="P1077" t="str">
            <v>0</v>
          </cell>
          <cell r="Q1077" t="str">
            <v>0</v>
          </cell>
          <cell r="R1077" t="str">
            <v>0</v>
          </cell>
          <cell r="S1077" t="str">
            <v>0</v>
          </cell>
          <cell r="T1077" t="str">
            <v>0</v>
          </cell>
          <cell r="U1077" t="str">
            <v>0</v>
          </cell>
          <cell r="V1077" t="str">
            <v>0</v>
          </cell>
          <cell r="W1077" t="str">
            <v>0</v>
          </cell>
          <cell r="X1077" t="str">
            <v>0</v>
          </cell>
          <cell r="Y1077" t="str">
            <v>0</v>
          </cell>
          <cell r="Z1077" t="str">
            <v>0</v>
          </cell>
        </row>
        <row r="1078">
          <cell r="I1078" t="str">
            <v>0</v>
          </cell>
          <cell r="J1078">
            <v>8882500</v>
          </cell>
          <cell r="K1078">
            <v>6540535.1399999997</v>
          </cell>
          <cell r="L1078" t="str">
            <v>0</v>
          </cell>
          <cell r="M1078">
            <v>3686522.36</v>
          </cell>
          <cell r="N1078" t="str">
            <v>0</v>
          </cell>
          <cell r="O1078">
            <v>0</v>
          </cell>
          <cell r="P1078" t="str">
            <v>0</v>
          </cell>
          <cell r="Q1078" t="str">
            <v>0</v>
          </cell>
          <cell r="R1078" t="str">
            <v>0</v>
          </cell>
          <cell r="S1078" t="str">
            <v>0</v>
          </cell>
          <cell r="T1078" t="str">
            <v>0</v>
          </cell>
          <cell r="U1078" t="str">
            <v>0</v>
          </cell>
          <cell r="V1078" t="str">
            <v>0</v>
          </cell>
          <cell r="W1078" t="str">
            <v>0</v>
          </cell>
          <cell r="X1078" t="str">
            <v>0</v>
          </cell>
          <cell r="Y1078" t="str">
            <v>0</v>
          </cell>
          <cell r="Z1078" t="str">
            <v>0</v>
          </cell>
        </row>
        <row r="1079">
          <cell r="I1079" t="str">
            <v>0</v>
          </cell>
          <cell r="J1079">
            <v>228482500</v>
          </cell>
          <cell r="K1079">
            <v>174140407.94</v>
          </cell>
          <cell r="L1079" t="str">
            <v>0</v>
          </cell>
          <cell r="M1079">
            <v>55686522.359999999</v>
          </cell>
          <cell r="N1079" t="str">
            <v>0</v>
          </cell>
          <cell r="O1079">
            <v>0</v>
          </cell>
          <cell r="P1079" t="str">
            <v>0</v>
          </cell>
          <cell r="Q1079" t="str">
            <v>0</v>
          </cell>
          <cell r="R1079" t="str">
            <v>0</v>
          </cell>
          <cell r="S1079" t="str">
            <v>0</v>
          </cell>
          <cell r="T1079" t="str">
            <v>0</v>
          </cell>
          <cell r="U1079" t="str">
            <v>0</v>
          </cell>
          <cell r="V1079">
            <v>0</v>
          </cell>
          <cell r="W1079" t="str">
            <v>0</v>
          </cell>
          <cell r="X1079" t="str">
            <v>0</v>
          </cell>
          <cell r="Y1079" t="str">
            <v>0</v>
          </cell>
          <cell r="Z1079" t="str">
            <v>0</v>
          </cell>
        </row>
        <row r="1080">
          <cell r="G1080" t="str">
            <v>480000</v>
          </cell>
          <cell r="H1080" t="str">
            <v>Contributed Surplus</v>
          </cell>
          <cell r="I1080" t="str">
            <v>0</v>
          </cell>
          <cell r="J1080" t="str">
            <v>0</v>
          </cell>
          <cell r="K1080">
            <v>-1162362.6000000001</v>
          </cell>
          <cell r="L1080" t="str">
            <v>0</v>
          </cell>
          <cell r="M1080">
            <v>-2944649.4</v>
          </cell>
          <cell r="N1080" t="str">
            <v>0</v>
          </cell>
          <cell r="O1080" t="str">
            <v>0</v>
          </cell>
          <cell r="P1080" t="str">
            <v>0</v>
          </cell>
          <cell r="Q1080" t="str">
            <v>0</v>
          </cell>
          <cell r="R1080" t="str">
            <v>0</v>
          </cell>
          <cell r="S1080" t="str">
            <v>0</v>
          </cell>
          <cell r="T1080" t="str">
            <v>0</v>
          </cell>
          <cell r="U1080" t="str">
            <v>0</v>
          </cell>
          <cell r="V1080" t="str">
            <v>0</v>
          </cell>
          <cell r="W1080" t="str">
            <v>0</v>
          </cell>
          <cell r="X1080" t="str">
            <v>0</v>
          </cell>
          <cell r="Y1080" t="str">
            <v>0</v>
          </cell>
          <cell r="Z1080" t="str">
            <v>0</v>
          </cell>
        </row>
        <row r="1081">
          <cell r="I1081" t="str">
            <v>0</v>
          </cell>
          <cell r="J1081" t="str">
            <v>0</v>
          </cell>
          <cell r="K1081">
            <v>-1162362.6000000001</v>
          </cell>
          <cell r="L1081" t="str">
            <v>0</v>
          </cell>
          <cell r="M1081">
            <v>-2944649.4</v>
          </cell>
          <cell r="N1081" t="str">
            <v>0</v>
          </cell>
          <cell r="O1081" t="str">
            <v>0</v>
          </cell>
          <cell r="P1081" t="str">
            <v>0</v>
          </cell>
          <cell r="Q1081" t="str">
            <v>0</v>
          </cell>
          <cell r="R1081" t="str">
            <v>0</v>
          </cell>
          <cell r="S1081" t="str">
            <v>0</v>
          </cell>
          <cell r="T1081" t="str">
            <v>0</v>
          </cell>
          <cell r="U1081" t="str">
            <v>0</v>
          </cell>
          <cell r="V1081" t="str">
            <v>0</v>
          </cell>
          <cell r="W1081" t="str">
            <v>0</v>
          </cell>
          <cell r="X1081" t="str">
            <v>0</v>
          </cell>
          <cell r="Y1081" t="str">
            <v>0</v>
          </cell>
          <cell r="Z1081" t="str">
            <v>0</v>
          </cell>
        </row>
        <row r="1082">
          <cell r="G1082" t="str">
            <v>481000</v>
          </cell>
          <cell r="H1082" t="str">
            <v>Business Unit Equity</v>
          </cell>
          <cell r="I1082" t="str">
            <v>0</v>
          </cell>
          <cell r="J1082">
            <v>-68195913.170000002</v>
          </cell>
          <cell r="K1082">
            <v>-2205745618.8899999</v>
          </cell>
          <cell r="L1082">
            <v>-7899504</v>
          </cell>
          <cell r="M1082">
            <v>-1406684610</v>
          </cell>
          <cell r="N1082" t="str">
            <v>0</v>
          </cell>
          <cell r="O1082">
            <v>0.38</v>
          </cell>
          <cell r="P1082" t="str">
            <v>0</v>
          </cell>
          <cell r="Q1082">
            <v>-31526079.890000001</v>
          </cell>
          <cell r="R1082">
            <v>-15633834.73</v>
          </cell>
          <cell r="S1082">
            <v>3152907.53</v>
          </cell>
          <cell r="T1082">
            <v>0</v>
          </cell>
          <cell r="U1082">
            <v>0.97</v>
          </cell>
          <cell r="V1082">
            <v>-72206109.700000003</v>
          </cell>
          <cell r="W1082">
            <v>0</v>
          </cell>
          <cell r="X1082">
            <v>-4315.1400000000003</v>
          </cell>
          <cell r="Y1082">
            <v>782.99</v>
          </cell>
          <cell r="Z1082">
            <v>1965235.24</v>
          </cell>
        </row>
        <row r="1083">
          <cell r="I1083" t="str">
            <v>0</v>
          </cell>
          <cell r="J1083">
            <v>-68195913.170000002</v>
          </cell>
          <cell r="K1083">
            <v>-2205745618.8899999</v>
          </cell>
          <cell r="L1083">
            <v>-7899504</v>
          </cell>
          <cell r="M1083">
            <v>-1406684610</v>
          </cell>
          <cell r="N1083" t="str">
            <v>0</v>
          </cell>
          <cell r="O1083">
            <v>0.38</v>
          </cell>
          <cell r="P1083" t="str">
            <v>0</v>
          </cell>
          <cell r="Q1083">
            <v>-31526079.890000001</v>
          </cell>
          <cell r="R1083">
            <v>-15633834.73</v>
          </cell>
          <cell r="S1083">
            <v>3152907.53</v>
          </cell>
          <cell r="T1083">
            <v>0</v>
          </cell>
          <cell r="U1083">
            <v>0.97</v>
          </cell>
          <cell r="V1083">
            <v>-72206109.700000003</v>
          </cell>
          <cell r="W1083">
            <v>0</v>
          </cell>
          <cell r="X1083">
            <v>-4315.1400000000003</v>
          </cell>
          <cell r="Y1083">
            <v>782.99</v>
          </cell>
          <cell r="Z1083">
            <v>1965235.24</v>
          </cell>
        </row>
        <row r="1084">
          <cell r="I1084" t="str">
            <v>0</v>
          </cell>
          <cell r="J1084">
            <v>-68195913.170000002</v>
          </cell>
          <cell r="K1084">
            <v>-2206907981.4899998</v>
          </cell>
          <cell r="L1084">
            <v>-7899504</v>
          </cell>
          <cell r="M1084">
            <v>-1409629259.4000001</v>
          </cell>
          <cell r="N1084" t="str">
            <v>0</v>
          </cell>
          <cell r="O1084">
            <v>0.38</v>
          </cell>
          <cell r="P1084" t="str">
            <v>0</v>
          </cell>
          <cell r="Q1084">
            <v>-31526079.890000001</v>
          </cell>
          <cell r="R1084">
            <v>-15633834.73</v>
          </cell>
          <cell r="S1084">
            <v>3152907.53</v>
          </cell>
          <cell r="T1084">
            <v>0</v>
          </cell>
          <cell r="U1084">
            <v>0.97</v>
          </cell>
          <cell r="V1084">
            <v>-72206109.700000003</v>
          </cell>
          <cell r="W1084">
            <v>0</v>
          </cell>
          <cell r="X1084">
            <v>-4315.1400000000003</v>
          </cell>
          <cell r="Y1084">
            <v>782.99</v>
          </cell>
          <cell r="Z1084">
            <v>1965235.24</v>
          </cell>
        </row>
        <row r="1085">
          <cell r="G1085" t="str">
            <v>486000</v>
          </cell>
          <cell r="H1085" t="str">
            <v>Acc Oth Comprehve Incom (AOCI)</v>
          </cell>
          <cell r="I1085" t="str">
            <v>0</v>
          </cell>
          <cell r="J1085" t="str">
            <v>0</v>
          </cell>
          <cell r="K1085">
            <v>6356031.1799999997</v>
          </cell>
          <cell r="L1085" t="str">
            <v>0</v>
          </cell>
          <cell r="M1085">
            <v>2113341.5699999998</v>
          </cell>
          <cell r="N1085" t="str">
            <v>0</v>
          </cell>
          <cell r="O1085" t="str">
            <v>0</v>
          </cell>
          <cell r="P1085" t="str">
            <v>0</v>
          </cell>
          <cell r="Q1085" t="str">
            <v>0</v>
          </cell>
          <cell r="R1085" t="str">
            <v>0</v>
          </cell>
          <cell r="S1085" t="str">
            <v>0</v>
          </cell>
          <cell r="T1085" t="str">
            <v>0</v>
          </cell>
          <cell r="U1085">
            <v>568414.12</v>
          </cell>
          <cell r="V1085" t="str">
            <v>0</v>
          </cell>
          <cell r="W1085" t="str">
            <v>0</v>
          </cell>
          <cell r="X1085" t="str">
            <v>0</v>
          </cell>
          <cell r="Y1085" t="str">
            <v>0</v>
          </cell>
          <cell r="Z1085" t="str">
            <v>0</v>
          </cell>
        </row>
        <row r="1086">
          <cell r="I1086" t="str">
            <v>0</v>
          </cell>
          <cell r="J1086" t="str">
            <v>0</v>
          </cell>
          <cell r="K1086">
            <v>6356031.1799999997</v>
          </cell>
          <cell r="L1086" t="str">
            <v>0</v>
          </cell>
          <cell r="M1086">
            <v>2113341.5699999998</v>
          </cell>
          <cell r="N1086" t="str">
            <v>0</v>
          </cell>
          <cell r="O1086" t="str">
            <v>0</v>
          </cell>
          <cell r="P1086" t="str">
            <v>0</v>
          </cell>
          <cell r="Q1086" t="str">
            <v>0</v>
          </cell>
          <cell r="R1086" t="str">
            <v>0</v>
          </cell>
          <cell r="S1086" t="str">
            <v>0</v>
          </cell>
          <cell r="T1086" t="str">
            <v>0</v>
          </cell>
          <cell r="U1086">
            <v>568414.12</v>
          </cell>
          <cell r="V1086" t="str">
            <v>0</v>
          </cell>
          <cell r="W1086" t="str">
            <v>0</v>
          </cell>
          <cell r="X1086" t="str">
            <v>0</v>
          </cell>
          <cell r="Y1086" t="str">
            <v>0</v>
          </cell>
          <cell r="Z1086" t="str">
            <v>0</v>
          </cell>
        </row>
        <row r="1087">
          <cell r="I1087" t="str">
            <v>0</v>
          </cell>
          <cell r="J1087" t="str">
            <v>0</v>
          </cell>
          <cell r="K1087">
            <v>6356031.1799999997</v>
          </cell>
          <cell r="L1087" t="str">
            <v>0</v>
          </cell>
          <cell r="M1087">
            <v>2113341.5699999998</v>
          </cell>
          <cell r="N1087" t="str">
            <v>0</v>
          </cell>
          <cell r="O1087" t="str">
            <v>0</v>
          </cell>
          <cell r="P1087" t="str">
            <v>0</v>
          </cell>
          <cell r="Q1087" t="str">
            <v>0</v>
          </cell>
          <cell r="R1087" t="str">
            <v>0</v>
          </cell>
          <cell r="S1087" t="str">
            <v>0</v>
          </cell>
          <cell r="T1087" t="str">
            <v>0</v>
          </cell>
          <cell r="U1087">
            <v>568414.12</v>
          </cell>
          <cell r="V1087" t="str">
            <v>0</v>
          </cell>
          <cell r="W1087" t="str">
            <v>0</v>
          </cell>
          <cell r="X1087" t="str">
            <v>0</v>
          </cell>
          <cell r="Y1087" t="str">
            <v>0</v>
          </cell>
          <cell r="Z1087" t="str">
            <v>0</v>
          </cell>
        </row>
        <row r="1088">
          <cell r="I1088" t="str">
            <v>0</v>
          </cell>
          <cell r="J1088">
            <v>-3476713413.1700001</v>
          </cell>
          <cell r="K1088">
            <v>-4347263707.8199997</v>
          </cell>
          <cell r="L1088">
            <v>-7899504</v>
          </cell>
          <cell r="M1088">
            <v>-2393870239.54</v>
          </cell>
          <cell r="N1088" t="str">
            <v>0</v>
          </cell>
          <cell r="O1088">
            <v>0.38</v>
          </cell>
          <cell r="P1088" t="str">
            <v>0</v>
          </cell>
          <cell r="Q1088">
            <v>-31526079.890000001</v>
          </cell>
          <cell r="R1088">
            <v>-15633834.73</v>
          </cell>
          <cell r="S1088">
            <v>3152897.53</v>
          </cell>
          <cell r="T1088">
            <v>0</v>
          </cell>
          <cell r="U1088">
            <v>568415.09</v>
          </cell>
          <cell r="V1088">
            <v>-123707599.76000001</v>
          </cell>
          <cell r="W1088">
            <v>0</v>
          </cell>
          <cell r="X1088">
            <v>-4315.62</v>
          </cell>
          <cell r="Y1088">
            <v>-0.159999999999968</v>
          </cell>
          <cell r="Z1088">
            <v>34677.629999999903</v>
          </cell>
        </row>
        <row r="1090">
          <cell r="I1090">
            <v>0</v>
          </cell>
          <cell r="J1090">
            <v>1.5199184417724601E-6</v>
          </cell>
          <cell r="K1090">
            <v>1.1250376701355E-6</v>
          </cell>
          <cell r="L1090">
            <v>9.3132257461547893E-10</v>
          </cell>
          <cell r="M1090">
            <v>-2.31759622693062E-6</v>
          </cell>
          <cell r="N1090">
            <v>0</v>
          </cell>
          <cell r="O1090">
            <v>2.3243948815698801E-7</v>
          </cell>
          <cell r="P1090">
            <v>-4.65661287307739E-10</v>
          </cell>
          <cell r="Q1090">
            <v>-1.08033418655396E-7</v>
          </cell>
          <cell r="R1090">
            <v>1.8626451492309599E-9</v>
          </cell>
          <cell r="S1090">
            <v>4.65661287307739E-10</v>
          </cell>
          <cell r="T1090">
            <v>0</v>
          </cell>
          <cell r="U1090">
            <v>-3.6088749766349801E-9</v>
          </cell>
          <cell r="V1090">
            <v>7.4505805969238294E-8</v>
          </cell>
          <cell r="W1090">
            <v>0</v>
          </cell>
          <cell r="X1090">
            <v>2.7284841053187799E-11</v>
          </cell>
          <cell r="Y1090">
            <v>0</v>
          </cell>
          <cell r="Z1090">
            <v>-2.3283064365386999E-10</v>
          </cell>
        </row>
      </sheetData>
      <sheetData sheetId="34"/>
      <sheetData sheetId="35"/>
      <sheetData sheetId="36"/>
      <sheetData sheetId="37"/>
      <sheetData sheetId="38"/>
      <sheetData sheetId="39"/>
      <sheetData sheetId="40"/>
      <sheetData sheetId="41">
        <row r="1">
          <cell r="A1" t="str">
            <v xml:space="preserve">Description </v>
          </cell>
          <cell r="B1" t="str">
            <v xml:space="preserve">GL </v>
          </cell>
          <cell r="C1" t="str">
            <v xml:space="preserve">Brampton Hydro </v>
          </cell>
          <cell r="D1" t="str">
            <v xml:space="preserve">Hydro Elimination </v>
          </cell>
          <cell r="E1" t="str">
            <v xml:space="preserve">Consolidated </v>
          </cell>
        </row>
        <row r="2">
          <cell r="A2" t="str">
            <v>MAJOR FIXED ASSETS CAPITAL (Bus Mod alloc)</v>
          </cell>
          <cell r="B2" t="str">
            <v>110100</v>
          </cell>
          <cell r="C2" t="str">
            <v>0</v>
          </cell>
          <cell r="D2" t="str">
            <v>0</v>
          </cell>
          <cell r="E2">
            <v>0</v>
          </cell>
        </row>
        <row r="3">
          <cell r="A3" t="str">
            <v>Constructed Assets Accruals</v>
          </cell>
          <cell r="B3" t="str">
            <v>110190</v>
          </cell>
          <cell r="C3">
            <v>505694606.32999998</v>
          </cell>
          <cell r="D3">
            <v>23576356.34</v>
          </cell>
          <cell r="E3">
            <v>529270962.67000002</v>
          </cell>
        </row>
        <row r="5">
          <cell r="A5" t="str">
            <v>Minor Fixed Assets Capital (Bus Mod alloc)</v>
          </cell>
          <cell r="B5" t="str">
            <v>110200</v>
          </cell>
          <cell r="C5" t="str">
            <v>0</v>
          </cell>
          <cell r="D5" t="str">
            <v>0</v>
          </cell>
          <cell r="E5">
            <v>0</v>
          </cell>
        </row>
        <row r="6">
          <cell r="A6" t="str">
            <v>Constructed Asset Suspense - Retirement</v>
          </cell>
          <cell r="B6" t="str">
            <v>110203</v>
          </cell>
          <cell r="C6" t="str">
            <v>0</v>
          </cell>
          <cell r="D6" t="str">
            <v>0</v>
          </cell>
          <cell r="E6">
            <v>-1585905</v>
          </cell>
        </row>
        <row r="7">
          <cell r="A7" t="str">
            <v>Constructed Asset Suspense - Addition</v>
          </cell>
          <cell r="B7" t="str">
            <v>110204</v>
          </cell>
          <cell r="C7" t="str">
            <v>0</v>
          </cell>
          <cell r="D7" t="str">
            <v>0</v>
          </cell>
          <cell r="E7">
            <v>0</v>
          </cell>
        </row>
        <row r="8">
          <cell r="A8" t="str">
            <v>Purch'D Assets Susp:Air &amp; Rail</v>
          </cell>
          <cell r="B8" t="str">
            <v>110260</v>
          </cell>
          <cell r="C8" t="str">
            <v>0</v>
          </cell>
          <cell r="D8" t="str">
            <v>0</v>
          </cell>
          <cell r="E8">
            <v>0</v>
          </cell>
        </row>
        <row r="9">
          <cell r="A9" t="str">
            <v>MFA Accruals-Computers</v>
          </cell>
          <cell r="B9" t="str">
            <v>110270</v>
          </cell>
          <cell r="C9" t="str">
            <v>0</v>
          </cell>
          <cell r="D9" t="str">
            <v>0</v>
          </cell>
          <cell r="E9">
            <v>0</v>
          </cell>
        </row>
        <row r="10">
          <cell r="A10" t="str">
            <v>Purch Susp Comp Appl S/ware</v>
          </cell>
          <cell r="B10" t="str">
            <v>110271</v>
          </cell>
          <cell r="C10" t="str">
            <v>0</v>
          </cell>
          <cell r="D10" t="str">
            <v>0</v>
          </cell>
          <cell r="E10">
            <v>0</v>
          </cell>
        </row>
        <row r="11">
          <cell r="A11" t="str">
            <v>Purch'D Asset Susp:Office Equp</v>
          </cell>
          <cell r="B11" t="str">
            <v>110280</v>
          </cell>
          <cell r="C11">
            <v>2083193.06</v>
          </cell>
          <cell r="D11" t="str">
            <v>0</v>
          </cell>
          <cell r="E11">
            <v>2083193.06</v>
          </cell>
        </row>
        <row r="12">
          <cell r="A12" t="str">
            <v>Purch Susp Stores Srvc Eqmt</v>
          </cell>
          <cell r="B12" t="str">
            <v>110290</v>
          </cell>
          <cell r="C12">
            <v>368262.18</v>
          </cell>
          <cell r="D12" t="str">
            <v>0</v>
          </cell>
          <cell r="E12">
            <v>368262.18</v>
          </cell>
        </row>
        <row r="13">
          <cell r="A13" t="str">
            <v>MFA Accruals-Others</v>
          </cell>
          <cell r="B13" t="str">
            <v>110291</v>
          </cell>
          <cell r="C13">
            <v>4992521.54</v>
          </cell>
          <cell r="D13" t="str">
            <v>0</v>
          </cell>
          <cell r="E13">
            <v>6067664</v>
          </cell>
        </row>
        <row r="14">
          <cell r="A14" t="str">
            <v>Purch Susp Misc Srvc Eqmp</v>
          </cell>
          <cell r="B14" t="str">
            <v>110292</v>
          </cell>
          <cell r="C14">
            <v>154649.57</v>
          </cell>
          <cell r="D14" t="str">
            <v>0</v>
          </cell>
          <cell r="E14">
            <v>154649.57</v>
          </cell>
        </row>
        <row r="15">
          <cell r="A15" t="str">
            <v>T&amp;We Capital (Bus Mod alloc)</v>
          </cell>
          <cell r="B15" t="str">
            <v>110300</v>
          </cell>
          <cell r="C15" t="str">
            <v>0</v>
          </cell>
          <cell r="D15" t="str">
            <v>0</v>
          </cell>
          <cell r="E15">
            <v>0</v>
          </cell>
        </row>
        <row r="16">
          <cell r="A16" t="str">
            <v>MFA Accruals-TWE</v>
          </cell>
          <cell r="B16" t="str">
            <v>110390</v>
          </cell>
          <cell r="C16">
            <v>61270610.920000002</v>
          </cell>
          <cell r="D16" t="str">
            <v>0</v>
          </cell>
          <cell r="E16">
            <v>61270610.920000002</v>
          </cell>
        </row>
        <row r="17">
          <cell r="A17" t="str">
            <v>Purchase Suspens-TWE Power Eq</v>
          </cell>
          <cell r="B17" t="str">
            <v>110391</v>
          </cell>
          <cell r="C17">
            <v>37250.04</v>
          </cell>
          <cell r="D17" t="str">
            <v>0</v>
          </cell>
          <cell r="E17">
            <v>37250.04</v>
          </cell>
        </row>
        <row r="18">
          <cell r="A18" t="str">
            <v>Purch Assets Susp-Rental Tools</v>
          </cell>
          <cell r="B18" t="str">
            <v>110490</v>
          </cell>
          <cell r="C18">
            <v>3483695.74</v>
          </cell>
          <cell r="D18" t="str">
            <v>0</v>
          </cell>
          <cell r="E18">
            <v>3483695.74</v>
          </cell>
        </row>
        <row r="19">
          <cell r="A19" t="str">
            <v>Major Rollup Suspense</v>
          </cell>
          <cell r="B19" t="str">
            <v>110900</v>
          </cell>
          <cell r="C19" t="str">
            <v>0</v>
          </cell>
          <cell r="D19" t="str">
            <v>0</v>
          </cell>
          <cell r="E19">
            <v>0</v>
          </cell>
        </row>
        <row r="20">
          <cell r="A20" t="str">
            <v>Contra - APC for GAAP IFRS Delta</v>
          </cell>
          <cell r="B20" t="str">
            <v>110940</v>
          </cell>
          <cell r="C20" t="str">
            <v>0</v>
          </cell>
          <cell r="D20" t="str">
            <v>0</v>
          </cell>
          <cell r="E20">
            <v>0</v>
          </cell>
        </row>
        <row r="21">
          <cell r="A21" t="str">
            <v>Smart Meters</v>
          </cell>
          <cell r="B21" t="str">
            <v>111555</v>
          </cell>
          <cell r="C21" t="str">
            <v>0</v>
          </cell>
          <cell r="D21" t="str">
            <v>0</v>
          </cell>
          <cell r="E21">
            <v>504219934.00999999</v>
          </cell>
        </row>
        <row r="22">
          <cell r="A22" t="str">
            <v>Smart Meter Pilot</v>
          </cell>
          <cell r="B22" t="str">
            <v>111565</v>
          </cell>
          <cell r="C22" t="str">
            <v>0</v>
          </cell>
          <cell r="D22" t="str">
            <v>0</v>
          </cell>
          <cell r="E22">
            <v>0</v>
          </cell>
        </row>
        <row r="23">
          <cell r="A23" t="str">
            <v>Generation Plant - Land</v>
          </cell>
          <cell r="B23" t="str">
            <v>111615</v>
          </cell>
          <cell r="C23" t="str">
            <v>0</v>
          </cell>
          <cell r="D23" t="str">
            <v>0</v>
          </cell>
          <cell r="E23">
            <v>411116</v>
          </cell>
        </row>
        <row r="24">
          <cell r="A24" t="str">
            <v>Generation Plant-Bldgs&amp;Fixture</v>
          </cell>
          <cell r="B24" t="str">
            <v>111620</v>
          </cell>
          <cell r="C24" t="str">
            <v>0</v>
          </cell>
          <cell r="D24" t="str">
            <v>0</v>
          </cell>
          <cell r="E24">
            <v>4987179.05</v>
          </cell>
        </row>
        <row r="25">
          <cell r="A25" t="str">
            <v>Generation Plnt-Resv,Dam&amp;Wtrwy</v>
          </cell>
          <cell r="B25" t="str">
            <v>111650</v>
          </cell>
          <cell r="C25" t="str">
            <v>0</v>
          </cell>
          <cell r="D25" t="str">
            <v>0</v>
          </cell>
          <cell r="E25">
            <v>670777.72</v>
          </cell>
        </row>
        <row r="26">
          <cell r="A26" t="str">
            <v>Generation Plant-Fuel Holders</v>
          </cell>
          <cell r="B26" t="str">
            <v>111665</v>
          </cell>
          <cell r="C26" t="str">
            <v>0</v>
          </cell>
          <cell r="D26" t="str">
            <v>0</v>
          </cell>
          <cell r="E26">
            <v>7100714.3499999996</v>
          </cell>
        </row>
        <row r="27">
          <cell r="A27" t="str">
            <v>Generation Plant-Prime Movers</v>
          </cell>
          <cell r="B27" t="str">
            <v>111670</v>
          </cell>
          <cell r="C27" t="str">
            <v>0</v>
          </cell>
          <cell r="D27" t="str">
            <v>0</v>
          </cell>
          <cell r="E27">
            <v>14569780.449999999</v>
          </cell>
        </row>
        <row r="28">
          <cell r="A28" t="str">
            <v>Generation Plant-Generators</v>
          </cell>
          <cell r="B28" t="str">
            <v>111675</v>
          </cell>
          <cell r="C28" t="str">
            <v>0</v>
          </cell>
          <cell r="D28" t="str">
            <v>0</v>
          </cell>
          <cell r="E28">
            <v>8448724.3599999994</v>
          </cell>
        </row>
        <row r="29">
          <cell r="A29" t="str">
            <v>Generation Plant-AccsryElecEqu</v>
          </cell>
          <cell r="B29" t="str">
            <v>111680</v>
          </cell>
          <cell r="C29" t="str">
            <v>0</v>
          </cell>
          <cell r="D29" t="str">
            <v>0</v>
          </cell>
          <cell r="E29">
            <v>2460096.2200000002</v>
          </cell>
        </row>
        <row r="30">
          <cell r="A30" t="str">
            <v>Generation Plant-MiscPwrPlntEq</v>
          </cell>
          <cell r="B30" t="str">
            <v>111685</v>
          </cell>
          <cell r="C30" t="str">
            <v>0</v>
          </cell>
          <cell r="D30" t="str">
            <v>0</v>
          </cell>
          <cell r="E30">
            <v>3988276.08</v>
          </cell>
        </row>
        <row r="31">
          <cell r="A31" t="str">
            <v>Tx Plant - Land</v>
          </cell>
          <cell r="B31" t="str">
            <v>111705</v>
          </cell>
          <cell r="C31" t="str">
            <v>0</v>
          </cell>
          <cell r="D31" t="str">
            <v>0</v>
          </cell>
          <cell r="E31">
            <v>293508759.67000002</v>
          </cell>
        </row>
        <row r="32">
          <cell r="A32" t="str">
            <v>Tx Plant - Land Rights</v>
          </cell>
          <cell r="B32" t="str">
            <v>111706</v>
          </cell>
          <cell r="C32" t="str">
            <v>0</v>
          </cell>
          <cell r="D32" t="str">
            <v>0</v>
          </cell>
          <cell r="E32">
            <v>338037730.22000003</v>
          </cell>
        </row>
        <row r="33">
          <cell r="A33" t="str">
            <v>Tx Plant-Buildings &amp; Fixtures</v>
          </cell>
          <cell r="B33" t="str">
            <v>111708</v>
          </cell>
          <cell r="C33" t="str">
            <v>0</v>
          </cell>
          <cell r="D33" t="str">
            <v>0</v>
          </cell>
          <cell r="E33">
            <v>422500755.88</v>
          </cell>
        </row>
        <row r="34">
          <cell r="A34" t="str">
            <v>Tx Plant - Station Equipment</v>
          </cell>
          <cell r="B34" t="str">
            <v>111715</v>
          </cell>
          <cell r="C34" t="str">
            <v>0</v>
          </cell>
          <cell r="D34" t="str">
            <v>0</v>
          </cell>
          <cell r="E34">
            <v>7329763892.5299997</v>
          </cell>
        </row>
        <row r="35">
          <cell r="A35" t="str">
            <v>Tx Plant-Towers &amp; Fixtures</v>
          </cell>
          <cell r="B35" t="str">
            <v>111720</v>
          </cell>
          <cell r="C35" t="str">
            <v>0</v>
          </cell>
          <cell r="D35" t="str">
            <v>0</v>
          </cell>
          <cell r="E35">
            <v>2433171945.8499999</v>
          </cell>
        </row>
        <row r="36">
          <cell r="A36" t="str">
            <v>Tx Plant-Overhd Conductors&amp;Dev</v>
          </cell>
          <cell r="B36" t="str">
            <v>111730</v>
          </cell>
          <cell r="C36" t="str">
            <v>0</v>
          </cell>
          <cell r="D36" t="str">
            <v>0</v>
          </cell>
          <cell r="E36">
            <v>1713339845.6900001</v>
          </cell>
        </row>
        <row r="37">
          <cell r="A37" t="str">
            <v>Tx Plant-Underground Conduit</v>
          </cell>
          <cell r="B37" t="str">
            <v>111735</v>
          </cell>
          <cell r="C37" t="str">
            <v>0</v>
          </cell>
          <cell r="D37" t="str">
            <v>0</v>
          </cell>
          <cell r="E37">
            <v>267119785.28</v>
          </cell>
        </row>
        <row r="38">
          <cell r="A38" t="str">
            <v>Tx Plant-Undrgrnd Condctrs&amp;Dev</v>
          </cell>
          <cell r="B38" t="str">
            <v>111740</v>
          </cell>
          <cell r="C38" t="str">
            <v>0</v>
          </cell>
          <cell r="D38" t="str">
            <v>0</v>
          </cell>
          <cell r="E38">
            <v>88431881.739999995</v>
          </cell>
        </row>
        <row r="39">
          <cell r="A39" t="str">
            <v>Tx Plant - Roads &amp; Trails</v>
          </cell>
          <cell r="B39" t="str">
            <v>111745</v>
          </cell>
          <cell r="C39" t="str">
            <v>0</v>
          </cell>
          <cell r="D39" t="str">
            <v>0</v>
          </cell>
          <cell r="E39">
            <v>247972634.25999999</v>
          </cell>
        </row>
        <row r="40">
          <cell r="A40" t="str">
            <v>BMA-Major Fixed Assets Capital-2</v>
          </cell>
          <cell r="B40" t="str">
            <v>111799</v>
          </cell>
          <cell r="C40" t="str">
            <v>0</v>
          </cell>
          <cell r="D40" t="str">
            <v>0</v>
          </cell>
          <cell r="E40">
            <v>0</v>
          </cell>
        </row>
        <row r="41">
          <cell r="A41" t="str">
            <v>Dx Plant - Land</v>
          </cell>
          <cell r="B41" t="str">
            <v>111805</v>
          </cell>
          <cell r="C41" t="str">
            <v>0</v>
          </cell>
          <cell r="D41" t="str">
            <v>0</v>
          </cell>
          <cell r="E41">
            <v>59529335.93</v>
          </cell>
        </row>
        <row r="42">
          <cell r="A42" t="str">
            <v>Dx Plant - Land Rights</v>
          </cell>
          <cell r="B42" t="str">
            <v>111806</v>
          </cell>
          <cell r="C42" t="str">
            <v>0</v>
          </cell>
          <cell r="D42" t="str">
            <v>0</v>
          </cell>
          <cell r="E42">
            <v>231850309.75</v>
          </cell>
        </row>
        <row r="43">
          <cell r="A43" t="str">
            <v>Dx Plant-Buildings &amp; Fixtures</v>
          </cell>
          <cell r="B43" t="str">
            <v>111808</v>
          </cell>
          <cell r="C43" t="str">
            <v>0</v>
          </cell>
          <cell r="D43" t="str">
            <v>0</v>
          </cell>
          <cell r="E43">
            <v>7116570.2999999998</v>
          </cell>
        </row>
        <row r="44">
          <cell r="A44" t="str">
            <v>DxPlant-Trnsf Stn Eqp abv 50kv</v>
          </cell>
          <cell r="B44" t="str">
            <v>111815</v>
          </cell>
          <cell r="C44" t="str">
            <v>0</v>
          </cell>
          <cell r="D44" t="str">
            <v>0</v>
          </cell>
          <cell r="E44">
            <v>159113482.22</v>
          </cell>
        </row>
        <row r="45">
          <cell r="A45" t="str">
            <v>Dx Plant-Dist Stn Eq Below50kv</v>
          </cell>
          <cell r="B45" t="str">
            <v>111820</v>
          </cell>
          <cell r="C45" t="str">
            <v>0</v>
          </cell>
          <cell r="D45" t="str">
            <v>0</v>
          </cell>
          <cell r="E45">
            <v>503170839.04000002</v>
          </cell>
        </row>
        <row r="46">
          <cell r="A46" t="str">
            <v>Dx Plant-Poles,Tower&amp;Fixtures</v>
          </cell>
          <cell r="B46" t="str">
            <v>111830</v>
          </cell>
          <cell r="C46" t="str">
            <v>0</v>
          </cell>
          <cell r="D46" t="str">
            <v>0</v>
          </cell>
          <cell r="E46">
            <v>2522388953.8699999</v>
          </cell>
        </row>
        <row r="47">
          <cell r="A47" t="str">
            <v>Dx Plant-Ovrhd Conductors&amp;Dev</v>
          </cell>
          <cell r="B47" t="str">
            <v>111835</v>
          </cell>
          <cell r="C47" t="str">
            <v>0</v>
          </cell>
          <cell r="D47" t="str">
            <v>0</v>
          </cell>
          <cell r="E47">
            <v>1647867158.79</v>
          </cell>
        </row>
        <row r="48">
          <cell r="A48" t="str">
            <v>Dx Plant-Underground Conduit</v>
          </cell>
          <cell r="B48" t="str">
            <v>111840</v>
          </cell>
          <cell r="C48" t="str">
            <v>0</v>
          </cell>
          <cell r="D48" t="str">
            <v>0</v>
          </cell>
          <cell r="E48">
            <v>23466476.039999999</v>
          </cell>
        </row>
        <row r="49">
          <cell r="A49" t="str">
            <v>Dx Plant-Undrgnd Conductor&amp;Dev</v>
          </cell>
          <cell r="B49" t="str">
            <v>111845</v>
          </cell>
          <cell r="C49" t="str">
            <v>0</v>
          </cell>
          <cell r="D49" t="str">
            <v>0</v>
          </cell>
          <cell r="E49">
            <v>756254898.32000005</v>
          </cell>
        </row>
        <row r="50">
          <cell r="A50" t="str">
            <v>Dx Plant - Line Transformers</v>
          </cell>
          <cell r="B50" t="str">
            <v>111850</v>
          </cell>
          <cell r="C50" t="str">
            <v>0</v>
          </cell>
          <cell r="D50" t="str">
            <v>0</v>
          </cell>
          <cell r="E50">
            <v>1654158032.8499999</v>
          </cell>
        </row>
        <row r="51">
          <cell r="A51" t="str">
            <v>Dx Plant - Meters</v>
          </cell>
          <cell r="B51" t="str">
            <v>111860</v>
          </cell>
          <cell r="C51" t="str">
            <v>0</v>
          </cell>
          <cell r="D51" t="str">
            <v>0</v>
          </cell>
          <cell r="E51">
            <v>16720149.77</v>
          </cell>
        </row>
        <row r="52">
          <cell r="A52" t="str">
            <v>General Plant - Land</v>
          </cell>
          <cell r="B52" t="str">
            <v>111905</v>
          </cell>
          <cell r="C52" t="str">
            <v>0</v>
          </cell>
          <cell r="D52" t="str">
            <v>0</v>
          </cell>
          <cell r="E52">
            <v>20825042.850000001</v>
          </cell>
        </row>
        <row r="53">
          <cell r="A53" t="str">
            <v>General Plant-Bldgs&amp;Fixtures</v>
          </cell>
          <cell r="B53" t="str">
            <v>111908</v>
          </cell>
          <cell r="C53" t="str">
            <v>0</v>
          </cell>
          <cell r="D53" t="str">
            <v>0</v>
          </cell>
          <cell r="E53">
            <v>314249301.58999997</v>
          </cell>
        </row>
        <row r="54">
          <cell r="A54" t="str">
            <v>General Plant-Leasehld Imprvmt</v>
          </cell>
          <cell r="B54" t="str">
            <v>111910</v>
          </cell>
          <cell r="C54" t="str">
            <v>0</v>
          </cell>
          <cell r="D54" t="str">
            <v>0</v>
          </cell>
          <cell r="E54">
            <v>18488679.170000002</v>
          </cell>
        </row>
        <row r="55">
          <cell r="A55" t="str">
            <v>General Plant-Office Furn&amp;Eqp</v>
          </cell>
          <cell r="B55" t="str">
            <v>111915</v>
          </cell>
          <cell r="C55" t="str">
            <v>0</v>
          </cell>
          <cell r="D55" t="str">
            <v>0</v>
          </cell>
          <cell r="E55">
            <v>10704925.32</v>
          </cell>
        </row>
        <row r="56">
          <cell r="A56" t="str">
            <v>General Plant-Comp Equip-Hrdwr</v>
          </cell>
          <cell r="B56" t="str">
            <v>111920</v>
          </cell>
          <cell r="C56" t="str">
            <v>0</v>
          </cell>
          <cell r="D56" t="str">
            <v>0</v>
          </cell>
          <cell r="E56">
            <v>88375801.379999995</v>
          </cell>
        </row>
        <row r="57">
          <cell r="A57" t="str">
            <v>General Plant-Comp Equip Major</v>
          </cell>
          <cell r="B57" t="str">
            <v>111922</v>
          </cell>
          <cell r="C57" t="str">
            <v>0</v>
          </cell>
          <cell r="D57" t="str">
            <v>0</v>
          </cell>
          <cell r="E57">
            <v>23739083.920000002</v>
          </cell>
        </row>
        <row r="58">
          <cell r="A58" t="str">
            <v>General Plant-Comp Software</v>
          </cell>
          <cell r="B58" t="str">
            <v>111925</v>
          </cell>
          <cell r="C58" t="str">
            <v>0</v>
          </cell>
          <cell r="D58" t="str">
            <v>0</v>
          </cell>
          <cell r="E58">
            <v>194523626.12</v>
          </cell>
        </row>
        <row r="59">
          <cell r="A59" t="str">
            <v>General Plant-Transport Equip</v>
          </cell>
          <cell r="B59" t="str">
            <v>111930</v>
          </cell>
          <cell r="C59" t="str">
            <v>0</v>
          </cell>
          <cell r="D59" t="str">
            <v>0</v>
          </cell>
          <cell r="E59">
            <v>303412944.16000003</v>
          </cell>
        </row>
        <row r="60">
          <cell r="A60" t="str">
            <v>General Plant-Stores Equipment</v>
          </cell>
          <cell r="B60" t="str">
            <v>111935</v>
          </cell>
          <cell r="C60" t="str">
            <v>0</v>
          </cell>
          <cell r="D60" t="str">
            <v>0</v>
          </cell>
          <cell r="E60">
            <v>3254878.22</v>
          </cell>
        </row>
        <row r="61">
          <cell r="A61" t="str">
            <v>General Plant-Tools</v>
          </cell>
          <cell r="B61" t="str">
            <v>111940</v>
          </cell>
          <cell r="C61" t="str">
            <v>0</v>
          </cell>
          <cell r="D61" t="str">
            <v>0</v>
          </cell>
          <cell r="E61">
            <v>9904211.9600000009</v>
          </cell>
        </row>
        <row r="62">
          <cell r="A62" t="str">
            <v>General Plant-Msrmt&amp;Test Equip</v>
          </cell>
          <cell r="B62" t="str">
            <v>111945</v>
          </cell>
          <cell r="C62" t="str">
            <v>0</v>
          </cell>
          <cell r="D62" t="str">
            <v>0</v>
          </cell>
          <cell r="E62">
            <v>14580863.029999999</v>
          </cell>
        </row>
        <row r="63">
          <cell r="A63" t="str">
            <v>General Plant-Pwr Oprtd Equip</v>
          </cell>
          <cell r="B63" t="str">
            <v>111950</v>
          </cell>
          <cell r="C63" t="str">
            <v>0</v>
          </cell>
          <cell r="D63" t="str">
            <v>0</v>
          </cell>
          <cell r="E63">
            <v>258789733.81999999</v>
          </cell>
        </row>
        <row r="64">
          <cell r="A64" t="str">
            <v>General Plant-Commun'tn Equip</v>
          </cell>
          <cell r="B64" t="str">
            <v>111955</v>
          </cell>
          <cell r="C64" t="str">
            <v>0</v>
          </cell>
          <cell r="D64" t="str">
            <v>0</v>
          </cell>
          <cell r="E64">
            <v>559190779.11000001</v>
          </cell>
        </row>
        <row r="65">
          <cell r="A65" t="str">
            <v>General Plant-Misc Equipment</v>
          </cell>
          <cell r="B65" t="str">
            <v>111960</v>
          </cell>
          <cell r="C65" t="str">
            <v>0</v>
          </cell>
          <cell r="D65" t="str">
            <v>0</v>
          </cell>
          <cell r="E65">
            <v>8784784.9299999997</v>
          </cell>
        </row>
        <row r="66">
          <cell r="A66" t="str">
            <v>General Plant-Syst Suprv Equip</v>
          </cell>
          <cell r="B66" t="str">
            <v>111980</v>
          </cell>
          <cell r="C66" t="str">
            <v>0</v>
          </cell>
          <cell r="D66" t="str">
            <v>0</v>
          </cell>
          <cell r="E66">
            <v>484077034.69999999</v>
          </cell>
        </row>
        <row r="67">
          <cell r="A67" t="str">
            <v>General Plant-SntlLts RntlUnit</v>
          </cell>
          <cell r="B67" t="str">
            <v>111985</v>
          </cell>
          <cell r="C67" t="str">
            <v>0</v>
          </cell>
          <cell r="D67" t="str">
            <v>0</v>
          </cell>
          <cell r="E67">
            <v>13603942.449999999</v>
          </cell>
        </row>
        <row r="68">
          <cell r="A68" t="str">
            <v>General Plant-Othr Tangbl Prop</v>
          </cell>
          <cell r="B68" t="str">
            <v>111990</v>
          </cell>
          <cell r="C68" t="str">
            <v>0</v>
          </cell>
          <cell r="D68" t="str">
            <v>0</v>
          </cell>
          <cell r="E68">
            <v>21512548.710000001</v>
          </cell>
        </row>
        <row r="69">
          <cell r="A69" t="str">
            <v>Fixed Assets In Service Conversion Account</v>
          </cell>
          <cell r="B69" t="str">
            <v>111999</v>
          </cell>
          <cell r="C69" t="str">
            <v>0</v>
          </cell>
          <cell r="D69" t="str">
            <v>0</v>
          </cell>
          <cell r="E69">
            <v>0</v>
          </cell>
        </row>
        <row r="70">
          <cell r="A70" t="str">
            <v>Total Fixed Assets in service</v>
          </cell>
          <cell r="C70">
            <v>578084789.38</v>
          </cell>
          <cell r="D70">
            <v>23576356.34</v>
          </cell>
          <cell r="E70">
            <v>24211508600.859997</v>
          </cell>
        </row>
        <row r="71">
          <cell r="A71" t="str">
            <v>Fut Use-Land - Trans Lines Lv</v>
          </cell>
          <cell r="B71" t="str">
            <v>181330</v>
          </cell>
          <cell r="C71" t="str">
            <v>0</v>
          </cell>
          <cell r="D71" t="str">
            <v>0</v>
          </cell>
          <cell r="E71">
            <v>68999046.689999998</v>
          </cell>
        </row>
        <row r="72">
          <cell r="A72" t="str">
            <v>Future Use Asset</v>
          </cell>
          <cell r="B72" t="str">
            <v>181360</v>
          </cell>
          <cell r="C72" t="str">
            <v>0</v>
          </cell>
          <cell r="D72" t="str">
            <v>0</v>
          </cell>
          <cell r="E72">
            <v>33963991.920000002</v>
          </cell>
        </row>
        <row r="73">
          <cell r="A73" t="str">
            <v>Future use Asset -Strategic</v>
          </cell>
          <cell r="B73" t="str">
            <v>181380</v>
          </cell>
          <cell r="C73" t="str">
            <v>0</v>
          </cell>
          <cell r="D73" t="str">
            <v>0</v>
          </cell>
          <cell r="E73">
            <v>25035016.18</v>
          </cell>
        </row>
        <row r="74">
          <cell r="A74" t="str">
            <v>Future Use Assets - Suspense for Accruals</v>
          </cell>
          <cell r="B74" t="str">
            <v>181390</v>
          </cell>
          <cell r="C74">
            <v>4449827.09</v>
          </cell>
          <cell r="D74" t="str">
            <v>0</v>
          </cell>
          <cell r="E74">
            <v>20181927.120000001</v>
          </cell>
        </row>
        <row r="75">
          <cell r="A75" t="str">
            <v>Bus. Mod A/c for Inventory Control for 181360</v>
          </cell>
          <cell r="B75" t="str">
            <v>181398</v>
          </cell>
          <cell r="C75" t="str">
            <v>0</v>
          </cell>
          <cell r="D75" t="str">
            <v>0</v>
          </cell>
          <cell r="E75">
            <v>0</v>
          </cell>
        </row>
        <row r="76">
          <cell r="A76" t="str">
            <v>Bus. Mod A/c for Inventory Control for 181380</v>
          </cell>
          <cell r="B76" t="str">
            <v>181399</v>
          </cell>
          <cell r="C76" t="str">
            <v>0</v>
          </cell>
          <cell r="D76" t="str">
            <v>0</v>
          </cell>
          <cell r="E76">
            <v>0</v>
          </cell>
        </row>
        <row r="77">
          <cell r="A77" t="str">
            <v>Total Future use Assets</v>
          </cell>
          <cell r="C77">
            <v>4449827.09</v>
          </cell>
          <cell r="D77">
            <v>0</v>
          </cell>
          <cell r="E77">
            <v>148179981.91</v>
          </cell>
        </row>
        <row r="78">
          <cell r="A78" t="str">
            <v>Wip susp (clrd by intgr PC)</v>
          </cell>
          <cell r="B78" t="str">
            <v>174000</v>
          </cell>
          <cell r="C78" t="str">
            <v>0</v>
          </cell>
          <cell r="D78" t="str">
            <v>0</v>
          </cell>
          <cell r="E78">
            <v>0</v>
          </cell>
        </row>
        <row r="79">
          <cell r="A79" t="str">
            <v>WIP (proj cost) - to be billed</v>
          </cell>
          <cell r="B79" t="str">
            <v>174020</v>
          </cell>
          <cell r="C79" t="str">
            <v>0</v>
          </cell>
          <cell r="D79" t="str">
            <v>0</v>
          </cell>
          <cell r="E79">
            <v>0</v>
          </cell>
        </row>
        <row r="80">
          <cell r="A80" t="str">
            <v>CIP (PROJ COST) TO BE CAPTALZE</v>
          </cell>
          <cell r="B80" t="str">
            <v>174050</v>
          </cell>
          <cell r="C80" t="str">
            <v>0</v>
          </cell>
          <cell r="D80" t="str">
            <v>0</v>
          </cell>
          <cell r="E80">
            <v>0</v>
          </cell>
        </row>
        <row r="81">
          <cell r="A81" t="str">
            <v>AUC (PROJ COST) TO BE CAPTALZE - Ph2</v>
          </cell>
          <cell r="B81" t="str">
            <v>174051</v>
          </cell>
          <cell r="C81" t="str">
            <v>0</v>
          </cell>
          <cell r="D81" t="str">
            <v>0</v>
          </cell>
          <cell r="E81">
            <v>1241136330.5</v>
          </cell>
        </row>
        <row r="82">
          <cell r="A82" t="str">
            <v>CIP/WIP MISC -NOT IN PROJ COST</v>
          </cell>
          <cell r="B82" t="str">
            <v>174090</v>
          </cell>
          <cell r="C82">
            <v>12577678.99</v>
          </cell>
          <cell r="D82" t="str">
            <v>0</v>
          </cell>
          <cell r="E82">
            <v>12577678.99</v>
          </cell>
        </row>
        <row r="83">
          <cell r="A83" t="str">
            <v>CWIP Contra Feeder Distance Limitation</v>
          </cell>
          <cell r="B83" t="str">
            <v>174091</v>
          </cell>
          <cell r="C83" t="str">
            <v>0</v>
          </cell>
          <cell r="D83" t="str">
            <v>0</v>
          </cell>
          <cell r="E83">
            <v>-6053069</v>
          </cell>
        </row>
        <row r="84">
          <cell r="A84" t="str">
            <v>CWIP Contra Grounding Transformers</v>
          </cell>
          <cell r="B84" t="str">
            <v>174092</v>
          </cell>
          <cell r="C84" t="str">
            <v>0</v>
          </cell>
          <cell r="D84" t="str">
            <v>0</v>
          </cell>
          <cell r="E84">
            <v>-265548.7</v>
          </cell>
        </row>
        <row r="85">
          <cell r="A85" t="str">
            <v>CIP Suspense - Capex</v>
          </cell>
          <cell r="B85" t="str">
            <v>174201</v>
          </cell>
          <cell r="C85" t="str">
            <v>0</v>
          </cell>
          <cell r="D85" t="str">
            <v>0</v>
          </cell>
          <cell r="E85">
            <v>-11701648.039999999</v>
          </cell>
        </row>
        <row r="86">
          <cell r="A86" t="str">
            <v>CIP Suspense - In Service</v>
          </cell>
          <cell r="B86" t="str">
            <v>174202</v>
          </cell>
          <cell r="C86" t="str">
            <v>0</v>
          </cell>
          <cell r="D86" t="str">
            <v>0</v>
          </cell>
          <cell r="E86">
            <v>0</v>
          </cell>
        </row>
        <row r="87">
          <cell r="A87" t="str">
            <v>CIP Suspense - Cancellation</v>
          </cell>
          <cell r="B87" t="str">
            <v>174205</v>
          </cell>
          <cell r="C87" t="str">
            <v>0</v>
          </cell>
          <cell r="D87" t="str">
            <v>0</v>
          </cell>
          <cell r="E87">
            <v>-1059419.3600000001</v>
          </cell>
        </row>
        <row r="88">
          <cell r="A88" t="str">
            <v>Over - Under Capital Balance</v>
          </cell>
          <cell r="B88" t="str">
            <v>174997</v>
          </cell>
          <cell r="C88" t="str">
            <v>0</v>
          </cell>
          <cell r="D88" t="str">
            <v>0</v>
          </cell>
          <cell r="E88">
            <v>1731444</v>
          </cell>
        </row>
        <row r="89">
          <cell r="A89" t="str">
            <v>Bus Model Allocation Control</v>
          </cell>
          <cell r="B89" t="str">
            <v>174999</v>
          </cell>
          <cell r="C89" t="str">
            <v>0</v>
          </cell>
          <cell r="D89" t="str">
            <v>0</v>
          </cell>
          <cell r="E89">
            <v>-1123702.3</v>
          </cell>
        </row>
        <row r="90">
          <cell r="A90" t="str">
            <v xml:space="preserve">Total Construction in progress </v>
          </cell>
          <cell r="C90">
            <v>12577678.99</v>
          </cell>
          <cell r="D90">
            <v>0</v>
          </cell>
          <cell r="E90">
            <v>1235242066.0900002</v>
          </cell>
        </row>
        <row r="91">
          <cell r="A91" t="str">
            <v>Maj Fix Assets Acc Dep (Bus Mod alloc)</v>
          </cell>
          <cell r="B91" t="str">
            <v>140100</v>
          </cell>
          <cell r="C91" t="str">
            <v>0</v>
          </cell>
          <cell r="D91" t="str">
            <v>0</v>
          </cell>
          <cell r="E91">
            <v>0</v>
          </cell>
        </row>
        <row r="92">
          <cell r="A92" t="str">
            <v>Minor Fixed Assets Acc Dep (Bus Mod alloc)</v>
          </cell>
          <cell r="B92" t="str">
            <v>140200</v>
          </cell>
          <cell r="C92" t="str">
            <v>0</v>
          </cell>
          <cell r="D92" t="str">
            <v>0</v>
          </cell>
          <cell r="E92">
            <v>-1.4901161193847699E-8</v>
          </cell>
        </row>
        <row r="93">
          <cell r="A93" t="str">
            <v>T&amp;We Acc Dep (Bus Mod alloc)</v>
          </cell>
          <cell r="B93" t="str">
            <v>140300</v>
          </cell>
          <cell r="C93" t="str">
            <v>0</v>
          </cell>
          <cell r="D93" t="str">
            <v>0</v>
          </cell>
          <cell r="E93">
            <v>0</v>
          </cell>
        </row>
        <row r="94">
          <cell r="A94" t="str">
            <v>Maj Rollup Acc Dep Reserve</v>
          </cell>
          <cell r="B94" t="str">
            <v>140900</v>
          </cell>
          <cell r="C94">
            <v>-282243462.38999999</v>
          </cell>
          <cell r="D94">
            <v>-1529788.48</v>
          </cell>
          <cell r="E94">
            <v>-262923068.11000001</v>
          </cell>
        </row>
        <row r="95">
          <cell r="A95" t="str">
            <v>Acc Dep - Contra for Group Retirement</v>
          </cell>
          <cell r="B95" t="str">
            <v>140940</v>
          </cell>
          <cell r="C95" t="str">
            <v>0</v>
          </cell>
          <cell r="D95" t="str">
            <v>0</v>
          </cell>
          <cell r="E95">
            <v>3935872.08</v>
          </cell>
        </row>
        <row r="96">
          <cell r="A96" t="str">
            <v>Acc Dep - Generation Plant</v>
          </cell>
          <cell r="B96" t="str">
            <v>142100</v>
          </cell>
          <cell r="C96" t="str">
            <v>0</v>
          </cell>
          <cell r="D96" t="str">
            <v>0</v>
          </cell>
          <cell r="E96">
            <v>-20614290.690000001</v>
          </cell>
        </row>
        <row r="97">
          <cell r="A97" t="str">
            <v>Acc Dep - Transmission Plant</v>
          </cell>
          <cell r="B97" t="str">
            <v>142101</v>
          </cell>
          <cell r="C97" t="str">
            <v>0</v>
          </cell>
          <cell r="D97" t="str">
            <v>0</v>
          </cell>
          <cell r="E97">
            <v>-4415480828.1700001</v>
          </cell>
        </row>
        <row r="98">
          <cell r="A98" t="str">
            <v>Acc Dep - Distribution Plant</v>
          </cell>
          <cell r="B98" t="str">
            <v>142102</v>
          </cell>
          <cell r="C98" t="str">
            <v>0</v>
          </cell>
          <cell r="D98" t="str">
            <v>0</v>
          </cell>
          <cell r="E98">
            <v>-2853327661.98</v>
          </cell>
        </row>
        <row r="99">
          <cell r="A99" t="str">
            <v>Acc Dep - General Plant Major</v>
          </cell>
          <cell r="B99" t="str">
            <v>142103</v>
          </cell>
          <cell r="C99" t="str">
            <v>0</v>
          </cell>
          <cell r="D99" t="str">
            <v>0</v>
          </cell>
          <cell r="E99">
            <v>-885713826.88</v>
          </cell>
        </row>
        <row r="100">
          <cell r="A100" t="str">
            <v>Acc Dep - General Plant MFA</v>
          </cell>
          <cell r="B100" t="str">
            <v>142104</v>
          </cell>
          <cell r="C100" t="str">
            <v>0</v>
          </cell>
          <cell r="D100" t="str">
            <v>0</v>
          </cell>
          <cell r="E100">
            <v>-80371389.230000004</v>
          </cell>
        </row>
        <row r="101">
          <cell r="A101" t="str">
            <v>Acc Dep - General Plant -Tools</v>
          </cell>
          <cell r="B101" t="str">
            <v>142105</v>
          </cell>
          <cell r="C101" t="str">
            <v>0</v>
          </cell>
          <cell r="D101" t="str">
            <v>0</v>
          </cell>
          <cell r="E101">
            <v>-4313112.62</v>
          </cell>
        </row>
        <row r="102">
          <cell r="A102" t="str">
            <v>Acc Dep - General Plant - TWE</v>
          </cell>
          <cell r="B102" t="str">
            <v>142106</v>
          </cell>
          <cell r="C102" t="str">
            <v>0</v>
          </cell>
          <cell r="D102" t="str">
            <v>0</v>
          </cell>
          <cell r="E102">
            <v>-350007882.69</v>
          </cell>
        </row>
        <row r="103">
          <cell r="A103" t="str">
            <v>BMA-Major Fixed Assets Acc Dep-2</v>
          </cell>
          <cell r="B103" t="str">
            <v>142197</v>
          </cell>
          <cell r="C103" t="str">
            <v>0</v>
          </cell>
          <cell r="D103" t="str">
            <v>0</v>
          </cell>
          <cell r="E103">
            <v>0</v>
          </cell>
        </row>
        <row r="104">
          <cell r="A104" t="str">
            <v>Accumulated Depreciation Conversion Account</v>
          </cell>
          <cell r="B104" t="str">
            <v>142199</v>
          </cell>
          <cell r="C104" t="str">
            <v>0</v>
          </cell>
          <cell r="D104" t="str">
            <v>0</v>
          </cell>
          <cell r="E104">
            <v>0</v>
          </cell>
        </row>
        <row r="105">
          <cell r="A105" t="str">
            <v>Acc Dep Suspense - Addition</v>
          </cell>
          <cell r="B105" t="str">
            <v>142204</v>
          </cell>
          <cell r="C105" t="str">
            <v>0</v>
          </cell>
          <cell r="D105">
            <v>-184116.03</v>
          </cell>
          <cell r="E105">
            <v>2132033.9700000002</v>
          </cell>
        </row>
        <row r="106">
          <cell r="A106" t="str">
            <v xml:space="preserve">Total accumulated depreciation </v>
          </cell>
          <cell r="C106">
            <v>-282243462.38999999</v>
          </cell>
          <cell r="D106">
            <v>-1713904.51</v>
          </cell>
          <cell r="E106">
            <v>-8866684154.3200016</v>
          </cell>
        </row>
        <row r="107">
          <cell r="A107" t="str">
            <v>Depr Exp - Generation Plant</v>
          </cell>
          <cell r="B107" t="str">
            <v>741100</v>
          </cell>
          <cell r="C107" t="str">
            <v>0</v>
          </cell>
          <cell r="D107" t="str">
            <v>0</v>
          </cell>
          <cell r="E107">
            <v>837610.92</v>
          </cell>
        </row>
        <row r="108">
          <cell r="A108" t="str">
            <v>Dep Exp - Transmission Plant</v>
          </cell>
          <cell r="B108" t="str">
            <v>741101</v>
          </cell>
          <cell r="C108" t="str">
            <v>0</v>
          </cell>
          <cell r="D108">
            <v>70929.399999999994</v>
          </cell>
          <cell r="E108">
            <v>92994971.900000006</v>
          </cell>
        </row>
        <row r="109">
          <cell r="A109" t="str">
            <v>Dep Exp - Distribution Plant</v>
          </cell>
          <cell r="B109" t="str">
            <v>741102</v>
          </cell>
          <cell r="C109" t="str">
            <v>0</v>
          </cell>
          <cell r="D109" t="str">
            <v>0</v>
          </cell>
          <cell r="E109">
            <v>80329504.709999993</v>
          </cell>
        </row>
        <row r="110">
          <cell r="A110" t="str">
            <v>Dep Exp - General Plant</v>
          </cell>
          <cell r="B110" t="str">
            <v>741103</v>
          </cell>
          <cell r="C110" t="str">
            <v>0</v>
          </cell>
          <cell r="D110" t="str">
            <v>0</v>
          </cell>
          <cell r="E110">
            <v>30558073.579999998</v>
          </cell>
        </row>
        <row r="111">
          <cell r="A111" t="str">
            <v>Dep Exp - General Plt - MFA</v>
          </cell>
          <cell r="B111" t="str">
            <v>741200</v>
          </cell>
          <cell r="C111" t="str">
            <v>0</v>
          </cell>
          <cell r="D111" t="str">
            <v>0</v>
          </cell>
          <cell r="E111">
            <v>9870658.4299999997</v>
          </cell>
        </row>
        <row r="112">
          <cell r="A112" t="str">
            <v>Dep Exp - General Plt - TWE</v>
          </cell>
          <cell r="B112" t="str">
            <v>741300</v>
          </cell>
          <cell r="C112" t="str">
            <v>0</v>
          </cell>
          <cell r="D112" t="str">
            <v>0</v>
          </cell>
          <cell r="E112">
            <v>16585419.529999999</v>
          </cell>
        </row>
        <row r="113">
          <cell r="A113" t="str">
            <v>Dep Exp - General Plt - Tools</v>
          </cell>
          <cell r="B113" t="str">
            <v>741400</v>
          </cell>
          <cell r="C113" t="str">
            <v>0</v>
          </cell>
          <cell r="D113" t="str">
            <v>0</v>
          </cell>
          <cell r="E113">
            <v>608139.30000000005</v>
          </cell>
        </row>
        <row r="114">
          <cell r="A114" t="str">
            <v>Dep Exp - Intangible Software</v>
          </cell>
          <cell r="B114" t="str">
            <v>741700</v>
          </cell>
          <cell r="C114">
            <v>269287.71999999997</v>
          </cell>
          <cell r="D114">
            <v>-339144</v>
          </cell>
          <cell r="E114">
            <v>21626616.859999999</v>
          </cell>
        </row>
        <row r="115">
          <cell r="A115" t="str">
            <v>Dep Exp - Intangible Contributed Capital</v>
          </cell>
          <cell r="B115" t="str">
            <v>741701</v>
          </cell>
          <cell r="C115">
            <v>154144.49</v>
          </cell>
          <cell r="D115">
            <v>215802.28</v>
          </cell>
          <cell r="E115">
            <v>435334.87</v>
          </cell>
        </row>
        <row r="116">
          <cell r="A116" t="str">
            <v>Brampton Depreciation Expense</v>
          </cell>
          <cell r="B116" t="str">
            <v>741900</v>
          </cell>
          <cell r="C116">
            <v>4905216.03</v>
          </cell>
          <cell r="D116">
            <v>-215802.28</v>
          </cell>
          <cell r="E116">
            <v>4689413.75</v>
          </cell>
        </row>
        <row r="117">
          <cell r="A117" t="str">
            <v xml:space="preserve">Total depreciation Cell P66 summary tab </v>
          </cell>
          <cell r="C117">
            <v>5328648.24</v>
          </cell>
          <cell r="D117">
            <v>-268214.59999999998</v>
          </cell>
          <cell r="E117">
            <v>258535743.85000002</v>
          </cell>
        </row>
        <row r="118">
          <cell r="A118" t="str">
            <v xml:space="preserve">Depreciation Cell P67 Summary tab </v>
          </cell>
          <cell r="B118" t="str">
            <v>741390</v>
          </cell>
          <cell r="C118" t="str">
            <v>0</v>
          </cell>
          <cell r="D118" t="str">
            <v>0</v>
          </cell>
          <cell r="E118">
            <v>-11692185</v>
          </cell>
        </row>
        <row r="119">
          <cell r="A119" t="str">
            <v>Real Estate:Sale Gain/Loss</v>
          </cell>
          <cell r="B119" t="str">
            <v>741500</v>
          </cell>
          <cell r="C119" t="str">
            <v>0</v>
          </cell>
          <cell r="D119" t="str">
            <v>0</v>
          </cell>
          <cell r="E119">
            <v>0</v>
          </cell>
        </row>
        <row r="120">
          <cell r="A120" t="str">
            <v>Maj FA:Gain on Disposition</v>
          </cell>
          <cell r="B120" t="str">
            <v>741510</v>
          </cell>
          <cell r="C120" t="str">
            <v>0</v>
          </cell>
          <cell r="D120" t="str">
            <v>0</v>
          </cell>
          <cell r="E120">
            <v>-71.37</v>
          </cell>
        </row>
        <row r="121">
          <cell r="A121" t="str">
            <v xml:space="preserve">Total depreciation Cell P68 Summaty tab </v>
          </cell>
          <cell r="C121">
            <v>0</v>
          </cell>
          <cell r="D121">
            <v>0</v>
          </cell>
          <cell r="E121">
            <v>-71.37</v>
          </cell>
        </row>
        <row r="122">
          <cell r="A122" t="str">
            <v xml:space="preserve">Depreciation Cell P69 Summary tab </v>
          </cell>
          <cell r="B122" t="str">
            <v>741530</v>
          </cell>
          <cell r="C122" t="str">
            <v>0</v>
          </cell>
          <cell r="D122" t="str">
            <v>0</v>
          </cell>
          <cell r="E122">
            <v>31671984.93</v>
          </cell>
        </row>
        <row r="123">
          <cell r="A123" t="str">
            <v>Other Amortization</v>
          </cell>
          <cell r="B123" t="str">
            <v>753000</v>
          </cell>
          <cell r="C123">
            <v>639141.86</v>
          </cell>
          <cell r="D123" t="str">
            <v>0</v>
          </cell>
          <cell r="E123">
            <v>639141.86</v>
          </cell>
        </row>
        <row r="124">
          <cell r="A124" t="str">
            <v>Tx IPSP Disposition Amortization</v>
          </cell>
          <cell r="B124" t="str">
            <v>753020</v>
          </cell>
          <cell r="C124" t="str">
            <v>0</v>
          </cell>
          <cell r="D124" t="str">
            <v>0</v>
          </cell>
          <cell r="E124">
            <v>1947690.15</v>
          </cell>
        </row>
        <row r="125">
          <cell r="A125" t="str">
            <v>RARA (MR&amp;SE) Amortization</v>
          </cell>
          <cell r="B125" t="str">
            <v>753030</v>
          </cell>
          <cell r="C125">
            <v>-0.06</v>
          </cell>
          <cell r="D125" t="str">
            <v>0</v>
          </cell>
          <cell r="E125">
            <v>-0.06</v>
          </cell>
        </row>
        <row r="126">
          <cell r="A126" t="str">
            <v>Amort of Enviro Reg  Assets</v>
          </cell>
          <cell r="B126" t="str">
            <v>753050</v>
          </cell>
          <cell r="C126" t="str">
            <v>0</v>
          </cell>
          <cell r="D126" t="str">
            <v>0</v>
          </cell>
          <cell r="E126">
            <v>5357564</v>
          </cell>
        </row>
        <row r="127">
          <cell r="A127" t="str">
            <v xml:space="preserve">Total Depreciation Cell P70 Summary tab </v>
          </cell>
          <cell r="C127">
            <v>639141.79999999993</v>
          </cell>
          <cell r="D127">
            <v>0</v>
          </cell>
          <cell r="E127">
            <v>7944395.9499999993</v>
          </cell>
        </row>
        <row r="128">
          <cell r="A128" t="str">
            <v>Intangible - Contributed Capital Elimination</v>
          </cell>
          <cell r="B128" t="str">
            <v>247161</v>
          </cell>
          <cell r="C128" t="str">
            <v>0</v>
          </cell>
          <cell r="D128">
            <v>-8696000</v>
          </cell>
          <cell r="E128">
            <v>-8696000</v>
          </cell>
        </row>
        <row r="129">
          <cell r="A129" t="str">
            <v>Intangible Software</v>
          </cell>
          <cell r="B129" t="str">
            <v>247162</v>
          </cell>
          <cell r="C129" t="str">
            <v>0</v>
          </cell>
          <cell r="D129" t="str">
            <v>0</v>
          </cell>
          <cell r="E129">
            <v>561324544.10000002</v>
          </cell>
        </row>
        <row r="130">
          <cell r="A130" t="str">
            <v>Intangible - Contributed Capital</v>
          </cell>
          <cell r="B130" t="str">
            <v>247164</v>
          </cell>
          <cell r="C130">
            <v>14880356.34</v>
          </cell>
          <cell r="D130">
            <v>-14880356.34</v>
          </cell>
          <cell r="E130">
            <v>5360346.99</v>
          </cell>
        </row>
        <row r="131">
          <cell r="A131" t="str">
            <v>Intangibles Brampton Software</v>
          </cell>
          <cell r="B131" t="str">
            <v>247167</v>
          </cell>
          <cell r="C131">
            <v>5301190.47</v>
          </cell>
          <cell r="D131" t="str">
            <v>0</v>
          </cell>
          <cell r="E131">
            <v>5301190.47</v>
          </cell>
        </row>
        <row r="132">
          <cell r="A132" t="str">
            <v>Bus. Mod A/c for Intangible Assets</v>
          </cell>
          <cell r="B132" t="str">
            <v>247199</v>
          </cell>
          <cell r="C132" t="str">
            <v>0</v>
          </cell>
          <cell r="D132">
            <v>0</v>
          </cell>
          <cell r="E132">
            <v>0</v>
          </cell>
        </row>
        <row r="133">
          <cell r="A133" t="str">
            <v xml:space="preserve">Total Cost Intangible </v>
          </cell>
          <cell r="C133">
            <v>20181546.809999999</v>
          </cell>
          <cell r="D133">
            <v>-23576356.34</v>
          </cell>
          <cell r="E133">
            <v>563290081.56000006</v>
          </cell>
        </row>
        <row r="134">
          <cell r="A134" t="str">
            <v xml:space="preserve">CIP Intangible </v>
          </cell>
          <cell r="B134" t="str">
            <v>174162</v>
          </cell>
          <cell r="C134" t="str">
            <v>0</v>
          </cell>
          <cell r="D134" t="str">
            <v>0</v>
          </cell>
          <cell r="E134">
            <v>10098648.85</v>
          </cell>
        </row>
        <row r="135">
          <cell r="A135" t="str">
            <v>Acc Dep Intangible Software</v>
          </cell>
          <cell r="B135" t="str">
            <v>247163</v>
          </cell>
          <cell r="C135" t="str">
            <v>0</v>
          </cell>
          <cell r="D135" t="str">
            <v>0</v>
          </cell>
          <cell r="E135">
            <v>-260401599.22999999</v>
          </cell>
        </row>
        <row r="136">
          <cell r="A136" t="str">
            <v>Intangible - Cont Cap Acc Dep</v>
          </cell>
          <cell r="B136" t="str">
            <v>247165</v>
          </cell>
          <cell r="C136">
            <v>-1529788.48</v>
          </cell>
          <cell r="D136">
            <v>2356775.6800000002</v>
          </cell>
          <cell r="E136">
            <v>-3120975.92</v>
          </cell>
        </row>
        <row r="137">
          <cell r="A137" t="str">
            <v>Acc Dep Intangible Contra for Group Depreciation</v>
          </cell>
          <cell r="B137" t="str">
            <v>247166</v>
          </cell>
          <cell r="C137" t="str">
            <v>0</v>
          </cell>
          <cell r="D137" t="str">
            <v>0</v>
          </cell>
          <cell r="E137">
            <v>-6729569.7400000002</v>
          </cell>
        </row>
        <row r="138">
          <cell r="A138" t="str">
            <v>Acc Dep Intangibles Brampton Software</v>
          </cell>
          <cell r="B138" t="str">
            <v>247168</v>
          </cell>
          <cell r="C138">
            <v>-3744256.28</v>
          </cell>
          <cell r="D138" t="str">
            <v>0</v>
          </cell>
          <cell r="E138">
            <v>-3744256.28</v>
          </cell>
        </row>
        <row r="139">
          <cell r="A139" t="str">
            <v xml:space="preserve">Total AccDep intangible </v>
          </cell>
          <cell r="C139">
            <v>-5274044.76</v>
          </cell>
          <cell r="D139">
            <v>2356775.6800000002</v>
          </cell>
          <cell r="E139">
            <v>-273996401.16999996</v>
          </cell>
        </row>
      </sheetData>
      <sheetData sheetId="42"/>
      <sheetData sheetId="43"/>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Identifier"/>
      <sheetName val="Tx OM&amp;A Oth Adj"/>
      <sheetName val="Tx OM&amp;A NS - Variance"/>
      <sheetName val="Tx OM&amp;A NS - Actual"/>
      <sheetName val="Tx OM&amp;A NS - Budget"/>
      <sheetName val="Tx OM&amp;A CR - Variance"/>
      <sheetName val="Tx OM&amp;A CR - Actual"/>
      <sheetName val="Tx OM&amp;A CR - Budget"/>
      <sheetName val="Tx OM&amp;A Extl - Variance"/>
      <sheetName val="Tx OM&amp;A Extl - Actual"/>
      <sheetName val="Tx OM&amp;A Extl - Budget"/>
      <sheetName val="Tx Capital Oth Adj"/>
      <sheetName val="Tx Capital NS - Variance"/>
      <sheetName val="Tx Capital NS - Actual"/>
      <sheetName val="Tx Capital NS - Budget"/>
      <sheetName val="Tx Capital CR - Variance"/>
      <sheetName val="Tx Capital CR - Actual"/>
      <sheetName val="Tx Capital CR - Budget"/>
      <sheetName val="Tx Capital Extl - Variance"/>
      <sheetName val="Tx Capital Extl - Actual"/>
      <sheetName val="Tx Capital Extl - Budget"/>
      <sheetName val="Dx OM&amp;A Oth Adj"/>
      <sheetName val="Dx OM&amp;A NS - Variance"/>
      <sheetName val="Dx OM&amp;A NS - Actual"/>
      <sheetName val="Dx OM&amp;A NS - Budget"/>
      <sheetName val="Dx OM&amp;A CR - Variance"/>
      <sheetName val="Dx OM&amp;A CR - Actual"/>
      <sheetName val="Dx OM&amp;A CR - Budget"/>
      <sheetName val="Dx OM&amp;A Extl - Variance"/>
      <sheetName val="Dx OM&amp;A Extl - Actual"/>
      <sheetName val="Dx OM&amp;A Extl - Budget"/>
      <sheetName val="Dx Capital Oth Adj"/>
      <sheetName val="Dx Capital NS - Variance"/>
      <sheetName val="Dx Capital NS - Actual"/>
      <sheetName val="Dx Capital NS - Budget"/>
      <sheetName val="Dx Capital CR - Variance"/>
      <sheetName val="Dx Capital CR - Actual"/>
      <sheetName val="Dx Capital CR - Budget"/>
      <sheetName val="Dx Capital Extl - Variance"/>
      <sheetName val="Dx Capital Extl - Actual"/>
      <sheetName val="Dx Capital Extl - Budget"/>
    </sheetNames>
    <sheetDataSet>
      <sheetData sheetId="0" refreshError="1">
        <row r="1">
          <cell r="B1">
            <v>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P_Pivot_CC _Run Rate"/>
      <sheetName val="CC_Consolidated_EVP_incl Sev WP"/>
      <sheetName val="EVP_Summary_Excl WP CC"/>
      <sheetName val="Control Check_ELT Sum (2)"/>
      <sheetName val="Month"/>
      <sheetName val="CC Consolidated pivot_By Acct_C"/>
      <sheetName val="Control Check_ELT Sum_Cost Cat"/>
      <sheetName val="CE_Summary_All costs"/>
      <sheetName val="EVP_Summary_Excl WP CC's"/>
      <sheetName val="Lookup Sheet"/>
      <sheetName val="Emp ID"/>
      <sheetName val="MOM Control Check"/>
      <sheetName val="MOM Resource Type"/>
      <sheetName val="N1 Bridge Contol Check "/>
      <sheetName val="Control Check_ELT Sum"/>
      <sheetName val="EVP_Summary_Incl WP CC's"/>
      <sheetName val="EVP_Severance"/>
      <sheetName val="LTD_Severance"/>
      <sheetName val="EVP_Summary"/>
      <sheetName val="EVP_Pivot_CC"/>
      <sheetName val="CE_Summary"/>
      <sheetName val="CE by EVP"/>
      <sheetName val="Finance_CC"/>
      <sheetName val="ISD_CC"/>
      <sheetName val="EVP_Pivot_CElem"/>
      <sheetName val="EVP_Pivot_CC&amp;CE"/>
      <sheetName val="Mapping"/>
      <sheetName val="CFO Consolidated"/>
      <sheetName val="HONI HOI CCC"/>
      <sheetName val="HONI Corporate &amp; Other Costs "/>
      <sheetName val="Corp. Other"/>
      <sheetName val="Corp Other Pivot"/>
      <sheetName val="Corp Other input"/>
      <sheetName val="PY Corp Other Pivot"/>
      <sheetName val="PY Corp Other Pivot_2018"/>
      <sheetName val="CC Consolidated pivot_Hrist (2"/>
      <sheetName val="CC Consolidated pivot_Hristina"/>
      <sheetName val="CC Consolidated pivot"/>
      <sheetName val="CC pivot"/>
      <sheetName val="CC detail input"/>
      <sheetName val="BM Consolidated pivot"/>
      <sheetName val="Bus Model Pivot"/>
      <sheetName val="Bus Model PC input"/>
      <sheetName val="Report Names"/>
      <sheetName val="Staffing input"/>
      <sheetName val="List of VCR departments"/>
      <sheetName val="Instructions"/>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A5" t="str">
            <v>report filter</v>
          </cell>
          <cell r="B5" t="str">
            <v>(All)</v>
          </cell>
        </row>
        <row r="6">
          <cell r="A6" t="str">
            <v>Zero Filter</v>
          </cell>
          <cell r="B6" t="str">
            <v>(All)</v>
          </cell>
        </row>
        <row r="8">
          <cell r="B8" t="str">
            <v>Values</v>
          </cell>
        </row>
        <row r="9">
          <cell r="A9" t="str">
            <v>Row Labels</v>
          </cell>
          <cell r="B9" t="str">
            <v>CM Actual</v>
          </cell>
          <cell r="C9" t="str">
            <v>CM Budget</v>
          </cell>
          <cell r="D9" t="str">
            <v>CM LY</v>
          </cell>
          <cell r="E9" t="str">
            <v>CM Var</v>
          </cell>
          <cell r="F9" t="str">
            <v>CM YOY Var</v>
          </cell>
          <cell r="G9" t="str">
            <v>YTD Actual</v>
          </cell>
          <cell r="H9" t="str">
            <v>YTD Budget.</v>
          </cell>
          <cell r="I9" t="str">
            <v>YTD LY</v>
          </cell>
          <cell r="J9" t="str">
            <v>YTD Var</v>
          </cell>
          <cell r="K9" t="str">
            <v>YTD YOY Var</v>
          </cell>
          <cell r="L9" t="str">
            <v>YE Forecast</v>
          </cell>
          <cell r="M9" t="str">
            <v>YE Budget</v>
          </cell>
          <cell r="N9" t="str">
            <v>YE LY</v>
          </cell>
          <cell r="O9" t="str">
            <v>LM YE Forecast</v>
          </cell>
          <cell r="P9" t="str">
            <v>Forecast Var</v>
          </cell>
          <cell r="Q9" t="str">
            <v>Forecast YOY Var</v>
          </cell>
        </row>
        <row r="10">
          <cell r="A10" t="str">
            <v>Lebeter</v>
          </cell>
        </row>
        <row r="11">
          <cell r="A11" t="str">
            <v>System Control Division</v>
          </cell>
        </row>
        <row r="12">
          <cell r="A12" t="str">
            <v>REGULAR LABOUR</v>
          </cell>
          <cell r="B12">
            <v>3741.5180300000002</v>
          </cell>
          <cell r="C12">
            <v>4349.7047200000006</v>
          </cell>
          <cell r="D12">
            <v>4681.0539200000012</v>
          </cell>
          <cell r="E12">
            <v>608.18669000000045</v>
          </cell>
          <cell r="F12">
            <v>939.53589000000056</v>
          </cell>
          <cell r="G12">
            <v>45520.503969999991</v>
          </cell>
          <cell r="H12">
            <v>48172.164510000024</v>
          </cell>
          <cell r="I12">
            <v>45483.516909999969</v>
          </cell>
          <cell r="J12">
            <v>2651.6605400000008</v>
          </cell>
          <cell r="K12">
            <v>-36.987060000002174</v>
          </cell>
          <cell r="L12">
            <v>45763.165940000006</v>
          </cell>
          <cell r="M12">
            <v>48172.164510000024</v>
          </cell>
          <cell r="N12">
            <v>45483.516909999969</v>
          </cell>
          <cell r="O12">
            <v>46749.318800000001</v>
          </cell>
          <cell r="P12">
            <v>2408.9985699999997</v>
          </cell>
          <cell r="Q12">
            <v>-279.64903000000237</v>
          </cell>
        </row>
        <row r="13">
          <cell r="A13" t="str">
            <v>NON REGULAR LABOUR</v>
          </cell>
          <cell r="B13">
            <v>69.301960000000008</v>
          </cell>
          <cell r="C13">
            <v>24.549050000000001</v>
          </cell>
          <cell r="D13">
            <v>64.667659999999998</v>
          </cell>
          <cell r="E13">
            <v>-44.75291</v>
          </cell>
          <cell r="F13">
            <v>-4.6343000000000032</v>
          </cell>
          <cell r="G13">
            <v>772.52902999999992</v>
          </cell>
          <cell r="H13">
            <v>304.57754999999997</v>
          </cell>
          <cell r="I13">
            <v>1203.00909</v>
          </cell>
          <cell r="J13">
            <v>-467.95148</v>
          </cell>
          <cell r="K13">
            <v>430.48006000000009</v>
          </cell>
          <cell r="L13">
            <v>705.75006999999994</v>
          </cell>
          <cell r="M13">
            <v>304.57754999999997</v>
          </cell>
          <cell r="N13">
            <v>1203.00909</v>
          </cell>
          <cell r="O13">
            <v>576.84673999999995</v>
          </cell>
          <cell r="P13">
            <v>-401.17251999999996</v>
          </cell>
          <cell r="Q13">
            <v>497.25902000000008</v>
          </cell>
        </row>
        <row r="14">
          <cell r="A14" t="str">
            <v>BAD DEBT</v>
          </cell>
          <cell r="D14">
            <v>38</v>
          </cell>
          <cell r="E14">
            <v>0</v>
          </cell>
          <cell r="F14">
            <v>38</v>
          </cell>
          <cell r="G14">
            <v>0</v>
          </cell>
          <cell r="I14">
            <v>38</v>
          </cell>
          <cell r="J14">
            <v>0</v>
          </cell>
          <cell r="K14">
            <v>38</v>
          </cell>
          <cell r="L14">
            <v>0</v>
          </cell>
          <cell r="N14">
            <v>38</v>
          </cell>
          <cell r="O14">
            <v>0</v>
          </cell>
          <cell r="P14">
            <v>0</v>
          </cell>
          <cell r="Q14">
            <v>38</v>
          </cell>
        </row>
        <row r="15">
          <cell r="A15" t="str">
            <v>CONTRACTS/CONSULTANTS</v>
          </cell>
          <cell r="B15">
            <v>186.82662000000002</v>
          </cell>
          <cell r="C15">
            <v>3.8333300000000001</v>
          </cell>
          <cell r="D15">
            <v>26.924569999999999</v>
          </cell>
          <cell r="E15">
            <v>-182.99329000000003</v>
          </cell>
          <cell r="F15">
            <v>-159.90205</v>
          </cell>
          <cell r="G15">
            <v>573.08439999999985</v>
          </cell>
          <cell r="H15">
            <v>45.999960000000002</v>
          </cell>
          <cell r="I15">
            <v>150.63817999999998</v>
          </cell>
          <cell r="J15">
            <v>-527.08443999999986</v>
          </cell>
          <cell r="K15">
            <v>-422.44622000000004</v>
          </cell>
          <cell r="L15">
            <v>386.25777999999997</v>
          </cell>
          <cell r="M15">
            <v>45.999960000000002</v>
          </cell>
          <cell r="N15">
            <v>150.63817999999998</v>
          </cell>
          <cell r="O15">
            <v>167.26844999999997</v>
          </cell>
          <cell r="P15">
            <v>-340.25781999999998</v>
          </cell>
          <cell r="Q15">
            <v>-235.61959999999999</v>
          </cell>
        </row>
        <row r="16">
          <cell r="A16" t="str">
            <v>FLEET</v>
          </cell>
          <cell r="C16">
            <v>1</v>
          </cell>
          <cell r="D16">
            <v>1.07626</v>
          </cell>
          <cell r="E16">
            <v>1</v>
          </cell>
          <cell r="F16">
            <v>1.07626</v>
          </cell>
          <cell r="H16">
            <v>12</v>
          </cell>
          <cell r="I16">
            <v>12.863860000000001</v>
          </cell>
          <cell r="J16">
            <v>12</v>
          </cell>
          <cell r="K16">
            <v>12.863860000000001</v>
          </cell>
          <cell r="M16">
            <v>12</v>
          </cell>
          <cell r="N16">
            <v>12.863860000000001</v>
          </cell>
          <cell r="O16">
            <v>0</v>
          </cell>
          <cell r="P16">
            <v>12</v>
          </cell>
          <cell r="Q16">
            <v>12.863860000000001</v>
          </cell>
        </row>
        <row r="17">
          <cell r="A17" t="str">
            <v>MATERIALS</v>
          </cell>
          <cell r="C17">
            <v>0.16667000000000001</v>
          </cell>
          <cell r="E17">
            <v>0.16667000000000001</v>
          </cell>
          <cell r="F17">
            <v>0</v>
          </cell>
          <cell r="G17">
            <v>0.17254</v>
          </cell>
          <cell r="H17">
            <v>2.0000399999999998</v>
          </cell>
          <cell r="I17">
            <v>0.72040000000000004</v>
          </cell>
          <cell r="J17">
            <v>1.8274999999999999</v>
          </cell>
          <cell r="K17">
            <v>0.54786000000000001</v>
          </cell>
          <cell r="L17">
            <v>0.50588</v>
          </cell>
          <cell r="M17">
            <v>2.0000399999999998</v>
          </cell>
          <cell r="N17">
            <v>0.72040000000000004</v>
          </cell>
          <cell r="O17">
            <v>0.83921999999999997</v>
          </cell>
          <cell r="P17">
            <v>1.4941600000000002</v>
          </cell>
          <cell r="Q17">
            <v>0.21451999999999999</v>
          </cell>
        </row>
        <row r="18">
          <cell r="A18" t="str">
            <v>PCARD</v>
          </cell>
          <cell r="B18">
            <v>10.259729999999999</v>
          </cell>
          <cell r="C18">
            <v>71.833339999999993</v>
          </cell>
          <cell r="D18">
            <v>94.860019999999992</v>
          </cell>
          <cell r="E18">
            <v>61.573610000000009</v>
          </cell>
          <cell r="F18">
            <v>84.600289999999973</v>
          </cell>
          <cell r="G18">
            <v>353.55360000000002</v>
          </cell>
          <cell r="H18">
            <v>862.00008000000003</v>
          </cell>
          <cell r="I18">
            <v>891.44285000000013</v>
          </cell>
          <cell r="J18">
            <v>508.44648000000007</v>
          </cell>
          <cell r="K18">
            <v>537.88924999999983</v>
          </cell>
          <cell r="L18">
            <v>481.18171999999993</v>
          </cell>
          <cell r="M18">
            <v>862.00008000000003</v>
          </cell>
          <cell r="N18">
            <v>891.44285000000013</v>
          </cell>
          <cell r="O18">
            <v>648.18857000000003</v>
          </cell>
          <cell r="P18">
            <v>380.81835999999993</v>
          </cell>
          <cell r="Q18">
            <v>410.26113000000021</v>
          </cell>
        </row>
        <row r="19">
          <cell r="A19" t="str">
            <v>SUNDRY</v>
          </cell>
          <cell r="B19">
            <v>3.02678</v>
          </cell>
          <cell r="C19">
            <v>10.00001</v>
          </cell>
          <cell r="D19">
            <v>13.97447</v>
          </cell>
          <cell r="E19">
            <v>6.97323</v>
          </cell>
          <cell r="F19">
            <v>10.94769</v>
          </cell>
          <cell r="G19">
            <v>300.27101000000005</v>
          </cell>
          <cell r="H19">
            <v>120.00012</v>
          </cell>
          <cell r="I19">
            <v>136.06656999999998</v>
          </cell>
          <cell r="J19">
            <v>-180.27088999999998</v>
          </cell>
          <cell r="K19">
            <v>-164.20444000000001</v>
          </cell>
          <cell r="L19">
            <v>297.91088999999999</v>
          </cell>
          <cell r="M19">
            <v>120.00012</v>
          </cell>
          <cell r="N19">
            <v>136.06656999999998</v>
          </cell>
          <cell r="O19">
            <v>281.08623</v>
          </cell>
          <cell r="P19">
            <v>-177.91077000000001</v>
          </cell>
          <cell r="Q19">
            <v>-161.84432000000001</v>
          </cell>
        </row>
        <row r="20">
          <cell r="A20" t="str">
            <v>RECOVERY</v>
          </cell>
          <cell r="B20">
            <v>-126.607</v>
          </cell>
          <cell r="C20">
            <v>-125</v>
          </cell>
          <cell r="D20">
            <v>-124.8</v>
          </cell>
          <cell r="E20">
            <v>1.6069999999999971</v>
          </cell>
          <cell r="F20">
            <v>1.8069999999999999</v>
          </cell>
          <cell r="G20">
            <v>-1608.02639</v>
          </cell>
          <cell r="H20">
            <v>-1500</v>
          </cell>
          <cell r="I20">
            <v>-1694.0614099999998</v>
          </cell>
          <cell r="J20">
            <v>108.02639000000005</v>
          </cell>
          <cell r="K20">
            <v>-86.035019999999861</v>
          </cell>
          <cell r="L20">
            <v>-1606.21939</v>
          </cell>
          <cell r="M20">
            <v>-1500</v>
          </cell>
          <cell r="N20">
            <v>-1694.0614099999998</v>
          </cell>
          <cell r="O20">
            <v>-1606.21939</v>
          </cell>
          <cell r="P20">
            <v>106.21939</v>
          </cell>
          <cell r="Q20">
            <v>-87.842019999999891</v>
          </cell>
        </row>
        <row r="21">
          <cell r="A21" t="str">
            <v>System Control Division Total</v>
          </cell>
          <cell r="B21">
            <v>3884.3261200000002</v>
          </cell>
          <cell r="C21">
            <v>4336.0871200000001</v>
          </cell>
          <cell r="D21">
            <v>4795.7569000000012</v>
          </cell>
          <cell r="E21">
            <v>451.76100000000042</v>
          </cell>
          <cell r="F21">
            <v>911.43078000000048</v>
          </cell>
          <cell r="G21">
            <v>45912.088159999985</v>
          </cell>
          <cell r="H21">
            <v>48018.742260000021</v>
          </cell>
          <cell r="I21">
            <v>46222.196449999967</v>
          </cell>
          <cell r="J21">
            <v>2106.6541000000011</v>
          </cell>
          <cell r="K21">
            <v>310.10828999999779</v>
          </cell>
          <cell r="L21">
            <v>46028.552890000006</v>
          </cell>
          <cell r="M21">
            <v>48018.742260000021</v>
          </cell>
          <cell r="N21">
            <v>46222.196449999967</v>
          </cell>
          <cell r="O21">
            <v>46817.328620000008</v>
          </cell>
          <cell r="P21">
            <v>1990.1893699999994</v>
          </cell>
          <cell r="Q21">
            <v>193.64355999999799</v>
          </cell>
        </row>
        <row r="22">
          <cell r="A22" t="str">
            <v>Planning (Corp)</v>
          </cell>
        </row>
        <row r="23">
          <cell r="A23" t="str">
            <v>REGULAR LABOUR</v>
          </cell>
          <cell r="B23">
            <v>2458.9896599999997</v>
          </cell>
          <cell r="C23">
            <v>2666.6965800000007</v>
          </cell>
          <cell r="D23">
            <v>3245.9346499999997</v>
          </cell>
          <cell r="E23">
            <v>207.70692</v>
          </cell>
          <cell r="F23">
            <v>786.94498999999973</v>
          </cell>
          <cell r="G23">
            <v>30105.234360000002</v>
          </cell>
          <cell r="H23">
            <v>29039.457659999996</v>
          </cell>
          <cell r="I23">
            <v>30080.040750000004</v>
          </cell>
          <cell r="J23">
            <v>-1065.7767000000008</v>
          </cell>
          <cell r="K23">
            <v>-25.193610000000419</v>
          </cell>
          <cell r="L23">
            <v>30374.129860000001</v>
          </cell>
          <cell r="M23">
            <v>29039.457659999996</v>
          </cell>
          <cell r="N23">
            <v>30080.040750000004</v>
          </cell>
          <cell r="O23">
            <v>30375.656579999999</v>
          </cell>
          <cell r="P23">
            <v>-1334.6721999999993</v>
          </cell>
          <cell r="Q23">
            <v>-294.0891100000008</v>
          </cell>
        </row>
        <row r="24">
          <cell r="A24" t="str">
            <v>NON REGULAR LABOUR</v>
          </cell>
          <cell r="B24">
            <v>39.014060000000001</v>
          </cell>
          <cell r="C24">
            <v>24.549050000000001</v>
          </cell>
          <cell r="D24">
            <v>48.583730000000003</v>
          </cell>
          <cell r="E24">
            <v>-14.465009999999996</v>
          </cell>
          <cell r="F24">
            <v>9.5696700000000021</v>
          </cell>
          <cell r="G24">
            <v>505.35982999999999</v>
          </cell>
          <cell r="H24">
            <v>304.57767999999999</v>
          </cell>
          <cell r="I24">
            <v>1028.9181000000001</v>
          </cell>
          <cell r="J24">
            <v>-200.78215</v>
          </cell>
          <cell r="K24">
            <v>523.55826999999999</v>
          </cell>
          <cell r="L24">
            <v>493.28082000000006</v>
          </cell>
          <cell r="M24">
            <v>304.57767999999999</v>
          </cell>
          <cell r="N24">
            <v>1028.9181000000001</v>
          </cell>
          <cell r="O24">
            <v>488.2912</v>
          </cell>
          <cell r="P24">
            <v>-188.70314000000002</v>
          </cell>
          <cell r="Q24">
            <v>535.63728000000003</v>
          </cell>
        </row>
        <row r="25">
          <cell r="A25" t="str">
            <v>BAD DEBT</v>
          </cell>
          <cell r="D25">
            <v>2</v>
          </cell>
          <cell r="E25">
            <v>0</v>
          </cell>
          <cell r="F25">
            <v>2</v>
          </cell>
          <cell r="G25">
            <v>-3.0000000004656602E-4</v>
          </cell>
          <cell r="I25">
            <v>181</v>
          </cell>
          <cell r="J25">
            <v>3.0000000004656602E-4</v>
          </cell>
          <cell r="K25">
            <v>181.00030000000004</v>
          </cell>
          <cell r="L25">
            <v>-3.0000000004656602E-4</v>
          </cell>
          <cell r="N25">
            <v>181</v>
          </cell>
          <cell r="O25">
            <v>-164.22229999999999</v>
          </cell>
          <cell r="P25">
            <v>3.0000000004656602E-4</v>
          </cell>
          <cell r="Q25">
            <v>181.00030000000004</v>
          </cell>
        </row>
        <row r="26">
          <cell r="A26" t="str">
            <v>CONTRACTS/CONSULTANTS</v>
          </cell>
          <cell r="D26">
            <v>4.17</v>
          </cell>
          <cell r="E26">
            <v>0</v>
          </cell>
          <cell r="F26">
            <v>4.17</v>
          </cell>
          <cell r="G26">
            <v>11.57835</v>
          </cell>
          <cell r="I26">
            <v>189.50584999999998</v>
          </cell>
          <cell r="J26">
            <v>-11.57835</v>
          </cell>
          <cell r="K26">
            <v>177.92749999999998</v>
          </cell>
          <cell r="L26">
            <v>11.57835</v>
          </cell>
          <cell r="N26">
            <v>189.50584999999998</v>
          </cell>
          <cell r="O26">
            <v>10.82835</v>
          </cell>
          <cell r="P26">
            <v>-11.57835</v>
          </cell>
          <cell r="Q26">
            <v>177.92749999999998</v>
          </cell>
        </row>
        <row r="27">
          <cell r="A27" t="str">
            <v>MATERIALS</v>
          </cell>
          <cell r="C27">
            <v>6.2670000000000003E-2</v>
          </cell>
          <cell r="E27">
            <v>6.2670000000000003E-2</v>
          </cell>
          <cell r="F27">
            <v>0</v>
          </cell>
          <cell r="H27">
            <v>0.75204000000000004</v>
          </cell>
          <cell r="I27">
            <v>5.1656899999999997</v>
          </cell>
          <cell r="J27">
            <v>0.75204000000000004</v>
          </cell>
          <cell r="K27">
            <v>5.1656899999999997</v>
          </cell>
          <cell r="L27">
            <v>6.2670000000000003E-2</v>
          </cell>
          <cell r="M27">
            <v>0.75204000000000004</v>
          </cell>
          <cell r="N27">
            <v>5.1656899999999997</v>
          </cell>
          <cell r="O27">
            <v>0.18801000000000001</v>
          </cell>
          <cell r="P27">
            <v>0.68937000000000004</v>
          </cell>
          <cell r="Q27">
            <v>5.1030199999999999</v>
          </cell>
        </row>
        <row r="28">
          <cell r="A28" t="str">
            <v>PCARD</v>
          </cell>
          <cell r="B28">
            <v>10.657209999999999</v>
          </cell>
          <cell r="C28">
            <v>41.583339999999993</v>
          </cell>
          <cell r="D28">
            <v>58.613150000000012</v>
          </cell>
          <cell r="E28">
            <v>30.926130000000001</v>
          </cell>
          <cell r="F28">
            <v>47.955940000000005</v>
          </cell>
          <cell r="G28">
            <v>116.16508000000002</v>
          </cell>
          <cell r="H28">
            <v>499.00008000000003</v>
          </cell>
          <cell r="I28">
            <v>592.41840999999999</v>
          </cell>
          <cell r="J28">
            <v>382.83499999999998</v>
          </cell>
          <cell r="K28">
            <v>476.25332999999989</v>
          </cell>
          <cell r="L28">
            <v>155.31120999999999</v>
          </cell>
          <cell r="M28">
            <v>499.00008000000003</v>
          </cell>
          <cell r="N28">
            <v>592.41840999999999</v>
          </cell>
          <cell r="O28">
            <v>200.202</v>
          </cell>
          <cell r="P28">
            <v>343.68886999999995</v>
          </cell>
          <cell r="Q28">
            <v>437.10719999999986</v>
          </cell>
        </row>
        <row r="29">
          <cell r="A29" t="str">
            <v>SUNDRY</v>
          </cell>
          <cell r="B29">
            <v>780.69166999999982</v>
          </cell>
          <cell r="C29">
            <v>610.00000999999986</v>
          </cell>
          <cell r="D29">
            <v>731.51755999999989</v>
          </cell>
          <cell r="E29">
            <v>-170.6916600000001</v>
          </cell>
          <cell r="F29">
            <v>-49.17410999999997</v>
          </cell>
          <cell r="G29">
            <v>8311.4043500000025</v>
          </cell>
          <cell r="H29">
            <v>7320.0001199999997</v>
          </cell>
          <cell r="I29">
            <v>7958.9575099999984</v>
          </cell>
          <cell r="J29">
            <v>-991.4042300000001</v>
          </cell>
          <cell r="K29">
            <v>-352.44684000000103</v>
          </cell>
          <cell r="L29">
            <v>8167.5426899999993</v>
          </cell>
          <cell r="M29">
            <v>7320.0001199999997</v>
          </cell>
          <cell r="N29">
            <v>7958.9575099999984</v>
          </cell>
          <cell r="O29">
            <v>8180.3233099999998</v>
          </cell>
          <cell r="P29">
            <v>-847.5425700000003</v>
          </cell>
          <cell r="Q29">
            <v>-208.58518000000157</v>
          </cell>
        </row>
        <row r="30">
          <cell r="A30" t="str">
            <v>RECOVERY</v>
          </cell>
          <cell r="E30">
            <v>0</v>
          </cell>
          <cell r="F30">
            <v>0</v>
          </cell>
          <cell r="G30">
            <v>-8.5426400000000005</v>
          </cell>
          <cell r="I30">
            <v>-8.4000000000000003E-4</v>
          </cell>
          <cell r="J30">
            <v>8.5426400000000005</v>
          </cell>
          <cell r="K30">
            <v>8.5418000000000003</v>
          </cell>
          <cell r="L30">
            <v>-8.5426400000000005</v>
          </cell>
          <cell r="N30">
            <v>-8.4000000000000003E-4</v>
          </cell>
          <cell r="O30">
            <v>-8.5426400000000005</v>
          </cell>
          <cell r="P30">
            <v>8.5426400000000005</v>
          </cell>
          <cell r="Q30">
            <v>8.5418000000000003</v>
          </cell>
        </row>
        <row r="31">
          <cell r="A31" t="str">
            <v>Planning (Corp) Total</v>
          </cell>
          <cell r="B31">
            <v>3289.3525999999993</v>
          </cell>
          <cell r="C31">
            <v>3342.8916500000005</v>
          </cell>
          <cell r="D31">
            <v>4090.8190899999995</v>
          </cell>
          <cell r="E31">
            <v>53.539049999999889</v>
          </cell>
          <cell r="F31">
            <v>801.46648999999979</v>
          </cell>
          <cell r="G31">
            <v>39041.199030000003</v>
          </cell>
          <cell r="H31">
            <v>37163.787579999997</v>
          </cell>
          <cell r="I31">
            <v>40036.005470000004</v>
          </cell>
          <cell r="J31">
            <v>-1877.4114500000007</v>
          </cell>
          <cell r="K31">
            <v>994.80643999999847</v>
          </cell>
          <cell r="L31">
            <v>39193.362659999999</v>
          </cell>
          <cell r="M31">
            <v>37163.787579999997</v>
          </cell>
          <cell r="N31">
            <v>40036.005470000004</v>
          </cell>
          <cell r="O31">
            <v>39082.72451</v>
          </cell>
          <cell r="P31">
            <v>-2029.5750799999996</v>
          </cell>
          <cell r="Q31">
            <v>842.64280999999755</v>
          </cell>
        </row>
        <row r="32">
          <cell r="A32" t="str">
            <v>Chief Operating Officer</v>
          </cell>
        </row>
        <row r="33">
          <cell r="A33" t="str">
            <v>REGULAR LABOUR</v>
          </cell>
          <cell r="B33">
            <v>218.68019999999999</v>
          </cell>
          <cell r="C33">
            <v>200.56635</v>
          </cell>
          <cell r="D33">
            <v>215.69139999999999</v>
          </cell>
          <cell r="E33">
            <v>-18.113849999999992</v>
          </cell>
          <cell r="F33">
            <v>-2.9888000000000057</v>
          </cell>
          <cell r="G33">
            <v>1392.5994000000001</v>
          </cell>
          <cell r="H33">
            <v>1290.5636400000001</v>
          </cell>
          <cell r="I33">
            <v>3079.1939400000001</v>
          </cell>
          <cell r="J33">
            <v>-102.03576000000007</v>
          </cell>
          <cell r="K33">
            <v>1686.5945400000003</v>
          </cell>
          <cell r="L33">
            <v>1374.4855499999999</v>
          </cell>
          <cell r="M33">
            <v>1290.5636400000001</v>
          </cell>
          <cell r="N33">
            <v>3079.1939400000001</v>
          </cell>
          <cell r="O33">
            <v>1402.3615600000001</v>
          </cell>
          <cell r="P33">
            <v>-83.921910000000054</v>
          </cell>
          <cell r="Q33">
            <v>1704.7083900000005</v>
          </cell>
        </row>
        <row r="34">
          <cell r="A34" t="str">
            <v>NON REGULAR LABOUR</v>
          </cell>
          <cell r="E34">
            <v>0</v>
          </cell>
          <cell r="F34">
            <v>0</v>
          </cell>
          <cell r="I34">
            <v>2.1373500000000001</v>
          </cell>
          <cell r="J34">
            <v>0</v>
          </cell>
          <cell r="K34">
            <v>2.1373500000000001</v>
          </cell>
          <cell r="N34">
            <v>2.1373500000000001</v>
          </cell>
          <cell r="O34">
            <v>0</v>
          </cell>
          <cell r="P34">
            <v>0</v>
          </cell>
          <cell r="Q34">
            <v>2.1373500000000001</v>
          </cell>
        </row>
        <row r="35">
          <cell r="A35" t="str">
            <v>CONTRACTS/CONSULTANTS</v>
          </cell>
          <cell r="B35">
            <v>42</v>
          </cell>
          <cell r="D35">
            <v>1.36</v>
          </cell>
          <cell r="E35">
            <v>-42</v>
          </cell>
          <cell r="F35">
            <v>-40.64</v>
          </cell>
          <cell r="G35">
            <v>171.56649999999999</v>
          </cell>
          <cell r="I35">
            <v>124.86247999999999</v>
          </cell>
          <cell r="J35">
            <v>-171.56649999999999</v>
          </cell>
          <cell r="K35">
            <v>-46.704020000000021</v>
          </cell>
          <cell r="L35">
            <v>129.56649999999999</v>
          </cell>
          <cell r="N35">
            <v>124.86247999999999</v>
          </cell>
          <cell r="O35">
            <v>87.566500000000005</v>
          </cell>
          <cell r="P35">
            <v>-129.56649999999999</v>
          </cell>
          <cell r="Q35">
            <v>-4.7040199999999981</v>
          </cell>
        </row>
        <row r="36">
          <cell r="A36" t="str">
            <v>MATERIALS</v>
          </cell>
          <cell r="E36">
            <v>0</v>
          </cell>
          <cell r="F36">
            <v>0</v>
          </cell>
          <cell r="G36">
            <v>0.26821</v>
          </cell>
          <cell r="I36">
            <v>5.7279999999999998</v>
          </cell>
          <cell r="J36">
            <v>-0.26821</v>
          </cell>
          <cell r="K36">
            <v>5.4597899999999999</v>
          </cell>
          <cell r="L36">
            <v>0.26821</v>
          </cell>
          <cell r="N36">
            <v>5.7279999999999998</v>
          </cell>
          <cell r="O36">
            <v>7.5190000000000007E-2</v>
          </cell>
          <cell r="P36">
            <v>-0.26821</v>
          </cell>
          <cell r="Q36">
            <v>5.4597899999999999</v>
          </cell>
        </row>
        <row r="37">
          <cell r="A37" t="str">
            <v>PCARD</v>
          </cell>
          <cell r="B37">
            <v>1.53498</v>
          </cell>
          <cell r="C37">
            <v>25</v>
          </cell>
          <cell r="D37">
            <v>2.76885</v>
          </cell>
          <cell r="E37">
            <v>23.465019999999999</v>
          </cell>
          <cell r="F37">
            <v>1.23387</v>
          </cell>
          <cell r="G37">
            <v>56.896020000000007</v>
          </cell>
          <cell r="H37">
            <v>300</v>
          </cell>
          <cell r="I37">
            <v>68.217230000000015</v>
          </cell>
          <cell r="J37">
            <v>243.10397999999998</v>
          </cell>
          <cell r="K37">
            <v>11.321210000000008</v>
          </cell>
          <cell r="L37">
            <v>80.361040000000003</v>
          </cell>
          <cell r="M37">
            <v>300</v>
          </cell>
          <cell r="N37">
            <v>68.217230000000015</v>
          </cell>
          <cell r="O37">
            <v>128.23042999999998</v>
          </cell>
          <cell r="P37">
            <v>219.63896</v>
          </cell>
          <cell r="Q37">
            <v>-12.143809999999993</v>
          </cell>
        </row>
        <row r="38">
          <cell r="A38" t="str">
            <v>SUNDRY</v>
          </cell>
          <cell r="B38">
            <v>76.283630000000002</v>
          </cell>
          <cell r="E38">
            <v>-76.283630000000002</v>
          </cell>
          <cell r="F38">
            <v>-76.283630000000002</v>
          </cell>
          <cell r="G38">
            <v>253.12026000000003</v>
          </cell>
          <cell r="I38">
            <v>368.10102000000001</v>
          </cell>
          <cell r="J38">
            <v>-253.12026000000003</v>
          </cell>
          <cell r="K38">
            <v>114.98075999999999</v>
          </cell>
          <cell r="L38">
            <v>176.83663000000001</v>
          </cell>
          <cell r="N38">
            <v>368.10102000000001</v>
          </cell>
          <cell r="O38">
            <v>102.45426999999999</v>
          </cell>
          <cell r="P38">
            <v>-176.83663000000001</v>
          </cell>
          <cell r="Q38">
            <v>191.26439000000002</v>
          </cell>
        </row>
        <row r="39">
          <cell r="A39" t="str">
            <v>Chief Operating Officer Total</v>
          </cell>
          <cell r="B39">
            <v>338.49881000000005</v>
          </cell>
          <cell r="C39">
            <v>225.56635</v>
          </cell>
          <cell r="D39">
            <v>219.82024999999999</v>
          </cell>
          <cell r="E39">
            <v>-112.93245999999999</v>
          </cell>
          <cell r="F39">
            <v>-118.67856</v>
          </cell>
          <cell r="G39">
            <v>1874.45039</v>
          </cell>
          <cell r="H39">
            <v>1590.5636400000001</v>
          </cell>
          <cell r="I39">
            <v>3648.2400200000002</v>
          </cell>
          <cell r="J39">
            <v>-283.88675000000012</v>
          </cell>
          <cell r="K39">
            <v>1773.7896300000002</v>
          </cell>
          <cell r="L39">
            <v>1761.5179299999998</v>
          </cell>
          <cell r="M39">
            <v>1590.5636400000001</v>
          </cell>
          <cell r="N39">
            <v>3648.2400200000002</v>
          </cell>
          <cell r="O39">
            <v>1720.68795</v>
          </cell>
          <cell r="P39">
            <v>-170.95429000000007</v>
          </cell>
          <cell r="Q39">
            <v>1886.7220900000007</v>
          </cell>
        </row>
        <row r="40">
          <cell r="A40" t="str">
            <v>Lebeter Total</v>
          </cell>
          <cell r="B40">
            <v>7512.1775300000008</v>
          </cell>
          <cell r="C40">
            <v>7904.5451200000007</v>
          </cell>
          <cell r="D40">
            <v>9106.3962400000019</v>
          </cell>
          <cell r="E40">
            <v>392.36759000000035</v>
          </cell>
          <cell r="F40">
            <v>1594.2187100000003</v>
          </cell>
          <cell r="G40">
            <v>86827.737579999986</v>
          </cell>
          <cell r="H40">
            <v>86773.09348000001</v>
          </cell>
          <cell r="I40">
            <v>89906.441939999961</v>
          </cell>
          <cell r="J40">
            <v>-54.644099999999867</v>
          </cell>
          <cell r="K40">
            <v>3078.7043599999965</v>
          </cell>
          <cell r="L40">
            <v>86983.433480000007</v>
          </cell>
          <cell r="M40">
            <v>86773.09348000001</v>
          </cell>
          <cell r="N40">
            <v>89906.441939999961</v>
          </cell>
          <cell r="O40">
            <v>87620.741080000022</v>
          </cell>
          <cell r="P40">
            <v>-210.34000000000032</v>
          </cell>
          <cell r="Q40">
            <v>2923.0084599999955</v>
          </cell>
        </row>
        <row r="41">
          <cell r="A41" t="str">
            <v>Bowness</v>
          </cell>
        </row>
        <row r="42">
          <cell r="A42" t="str">
            <v>Information Solutions Division</v>
          </cell>
        </row>
        <row r="43">
          <cell r="A43" t="str">
            <v>REGULAR LABOUR</v>
          </cell>
          <cell r="B43">
            <v>4138.7369200000003</v>
          </cell>
          <cell r="C43">
            <v>3541.3714199999986</v>
          </cell>
          <cell r="D43">
            <v>3737.5310499999996</v>
          </cell>
          <cell r="E43">
            <v>-597.36550000000011</v>
          </cell>
          <cell r="F43">
            <v>-401.20587</v>
          </cell>
          <cell r="G43">
            <v>37991.294860000009</v>
          </cell>
          <cell r="H43">
            <v>35144.031650000004</v>
          </cell>
          <cell r="I43">
            <v>33568.643300000011</v>
          </cell>
          <cell r="J43">
            <v>-2847.2632099999996</v>
          </cell>
          <cell r="K43">
            <v>-4422.6515599999993</v>
          </cell>
          <cell r="L43">
            <v>37097.993840000003</v>
          </cell>
          <cell r="M43">
            <v>35144.031650000004</v>
          </cell>
          <cell r="N43">
            <v>33568.643300000011</v>
          </cell>
          <cell r="O43">
            <v>37530.669869999998</v>
          </cell>
          <cell r="P43">
            <v>-1953.9621900000009</v>
          </cell>
          <cell r="Q43">
            <v>-3529.350539999999</v>
          </cell>
        </row>
        <row r="44">
          <cell r="A44" t="str">
            <v>NON REGULAR LABOUR</v>
          </cell>
          <cell r="B44">
            <v>129.09326000000001</v>
          </cell>
          <cell r="C44">
            <v>64.081239999999994</v>
          </cell>
          <cell r="D44">
            <v>75.141620000000003</v>
          </cell>
          <cell r="E44">
            <v>-65.012020000000007</v>
          </cell>
          <cell r="F44">
            <v>-53.951640000000005</v>
          </cell>
          <cell r="G44">
            <v>1059.6532099999999</v>
          </cell>
          <cell r="H44">
            <v>795.04978000000006</v>
          </cell>
          <cell r="I44">
            <v>985.45749999999998</v>
          </cell>
          <cell r="J44">
            <v>-264.60343</v>
          </cell>
          <cell r="K44">
            <v>-74.195710000000048</v>
          </cell>
          <cell r="L44">
            <v>1040.5599500000001</v>
          </cell>
          <cell r="M44">
            <v>795.04978000000006</v>
          </cell>
          <cell r="N44">
            <v>985.45749999999998</v>
          </cell>
          <cell r="O44">
            <v>1080.6484500000001</v>
          </cell>
          <cell r="P44">
            <v>-245.51017000000019</v>
          </cell>
          <cell r="Q44">
            <v>-55.102450000000061</v>
          </cell>
        </row>
        <row r="45">
          <cell r="A45" t="str">
            <v>CONTRACTS/CONSULTANTS</v>
          </cell>
          <cell r="B45">
            <v>274.03500000000003</v>
          </cell>
          <cell r="C45">
            <v>80.833330000000004</v>
          </cell>
          <cell r="D45">
            <v>-25.550340000000006</v>
          </cell>
          <cell r="E45">
            <v>-193.20167000000001</v>
          </cell>
          <cell r="F45">
            <v>-299.58534000000009</v>
          </cell>
          <cell r="G45">
            <v>1909.2642699999999</v>
          </cell>
          <cell r="H45">
            <v>969.99995999999999</v>
          </cell>
          <cell r="I45">
            <v>1020.0201600000001</v>
          </cell>
          <cell r="J45">
            <v>-939.26430999999991</v>
          </cell>
          <cell r="K45">
            <v>-889.24410999999998</v>
          </cell>
          <cell r="L45">
            <v>1895.22927</v>
          </cell>
          <cell r="M45">
            <v>969.99995999999999</v>
          </cell>
          <cell r="N45">
            <v>1020.0201600000001</v>
          </cell>
          <cell r="O45">
            <v>1785.00605</v>
          </cell>
          <cell r="P45">
            <v>-925.22931000000005</v>
          </cell>
          <cell r="Q45">
            <v>-875.2091099999999</v>
          </cell>
        </row>
        <row r="46">
          <cell r="A46" t="str">
            <v>FLEET</v>
          </cell>
          <cell r="B46">
            <v>9.43</v>
          </cell>
          <cell r="C46">
            <v>19.16667</v>
          </cell>
          <cell r="D46">
            <v>11.60336</v>
          </cell>
          <cell r="E46">
            <v>9.7366700000000002</v>
          </cell>
          <cell r="F46">
            <v>2.1733600000000002</v>
          </cell>
          <cell r="G46">
            <v>117.76479999999999</v>
          </cell>
          <cell r="H46">
            <v>230.00004000000001</v>
          </cell>
          <cell r="I46">
            <v>146.52876000000001</v>
          </cell>
          <cell r="J46">
            <v>112.23524000000002</v>
          </cell>
          <cell r="K46">
            <v>28.763960000000019</v>
          </cell>
          <cell r="L46">
            <v>117.76479999999999</v>
          </cell>
          <cell r="M46">
            <v>230.00004000000001</v>
          </cell>
          <cell r="N46">
            <v>146.52876000000001</v>
          </cell>
          <cell r="O46">
            <v>117.76479999999999</v>
          </cell>
          <cell r="P46">
            <v>112.23524</v>
          </cell>
          <cell r="Q46">
            <v>28.763960000000019</v>
          </cell>
        </row>
        <row r="47">
          <cell r="A47" t="str">
            <v>MATERIALS</v>
          </cell>
          <cell r="B47">
            <v>0.17499999999999999</v>
          </cell>
          <cell r="E47">
            <v>-0.17499999999999999</v>
          </cell>
          <cell r="F47">
            <v>-0.17499999999999999</v>
          </cell>
          <cell r="G47">
            <v>0.29499999999999998</v>
          </cell>
          <cell r="I47">
            <v>3.4126599999999998</v>
          </cell>
          <cell r="J47">
            <v>-0.29499999999999998</v>
          </cell>
          <cell r="K47">
            <v>3.1176599999999999</v>
          </cell>
          <cell r="L47">
            <v>0.12</v>
          </cell>
          <cell r="N47">
            <v>3.4126599999999998</v>
          </cell>
          <cell r="O47">
            <v>0.12</v>
          </cell>
          <cell r="P47">
            <v>-0.12</v>
          </cell>
          <cell r="Q47">
            <v>3.2926599999999997</v>
          </cell>
        </row>
        <row r="48">
          <cell r="A48" t="str">
            <v>PCARD</v>
          </cell>
          <cell r="B48">
            <v>15.44628</v>
          </cell>
          <cell r="C48">
            <v>29.16667</v>
          </cell>
          <cell r="D48">
            <v>40.553060000000002</v>
          </cell>
          <cell r="E48">
            <v>13.72039</v>
          </cell>
          <cell r="F48">
            <v>25.106779999999997</v>
          </cell>
          <cell r="G48">
            <v>184.63501999999997</v>
          </cell>
          <cell r="H48">
            <v>350.00004000000001</v>
          </cell>
          <cell r="I48">
            <v>456.28056999999984</v>
          </cell>
          <cell r="J48">
            <v>165.36501999999993</v>
          </cell>
          <cell r="K48">
            <v>271.64554999999996</v>
          </cell>
          <cell r="L48">
            <v>177.28873999999999</v>
          </cell>
          <cell r="M48">
            <v>350.00004000000001</v>
          </cell>
          <cell r="N48">
            <v>456.28056999999984</v>
          </cell>
          <cell r="O48">
            <v>177.30349000000001</v>
          </cell>
          <cell r="P48">
            <v>172.71129999999997</v>
          </cell>
          <cell r="Q48">
            <v>278.99182999999988</v>
          </cell>
        </row>
        <row r="49">
          <cell r="A49" t="str">
            <v>SUNDRY</v>
          </cell>
          <cell r="B49">
            <v>78.125190000000003</v>
          </cell>
          <cell r="C49">
            <v>17.91667</v>
          </cell>
          <cell r="D49">
            <v>34.644649999999999</v>
          </cell>
          <cell r="E49">
            <v>-60.208519999999993</v>
          </cell>
          <cell r="F49">
            <v>-43.480540000000005</v>
          </cell>
          <cell r="G49">
            <v>434.27527000000009</v>
          </cell>
          <cell r="H49">
            <v>215.00004000000001</v>
          </cell>
          <cell r="I49">
            <v>466.44984999999997</v>
          </cell>
          <cell r="J49">
            <v>-219.27523000000002</v>
          </cell>
          <cell r="K49">
            <v>32.174579999999942</v>
          </cell>
          <cell r="L49">
            <v>486.15007999999995</v>
          </cell>
          <cell r="M49">
            <v>215.00004000000001</v>
          </cell>
          <cell r="N49">
            <v>466.44984999999997</v>
          </cell>
          <cell r="O49">
            <v>387.70362000000006</v>
          </cell>
          <cell r="P49">
            <v>-271.15003999999993</v>
          </cell>
          <cell r="Q49">
            <v>-19.700230000000037</v>
          </cell>
        </row>
        <row r="50">
          <cell r="A50" t="str">
            <v>RECOVERY</v>
          </cell>
          <cell r="B50">
            <v>-2170.8739</v>
          </cell>
          <cell r="C50">
            <v>-2222.97028</v>
          </cell>
          <cell r="D50">
            <v>-1749.1767100000002</v>
          </cell>
          <cell r="E50">
            <v>-52.096380000000124</v>
          </cell>
          <cell r="F50">
            <v>421.69718999999986</v>
          </cell>
          <cell r="G50">
            <v>-26434.779369999997</v>
          </cell>
          <cell r="H50">
            <v>-22809.478079999997</v>
          </cell>
          <cell r="I50">
            <v>-21369.044390000003</v>
          </cell>
          <cell r="J50">
            <v>3625.3012900000003</v>
          </cell>
          <cell r="K50">
            <v>5065.7349799999984</v>
          </cell>
          <cell r="L50">
            <v>-26013.885969999999</v>
          </cell>
          <cell r="M50">
            <v>-22809.478079999997</v>
          </cell>
          <cell r="N50">
            <v>-21369.044390000003</v>
          </cell>
          <cell r="O50">
            <v>-26384.612870000001</v>
          </cell>
          <cell r="P50">
            <v>3204.4078900000027</v>
          </cell>
          <cell r="Q50">
            <v>4644.8415800000002</v>
          </cell>
        </row>
        <row r="51">
          <cell r="A51" t="str">
            <v>Information Solutions Division Total</v>
          </cell>
          <cell r="B51">
            <v>2474.1677500000001</v>
          </cell>
          <cell r="C51">
            <v>1529.5657199999987</v>
          </cell>
          <cell r="D51">
            <v>2124.7466899999995</v>
          </cell>
          <cell r="E51">
            <v>-944.60203000000024</v>
          </cell>
          <cell r="F51">
            <v>-349.42106000000024</v>
          </cell>
          <cell r="G51">
            <v>15262.403060000004</v>
          </cell>
          <cell r="H51">
            <v>14894.603430000006</v>
          </cell>
          <cell r="I51">
            <v>15277.748410000007</v>
          </cell>
          <cell r="J51">
            <v>-367.79962999999998</v>
          </cell>
          <cell r="K51">
            <v>15.345349999999598</v>
          </cell>
          <cell r="L51">
            <v>14801.220710000012</v>
          </cell>
          <cell r="M51">
            <v>14894.603430000006</v>
          </cell>
          <cell r="N51">
            <v>15277.748410000007</v>
          </cell>
          <cell r="O51">
            <v>14694.60341</v>
          </cell>
          <cell r="P51">
            <v>93.382720000001427</v>
          </cell>
          <cell r="Q51">
            <v>476.52770000000146</v>
          </cell>
        </row>
        <row r="52">
          <cell r="A52" t="str">
            <v>Bowness Total</v>
          </cell>
          <cell r="B52">
            <v>2474.1677500000001</v>
          </cell>
          <cell r="C52">
            <v>1529.5657199999987</v>
          </cell>
          <cell r="D52">
            <v>2124.7466899999995</v>
          </cell>
          <cell r="E52">
            <v>-944.60203000000024</v>
          </cell>
          <cell r="F52">
            <v>-349.42106000000024</v>
          </cell>
          <cell r="G52">
            <v>15262.403060000004</v>
          </cell>
          <cell r="H52">
            <v>14894.603430000006</v>
          </cell>
          <cell r="I52">
            <v>15277.748410000007</v>
          </cell>
          <cell r="J52">
            <v>-367.79962999999998</v>
          </cell>
          <cell r="K52">
            <v>15.345349999999598</v>
          </cell>
          <cell r="L52">
            <v>14801.220710000012</v>
          </cell>
          <cell r="M52">
            <v>14894.603430000006</v>
          </cell>
          <cell r="N52">
            <v>15277.748410000007</v>
          </cell>
          <cell r="O52">
            <v>14694.60341</v>
          </cell>
          <cell r="P52">
            <v>93.382720000001427</v>
          </cell>
          <cell r="Q52">
            <v>476.52770000000146</v>
          </cell>
        </row>
        <row r="53">
          <cell r="A53" t="str">
            <v>Fitzsimmons</v>
          </cell>
        </row>
        <row r="54">
          <cell r="A54" t="str">
            <v>EVP-Customer Care &amp; Corporate Affairs</v>
          </cell>
        </row>
        <row r="55">
          <cell r="A55" t="str">
            <v>REGULAR LABOUR</v>
          </cell>
          <cell r="B55">
            <v>205.38846000000001</v>
          </cell>
          <cell r="C55">
            <v>401.13976000000002</v>
          </cell>
          <cell r="D55">
            <v>240.61547999999999</v>
          </cell>
          <cell r="E55">
            <v>195.75129999999999</v>
          </cell>
          <cell r="F55">
            <v>35.22702000000001</v>
          </cell>
          <cell r="G55">
            <v>1247.22108</v>
          </cell>
          <cell r="H55">
            <v>2092.8572800000002</v>
          </cell>
          <cell r="I55">
            <v>-1705.10169</v>
          </cell>
          <cell r="J55">
            <v>845.63620000000014</v>
          </cell>
          <cell r="K55">
            <v>-2952.3227700000007</v>
          </cell>
          <cell r="L55">
            <v>1442.9723799999999</v>
          </cell>
          <cell r="M55">
            <v>2092.8572800000002</v>
          </cell>
          <cell r="N55">
            <v>-1705.10169</v>
          </cell>
          <cell r="O55">
            <v>1455.05195</v>
          </cell>
          <cell r="P55">
            <v>649.88490000000002</v>
          </cell>
          <cell r="Q55">
            <v>-3148.0740700000001</v>
          </cell>
        </row>
        <row r="56">
          <cell r="A56" t="str">
            <v>CONTRACTS/CONSULTANTS</v>
          </cell>
          <cell r="C56">
            <v>8.3333300000000001</v>
          </cell>
          <cell r="D56">
            <v>-783.32</v>
          </cell>
          <cell r="E56">
            <v>8.3333300000000001</v>
          </cell>
          <cell r="F56">
            <v>-783.32</v>
          </cell>
          <cell r="G56">
            <v>398.73072000000002</v>
          </cell>
          <cell r="H56">
            <v>99.999960000000002</v>
          </cell>
          <cell r="I56">
            <v>24.203500000000002</v>
          </cell>
          <cell r="J56">
            <v>-298.73076000000003</v>
          </cell>
          <cell r="K56">
            <v>-374.52722</v>
          </cell>
          <cell r="L56">
            <v>398.73072000000002</v>
          </cell>
          <cell r="M56">
            <v>99.999960000000002</v>
          </cell>
          <cell r="N56">
            <v>24.203500000000002</v>
          </cell>
          <cell r="O56">
            <v>264.62671999999998</v>
          </cell>
          <cell r="P56">
            <v>-298.73075999999998</v>
          </cell>
          <cell r="Q56">
            <v>-374.52722</v>
          </cell>
        </row>
        <row r="57">
          <cell r="A57" t="str">
            <v>PCARD</v>
          </cell>
          <cell r="B57">
            <v>3.159E-2</v>
          </cell>
          <cell r="C57">
            <v>5</v>
          </cell>
          <cell r="D57">
            <v>1.03294</v>
          </cell>
          <cell r="E57">
            <v>4.9684100000000004</v>
          </cell>
          <cell r="F57">
            <v>1.00135</v>
          </cell>
          <cell r="G57">
            <v>10.52661</v>
          </cell>
          <cell r="H57">
            <v>60</v>
          </cell>
          <cell r="I57">
            <v>10.649889999999999</v>
          </cell>
          <cell r="J57">
            <v>49.473390000000002</v>
          </cell>
          <cell r="K57">
            <v>0.12327999999999961</v>
          </cell>
          <cell r="L57">
            <v>12.99502</v>
          </cell>
          <cell r="M57">
            <v>60</v>
          </cell>
          <cell r="N57">
            <v>10.649889999999999</v>
          </cell>
          <cell r="O57">
            <v>15.538600000000001</v>
          </cell>
          <cell r="P57">
            <v>47.004980000000003</v>
          </cell>
          <cell r="Q57">
            <v>-2.345130000000001</v>
          </cell>
        </row>
        <row r="58">
          <cell r="A58" t="str">
            <v>SUNDRY</v>
          </cell>
          <cell r="D58">
            <v>57.886989999999997</v>
          </cell>
          <cell r="E58">
            <v>0</v>
          </cell>
          <cell r="F58">
            <v>57.886989999999997</v>
          </cell>
          <cell r="G58">
            <v>80.404809999999998</v>
          </cell>
          <cell r="I58">
            <v>57.75611</v>
          </cell>
          <cell r="J58">
            <v>-80.404809999999998</v>
          </cell>
          <cell r="K58">
            <v>-22.648700000000005</v>
          </cell>
          <cell r="L58">
            <v>80.404809999999998</v>
          </cell>
          <cell r="N58">
            <v>57.75611</v>
          </cell>
          <cell r="O58">
            <v>79.751180000000005</v>
          </cell>
          <cell r="P58">
            <v>-80.404809999999998</v>
          </cell>
          <cell r="Q58">
            <v>-22.648699999999991</v>
          </cell>
        </row>
        <row r="59">
          <cell r="A59" t="str">
            <v>EVP-Customer Care &amp; Corporate Affairs Total</v>
          </cell>
          <cell r="B59">
            <v>205.42005</v>
          </cell>
          <cell r="C59">
            <v>414.47309000000001</v>
          </cell>
          <cell r="D59">
            <v>-483.78458999999998</v>
          </cell>
          <cell r="E59">
            <v>209.05303999999998</v>
          </cell>
          <cell r="F59">
            <v>-689.20464000000004</v>
          </cell>
          <cell r="G59">
            <v>1736.8832199999999</v>
          </cell>
          <cell r="H59">
            <v>2252.8572400000003</v>
          </cell>
          <cell r="I59">
            <v>-1612.4921899999999</v>
          </cell>
          <cell r="J59">
            <v>515.97402000000011</v>
          </cell>
          <cell r="K59">
            <v>-3349.375410000001</v>
          </cell>
          <cell r="L59">
            <v>1935.10293</v>
          </cell>
          <cell r="M59">
            <v>2252.8572400000003</v>
          </cell>
          <cell r="N59">
            <v>-1612.4921899999999</v>
          </cell>
          <cell r="O59">
            <v>1814.9684500000001</v>
          </cell>
          <cell r="P59">
            <v>317.75431000000003</v>
          </cell>
          <cell r="Q59">
            <v>-3547.5951200000004</v>
          </cell>
        </row>
        <row r="60">
          <cell r="A60" t="str">
            <v>Customer Service</v>
          </cell>
        </row>
        <row r="61">
          <cell r="A61" t="str">
            <v>REGULAR LABOUR</v>
          </cell>
          <cell r="B61">
            <v>4486.0724100000007</v>
          </cell>
          <cell r="C61">
            <v>3975.743179999999</v>
          </cell>
          <cell r="D61">
            <v>5148.3746899999996</v>
          </cell>
          <cell r="E61">
            <v>-510.32923000000034</v>
          </cell>
          <cell r="F61">
            <v>662.30228000000011</v>
          </cell>
          <cell r="G61">
            <v>45608.189089999993</v>
          </cell>
          <cell r="H61">
            <v>44169.678710000007</v>
          </cell>
          <cell r="I61">
            <v>44206.80091999998</v>
          </cell>
          <cell r="J61">
            <v>-1438.5103799999997</v>
          </cell>
          <cell r="K61">
            <v>-1401.3881699999997</v>
          </cell>
          <cell r="L61">
            <v>44205.821889999985</v>
          </cell>
          <cell r="M61">
            <v>44169.678710000007</v>
          </cell>
          <cell r="N61">
            <v>44206.80091999998</v>
          </cell>
          <cell r="O61">
            <v>42186.521379999991</v>
          </cell>
          <cell r="P61">
            <v>-36.143180000000662</v>
          </cell>
          <cell r="Q61">
            <v>0.97902999999801954</v>
          </cell>
        </row>
        <row r="62">
          <cell r="A62" t="str">
            <v>NON REGULAR LABOUR</v>
          </cell>
          <cell r="B62">
            <v>945.37405000000001</v>
          </cell>
          <cell r="C62">
            <v>530.9206999999999</v>
          </cell>
          <cell r="D62">
            <v>815.52963999999986</v>
          </cell>
          <cell r="E62">
            <v>-414.45334999999989</v>
          </cell>
          <cell r="F62">
            <v>-129.84440999999993</v>
          </cell>
          <cell r="G62">
            <v>10929.523839999998</v>
          </cell>
          <cell r="H62">
            <v>6587.0821600000017</v>
          </cell>
          <cell r="I62">
            <v>7542.4234799999995</v>
          </cell>
          <cell r="J62">
            <v>-4342.4416799999972</v>
          </cell>
          <cell r="K62">
            <v>-3387.1003599999999</v>
          </cell>
          <cell r="L62">
            <v>10507.885319999998</v>
          </cell>
          <cell r="M62">
            <v>6587.0821600000017</v>
          </cell>
          <cell r="N62">
            <v>7542.4234799999995</v>
          </cell>
          <cell r="O62">
            <v>9808.8898099999969</v>
          </cell>
          <cell r="P62">
            <v>-3920.8031600000013</v>
          </cell>
          <cell r="Q62">
            <v>-2965.4618399999999</v>
          </cell>
        </row>
        <row r="63">
          <cell r="A63" t="str">
            <v>BAD DEBT</v>
          </cell>
          <cell r="D63">
            <v>8</v>
          </cell>
          <cell r="E63">
            <v>0</v>
          </cell>
          <cell r="F63">
            <v>8</v>
          </cell>
          <cell r="G63">
            <v>-5.5097800000000001</v>
          </cell>
          <cell r="I63">
            <v>-16</v>
          </cell>
          <cell r="J63">
            <v>5.5097800000000001</v>
          </cell>
          <cell r="K63">
            <v>-10.490220000000001</v>
          </cell>
          <cell r="L63">
            <v>-5.5097800000000001</v>
          </cell>
          <cell r="N63">
            <v>-16</v>
          </cell>
          <cell r="O63">
            <v>-5.5097800000000001</v>
          </cell>
          <cell r="P63">
            <v>5.5097800000000001</v>
          </cell>
          <cell r="Q63">
            <v>-10.490220000000001</v>
          </cell>
        </row>
        <row r="64">
          <cell r="A64" t="str">
            <v>CONTRACTS/CONSULTANTS</v>
          </cell>
          <cell r="B64">
            <v>90.614819999999995</v>
          </cell>
          <cell r="C64">
            <v>19.16666</v>
          </cell>
          <cell r="D64">
            <v>1694.4086699999996</v>
          </cell>
          <cell r="E64">
            <v>-71.448160000000001</v>
          </cell>
          <cell r="F64">
            <v>1603.79385</v>
          </cell>
          <cell r="G64">
            <v>-198.38614000000001</v>
          </cell>
          <cell r="H64">
            <v>229.99991999999997</v>
          </cell>
          <cell r="I64">
            <v>1890.5078299999998</v>
          </cell>
          <cell r="J64">
            <v>428.38605999999993</v>
          </cell>
          <cell r="K64">
            <v>2088.8939699999996</v>
          </cell>
          <cell r="L64">
            <v>-289.00095999999996</v>
          </cell>
          <cell r="M64">
            <v>229.99991999999997</v>
          </cell>
          <cell r="N64">
            <v>1890.5078299999998</v>
          </cell>
          <cell r="O64">
            <v>-300.31894</v>
          </cell>
          <cell r="P64">
            <v>519.00087999999994</v>
          </cell>
          <cell r="Q64">
            <v>2179.5087899999999</v>
          </cell>
        </row>
        <row r="65">
          <cell r="A65" t="str">
            <v>MATERIALS</v>
          </cell>
          <cell r="E65">
            <v>0</v>
          </cell>
          <cell r="F65">
            <v>0</v>
          </cell>
          <cell r="G65">
            <v>2.5</v>
          </cell>
          <cell r="I65">
            <v>5.5299999999999995E-2</v>
          </cell>
          <cell r="J65">
            <v>-2.5</v>
          </cell>
          <cell r="K65">
            <v>-2.4446999999999997</v>
          </cell>
          <cell r="L65">
            <v>2.5</v>
          </cell>
          <cell r="N65">
            <v>5.5299999999999995E-2</v>
          </cell>
          <cell r="O65">
            <v>4.4881599999999997</v>
          </cell>
          <cell r="P65">
            <v>-2.5</v>
          </cell>
          <cell r="Q65">
            <v>-2.4446999999999997</v>
          </cell>
        </row>
        <row r="66">
          <cell r="A66" t="str">
            <v>PCARD</v>
          </cell>
          <cell r="B66">
            <v>26.716179999999998</v>
          </cell>
          <cell r="C66">
            <v>62.416660000000007</v>
          </cell>
          <cell r="D66">
            <v>92.081469999999996</v>
          </cell>
          <cell r="E66">
            <v>35.700479999999999</v>
          </cell>
          <cell r="F66">
            <v>65.365290000000002</v>
          </cell>
          <cell r="G66">
            <v>328.1909999999998</v>
          </cell>
          <cell r="H66">
            <v>748.99991999999997</v>
          </cell>
          <cell r="I66">
            <v>757.26461000000006</v>
          </cell>
          <cell r="J66">
            <v>420.80892</v>
          </cell>
          <cell r="K66">
            <v>429.07360999999992</v>
          </cell>
          <cell r="L66">
            <v>338.64982000000009</v>
          </cell>
          <cell r="M66">
            <v>748.99991999999997</v>
          </cell>
          <cell r="N66">
            <v>757.26461000000006</v>
          </cell>
          <cell r="O66">
            <v>287.70900000000006</v>
          </cell>
          <cell r="P66">
            <v>410.35009999999988</v>
          </cell>
          <cell r="Q66">
            <v>418.61478999999991</v>
          </cell>
        </row>
        <row r="67">
          <cell r="A67" t="str">
            <v>SUNDRY</v>
          </cell>
          <cell r="B67">
            <v>45.994090000000007</v>
          </cell>
          <cell r="C67">
            <v>90.166659999999993</v>
          </cell>
          <cell r="D67">
            <v>52.357719999999993</v>
          </cell>
          <cell r="E67">
            <v>44.172569999999993</v>
          </cell>
          <cell r="F67">
            <v>6.3636299999999917</v>
          </cell>
          <cell r="G67">
            <v>223.77688000000001</v>
          </cell>
          <cell r="H67">
            <v>1081.99992</v>
          </cell>
          <cell r="I67">
            <v>642.29031000000032</v>
          </cell>
          <cell r="J67">
            <v>858.22303999999997</v>
          </cell>
          <cell r="K67">
            <v>418.51342999999997</v>
          </cell>
          <cell r="L67">
            <v>287.78279000000003</v>
          </cell>
          <cell r="M67">
            <v>1081.99992</v>
          </cell>
          <cell r="N67">
            <v>642.29031000000032</v>
          </cell>
          <cell r="O67">
            <v>338.47012000000007</v>
          </cell>
          <cell r="P67">
            <v>794.21713</v>
          </cell>
          <cell r="Q67">
            <v>354.50752000000006</v>
          </cell>
        </row>
        <row r="68">
          <cell r="A68" t="str">
            <v>RECOVERY</v>
          </cell>
          <cell r="B68">
            <v>-4604.9468199999974</v>
          </cell>
          <cell r="C68">
            <v>-3176.6245199999994</v>
          </cell>
          <cell r="D68">
            <v>-4765.6125799999991</v>
          </cell>
          <cell r="E68">
            <v>1428.3223000000003</v>
          </cell>
          <cell r="F68">
            <v>-160.66575999999992</v>
          </cell>
          <cell r="G68">
            <v>-43542.150880000001</v>
          </cell>
          <cell r="H68">
            <v>-36580.519440000004</v>
          </cell>
          <cell r="I68">
            <v>-35265.016879999996</v>
          </cell>
          <cell r="J68">
            <v>6961.6314400000028</v>
          </cell>
          <cell r="K68">
            <v>8277.1339999999982</v>
          </cell>
          <cell r="L68">
            <v>-41539.254249999991</v>
          </cell>
          <cell r="M68">
            <v>-36580.519440000004</v>
          </cell>
          <cell r="N68">
            <v>-35265.016879999996</v>
          </cell>
          <cell r="O68">
            <v>-38873.99656</v>
          </cell>
          <cell r="P68">
            <v>4958.7348099999999</v>
          </cell>
          <cell r="Q68">
            <v>6274.2373700000007</v>
          </cell>
        </row>
        <row r="69">
          <cell r="A69" t="str">
            <v>Customer Service Total</v>
          </cell>
          <cell r="B69">
            <v>989.82473000000391</v>
          </cell>
          <cell r="C69">
            <v>1501.7893399999994</v>
          </cell>
          <cell r="D69">
            <v>3045.1396100000002</v>
          </cell>
          <cell r="E69">
            <v>511.96460999999988</v>
          </cell>
          <cell r="F69">
            <v>2055.3148800000004</v>
          </cell>
          <cell r="G69">
            <v>13346.134009999987</v>
          </cell>
          <cell r="H69">
            <v>16237.241190000015</v>
          </cell>
          <cell r="I69">
            <v>19758.325569999986</v>
          </cell>
          <cell r="J69">
            <v>2891.1071800000063</v>
          </cell>
          <cell r="K69">
            <v>6412.1915599999984</v>
          </cell>
          <cell r="L69">
            <v>13508.874829999986</v>
          </cell>
          <cell r="M69">
            <v>16237.241190000015</v>
          </cell>
          <cell r="N69">
            <v>19758.325569999986</v>
          </cell>
          <cell r="O69">
            <v>13446.253189999989</v>
          </cell>
          <cell r="P69">
            <v>2728.3663599999982</v>
          </cell>
          <cell r="Q69">
            <v>6249.4507399999984</v>
          </cell>
        </row>
        <row r="70">
          <cell r="A70" t="str">
            <v>Indigenous Relations</v>
          </cell>
        </row>
        <row r="71">
          <cell r="A71" t="str">
            <v>REGULAR LABOUR</v>
          </cell>
          <cell r="B71">
            <v>209.71655000000001</v>
          </cell>
          <cell r="C71">
            <v>230.12629999999999</v>
          </cell>
          <cell r="D71">
            <v>285.08937000000003</v>
          </cell>
          <cell r="E71">
            <v>20.409749999999988</v>
          </cell>
          <cell r="F71">
            <v>75.372820000000019</v>
          </cell>
          <cell r="G71">
            <v>1747.1522399999997</v>
          </cell>
          <cell r="H71">
            <v>2088.3273399999998</v>
          </cell>
          <cell r="I71">
            <v>2180.4985900000001</v>
          </cell>
          <cell r="J71">
            <v>341.17509999999999</v>
          </cell>
          <cell r="K71">
            <v>433.34634999999986</v>
          </cell>
          <cell r="L71">
            <v>1767.5619899999999</v>
          </cell>
          <cell r="M71">
            <v>2088.3273399999998</v>
          </cell>
          <cell r="N71">
            <v>2180.4985900000001</v>
          </cell>
          <cell r="O71">
            <v>1785.6580899999999</v>
          </cell>
          <cell r="P71">
            <v>320.76534999999996</v>
          </cell>
          <cell r="Q71">
            <v>412.93660000000017</v>
          </cell>
        </row>
        <row r="72">
          <cell r="A72" t="str">
            <v>CONTRACTS/CONSULTANTS</v>
          </cell>
          <cell r="B72">
            <v>3.87</v>
          </cell>
          <cell r="C72">
            <v>12.5</v>
          </cell>
          <cell r="E72">
            <v>8.629999999999999</v>
          </cell>
          <cell r="F72">
            <v>-3.87</v>
          </cell>
          <cell r="G72">
            <v>-118.23560000000001</v>
          </cell>
          <cell r="H72">
            <v>150</v>
          </cell>
          <cell r="I72">
            <v>9.7242200000000008</v>
          </cell>
          <cell r="J72">
            <v>268.23559999999998</v>
          </cell>
          <cell r="K72">
            <v>127.95982000000001</v>
          </cell>
          <cell r="L72">
            <v>-122.1056</v>
          </cell>
          <cell r="M72">
            <v>150</v>
          </cell>
          <cell r="N72">
            <v>9.7242200000000008</v>
          </cell>
          <cell r="O72">
            <v>-104.7106</v>
          </cell>
          <cell r="P72">
            <v>272.10559999999998</v>
          </cell>
          <cell r="Q72">
            <v>131.82981999999998</v>
          </cell>
        </row>
        <row r="73">
          <cell r="A73" t="str">
            <v>MATERIALS</v>
          </cell>
          <cell r="E73">
            <v>0</v>
          </cell>
          <cell r="F73">
            <v>0</v>
          </cell>
          <cell r="I73">
            <v>3.1390000000000001E-2</v>
          </cell>
          <cell r="J73">
            <v>0</v>
          </cell>
          <cell r="K73">
            <v>3.1390000000000001E-2</v>
          </cell>
          <cell r="N73">
            <v>3.1390000000000001E-2</v>
          </cell>
          <cell r="O73">
            <v>0</v>
          </cell>
          <cell r="P73">
            <v>0</v>
          </cell>
          <cell r="Q73">
            <v>3.1390000000000001E-2</v>
          </cell>
        </row>
        <row r="74">
          <cell r="A74" t="str">
            <v>PCARD</v>
          </cell>
          <cell r="B74">
            <v>-4.4490000000000002E-2</v>
          </cell>
          <cell r="C74">
            <v>10.41667</v>
          </cell>
          <cell r="D74">
            <v>4.4527700000000001</v>
          </cell>
          <cell r="E74">
            <v>10.46116</v>
          </cell>
          <cell r="F74">
            <v>4.4972600000000007</v>
          </cell>
          <cell r="G74">
            <v>42.848509999999997</v>
          </cell>
          <cell r="H74">
            <v>125.00004</v>
          </cell>
          <cell r="I74">
            <v>144.91945000000001</v>
          </cell>
          <cell r="J74">
            <v>82.151530000000008</v>
          </cell>
          <cell r="K74">
            <v>102.07093999999999</v>
          </cell>
          <cell r="L74">
            <v>44.758000000000003</v>
          </cell>
          <cell r="M74">
            <v>125.00004</v>
          </cell>
          <cell r="N74">
            <v>144.91945000000001</v>
          </cell>
          <cell r="O74">
            <v>38.698810000000002</v>
          </cell>
          <cell r="P74">
            <v>80.242040000000003</v>
          </cell>
          <cell r="Q74">
            <v>100.16145</v>
          </cell>
        </row>
        <row r="75">
          <cell r="A75" t="str">
            <v>SUNDRY</v>
          </cell>
          <cell r="B75">
            <v>13.724460000000001</v>
          </cell>
          <cell r="C75">
            <v>6.8583299999999996</v>
          </cell>
          <cell r="D75">
            <v>-13.93928</v>
          </cell>
          <cell r="E75">
            <v>-6.866130000000001</v>
          </cell>
          <cell r="F75">
            <v>-27.663740000000001</v>
          </cell>
          <cell r="G75">
            <v>218.62502999999998</v>
          </cell>
          <cell r="H75">
            <v>82.299959999999999</v>
          </cell>
          <cell r="I75">
            <v>119.85982</v>
          </cell>
          <cell r="J75">
            <v>-136.32506999999998</v>
          </cell>
          <cell r="K75">
            <v>-98.765209999999996</v>
          </cell>
          <cell r="L75">
            <v>267.48557</v>
          </cell>
          <cell r="M75">
            <v>82.299959999999999</v>
          </cell>
          <cell r="N75">
            <v>119.85982</v>
          </cell>
          <cell r="O75">
            <v>277.32886999999999</v>
          </cell>
          <cell r="P75">
            <v>-185.18561</v>
          </cell>
          <cell r="Q75">
            <v>-147.62575000000001</v>
          </cell>
        </row>
        <row r="76">
          <cell r="A76" t="str">
            <v>Indigenous Relations Total</v>
          </cell>
          <cell r="B76">
            <v>227.26652000000001</v>
          </cell>
          <cell r="C76">
            <v>259.90129999999999</v>
          </cell>
          <cell r="D76">
            <v>275.60286000000002</v>
          </cell>
          <cell r="E76">
            <v>32.634779999999992</v>
          </cell>
          <cell r="F76">
            <v>48.336340000000007</v>
          </cell>
          <cell r="G76">
            <v>1890.3901799999996</v>
          </cell>
          <cell r="H76">
            <v>2445.6273399999995</v>
          </cell>
          <cell r="I76">
            <v>2455.0334700000003</v>
          </cell>
          <cell r="J76">
            <v>555.2371599999999</v>
          </cell>
          <cell r="K76">
            <v>564.64328999999975</v>
          </cell>
          <cell r="L76">
            <v>1957.6999599999999</v>
          </cell>
          <cell r="M76">
            <v>2445.6273399999995</v>
          </cell>
          <cell r="N76">
            <v>2455.0334700000003</v>
          </cell>
          <cell r="O76">
            <v>1996.9751700000002</v>
          </cell>
          <cell r="P76">
            <v>487.92737999999997</v>
          </cell>
          <cell r="Q76">
            <v>497.33351000000005</v>
          </cell>
        </row>
        <row r="77">
          <cell r="A77" t="str">
            <v>Corporate Donations</v>
          </cell>
        </row>
        <row r="78">
          <cell r="A78" t="str">
            <v>PCARD</v>
          </cell>
          <cell r="B78">
            <v>8.8499999999999995E-2</v>
          </cell>
          <cell r="D78">
            <v>0.30759999999999998</v>
          </cell>
          <cell r="E78">
            <v>-8.8499999999999995E-2</v>
          </cell>
          <cell r="F78">
            <v>0.21909999999999999</v>
          </cell>
          <cell r="G78">
            <v>0.17965</v>
          </cell>
          <cell r="I78">
            <v>0.30759999999999998</v>
          </cell>
          <cell r="J78">
            <v>-0.17965</v>
          </cell>
          <cell r="K78">
            <v>0.12794999999999998</v>
          </cell>
          <cell r="L78">
            <v>9.1149999999999995E-2</v>
          </cell>
          <cell r="N78">
            <v>0.30759999999999998</v>
          </cell>
          <cell r="O78">
            <v>0</v>
          </cell>
          <cell r="P78">
            <v>-9.1149999999999995E-2</v>
          </cell>
          <cell r="Q78">
            <v>0.21644999999999998</v>
          </cell>
        </row>
        <row r="79">
          <cell r="A79" t="str">
            <v>SUNDRY</v>
          </cell>
          <cell r="B79">
            <v>55</v>
          </cell>
          <cell r="C79">
            <v>110</v>
          </cell>
          <cell r="D79">
            <v>47.054299999999998</v>
          </cell>
          <cell r="E79">
            <v>55</v>
          </cell>
          <cell r="F79">
            <v>-7.9457000000000022</v>
          </cell>
          <cell r="G79">
            <v>1269.95965</v>
          </cell>
          <cell r="H79">
            <v>1320</v>
          </cell>
          <cell r="I79">
            <v>1053.4370200000001</v>
          </cell>
          <cell r="J79">
            <v>50.040349999999933</v>
          </cell>
          <cell r="K79">
            <v>-216.52262999999999</v>
          </cell>
          <cell r="L79">
            <v>1561.95965</v>
          </cell>
          <cell r="M79">
            <v>1320</v>
          </cell>
          <cell r="N79">
            <v>1053.4370200000001</v>
          </cell>
          <cell r="O79">
            <v>1319.9534699999999</v>
          </cell>
          <cell r="P79">
            <v>-241.95965000000001</v>
          </cell>
          <cell r="Q79">
            <v>-508.52262999999994</v>
          </cell>
        </row>
        <row r="80">
          <cell r="A80" t="str">
            <v>Corporate Donations Total</v>
          </cell>
          <cell r="B80">
            <v>55.088500000000003</v>
          </cell>
          <cell r="C80">
            <v>110</v>
          </cell>
          <cell r="D80">
            <v>47.361899999999999</v>
          </cell>
          <cell r="E80">
            <v>54.911499999999997</v>
          </cell>
          <cell r="F80">
            <v>-7.7266000000000021</v>
          </cell>
          <cell r="G80">
            <v>1270.1393</v>
          </cell>
          <cell r="H80">
            <v>1320</v>
          </cell>
          <cell r="I80">
            <v>1053.7446200000002</v>
          </cell>
          <cell r="J80">
            <v>49.86069999999993</v>
          </cell>
          <cell r="K80">
            <v>-216.39467999999999</v>
          </cell>
          <cell r="L80">
            <v>1562.0508</v>
          </cell>
          <cell r="M80">
            <v>1320</v>
          </cell>
          <cell r="N80">
            <v>1053.7446200000002</v>
          </cell>
          <cell r="O80">
            <v>1319.9534699999999</v>
          </cell>
          <cell r="P80">
            <v>-242.05080000000001</v>
          </cell>
          <cell r="Q80">
            <v>-508.30617999999993</v>
          </cell>
        </row>
        <row r="81">
          <cell r="A81" t="str">
            <v>Customer Non-Regulated</v>
          </cell>
        </row>
        <row r="82">
          <cell r="A82" t="str">
            <v>CONTRACTS/CONSULTANTS</v>
          </cell>
          <cell r="B82">
            <v>-611.38765000000001</v>
          </cell>
          <cell r="C82">
            <v>44.166670000000003</v>
          </cell>
          <cell r="D82">
            <v>349.7115</v>
          </cell>
          <cell r="E82">
            <v>655.55431999999996</v>
          </cell>
          <cell r="F82">
            <v>961.09915000000001</v>
          </cell>
          <cell r="G82">
            <v>1404.6299800000002</v>
          </cell>
          <cell r="H82">
            <v>530.00004000000001</v>
          </cell>
          <cell r="I82">
            <v>349.7115</v>
          </cell>
          <cell r="J82">
            <v>-874.62994000000003</v>
          </cell>
          <cell r="K82">
            <v>-1054.91848</v>
          </cell>
          <cell r="L82">
            <v>3711.93723</v>
          </cell>
          <cell r="M82">
            <v>530.00004000000001</v>
          </cell>
          <cell r="N82">
            <v>349.7115</v>
          </cell>
          <cell r="O82">
            <v>8105.2566800000004</v>
          </cell>
          <cell r="P82">
            <v>-3181.9371900000001</v>
          </cell>
          <cell r="Q82">
            <v>-3362.2257300000001</v>
          </cell>
        </row>
        <row r="83">
          <cell r="A83" t="str">
            <v>MATERIALS</v>
          </cell>
          <cell r="D83">
            <v>145.584</v>
          </cell>
          <cell r="E83">
            <v>0</v>
          </cell>
          <cell r="F83">
            <v>145.584</v>
          </cell>
          <cell r="G83">
            <v>-145.584</v>
          </cell>
          <cell r="I83">
            <v>145.584</v>
          </cell>
          <cell r="J83">
            <v>145.584</v>
          </cell>
          <cell r="K83">
            <v>291.16800000000001</v>
          </cell>
          <cell r="L83">
            <v>-145.584</v>
          </cell>
          <cell r="N83">
            <v>145.584</v>
          </cell>
          <cell r="O83">
            <v>-145.584</v>
          </cell>
          <cell r="P83">
            <v>145.584</v>
          </cell>
          <cell r="Q83">
            <v>291.16800000000001</v>
          </cell>
        </row>
        <row r="84">
          <cell r="A84" t="str">
            <v>PCARD</v>
          </cell>
          <cell r="E84">
            <v>0</v>
          </cell>
          <cell r="F84">
            <v>0</v>
          </cell>
          <cell r="G84">
            <v>0.36070999999999998</v>
          </cell>
          <cell r="J84">
            <v>-0.36070999999999998</v>
          </cell>
          <cell r="K84">
            <v>-0.36070999999999998</v>
          </cell>
          <cell r="L84">
            <v>0.36070999999999998</v>
          </cell>
          <cell r="O84">
            <v>0.36070999999999998</v>
          </cell>
          <cell r="P84">
            <v>-0.36070999999999998</v>
          </cell>
          <cell r="Q84">
            <v>-0.36070999999999998</v>
          </cell>
        </row>
        <row r="85">
          <cell r="A85" t="str">
            <v>SUNDRY</v>
          </cell>
          <cell r="B85">
            <v>-1200.4380000000001</v>
          </cell>
          <cell r="D85">
            <v>28.767499999999998</v>
          </cell>
          <cell r="E85">
            <v>1200.4380000000001</v>
          </cell>
          <cell r="F85">
            <v>1229.2055</v>
          </cell>
          <cell r="G85">
            <v>1877.0131999999999</v>
          </cell>
          <cell r="I85">
            <v>150.96949999999998</v>
          </cell>
          <cell r="J85">
            <v>-1877.0131999999999</v>
          </cell>
          <cell r="K85">
            <v>-1726.0436999999999</v>
          </cell>
          <cell r="L85">
            <v>3077.4512</v>
          </cell>
          <cell r="N85">
            <v>150.96949999999998</v>
          </cell>
          <cell r="O85">
            <v>2996.5601999999999</v>
          </cell>
          <cell r="P85">
            <v>-3077.4512</v>
          </cell>
          <cell r="Q85">
            <v>-2926.4816999999998</v>
          </cell>
        </row>
        <row r="86">
          <cell r="A86" t="str">
            <v>RECOVERY</v>
          </cell>
          <cell r="B86">
            <v>4.2080000000000002</v>
          </cell>
          <cell r="E86">
            <v>-4.2080000000000002</v>
          </cell>
          <cell r="F86">
            <v>-4.2080000000000002</v>
          </cell>
          <cell r="G86">
            <v>333.04300000000001</v>
          </cell>
          <cell r="J86">
            <v>-333.04300000000001</v>
          </cell>
          <cell r="K86">
            <v>-333.04300000000001</v>
          </cell>
          <cell r="L86">
            <v>328.83499999999998</v>
          </cell>
          <cell r="O86">
            <v>305.09399999999999</v>
          </cell>
          <cell r="P86">
            <v>-328.83499999999998</v>
          </cell>
          <cell r="Q86">
            <v>-328.83499999999998</v>
          </cell>
        </row>
        <row r="87">
          <cell r="A87" t="str">
            <v>Customer Non-Regulated Total</v>
          </cell>
          <cell r="B87">
            <v>-1807.6176500000001</v>
          </cell>
          <cell r="C87">
            <v>44.166670000000003</v>
          </cell>
          <cell r="D87">
            <v>524.06299999999999</v>
          </cell>
          <cell r="E87">
            <v>1851.78432</v>
          </cell>
          <cell r="F87">
            <v>2331.6806499999998</v>
          </cell>
          <cell r="G87">
            <v>3469.4628900000002</v>
          </cell>
          <cell r="H87">
            <v>530.00004000000001</v>
          </cell>
          <cell r="I87">
            <v>646.26499999999999</v>
          </cell>
          <cell r="J87">
            <v>-2939.4628499999999</v>
          </cell>
          <cell r="K87">
            <v>-2823.1978899999999</v>
          </cell>
          <cell r="L87">
            <v>6973.0001400000001</v>
          </cell>
          <cell r="M87">
            <v>530.00004000000001</v>
          </cell>
          <cell r="N87">
            <v>646.26499999999999</v>
          </cell>
          <cell r="O87">
            <v>11261.68759</v>
          </cell>
          <cell r="P87">
            <v>-6443.0001000000002</v>
          </cell>
          <cell r="Q87">
            <v>-6326.7351399999998</v>
          </cell>
        </row>
        <row r="88">
          <cell r="A88" t="str">
            <v>Corporate Communications</v>
          </cell>
        </row>
        <row r="89">
          <cell r="A89" t="str">
            <v>REGULAR LABOUR</v>
          </cell>
          <cell r="B89">
            <v>524.56775000000005</v>
          </cell>
          <cell r="C89">
            <v>485.17531000000002</v>
          </cell>
          <cell r="D89">
            <v>334.77153000000004</v>
          </cell>
          <cell r="E89">
            <v>-39.392439999999986</v>
          </cell>
          <cell r="F89">
            <v>-189.79622000000001</v>
          </cell>
          <cell r="G89">
            <v>4054.5118399999997</v>
          </cell>
          <cell r="H89">
            <v>4812.6428099999994</v>
          </cell>
          <cell r="I89">
            <v>3409.4528500000001</v>
          </cell>
          <cell r="J89">
            <v>758.13097000000016</v>
          </cell>
          <cell r="K89">
            <v>-645.05898999999977</v>
          </cell>
          <cell r="L89">
            <v>3927.9440899999995</v>
          </cell>
          <cell r="M89">
            <v>4812.6428099999994</v>
          </cell>
          <cell r="N89">
            <v>3409.4528500000001</v>
          </cell>
          <cell r="O89">
            <v>3943.82206</v>
          </cell>
          <cell r="P89">
            <v>884.69871999999975</v>
          </cell>
          <cell r="Q89">
            <v>-518.49124000000006</v>
          </cell>
        </row>
        <row r="90">
          <cell r="A90" t="str">
            <v>NON REGULAR LABOUR</v>
          </cell>
          <cell r="B90">
            <v>45.120950000000001</v>
          </cell>
          <cell r="C90">
            <v>15.0129</v>
          </cell>
          <cell r="D90">
            <v>52.756720000000008</v>
          </cell>
          <cell r="E90">
            <v>-30.108049999999999</v>
          </cell>
          <cell r="F90">
            <v>7.6357700000000026</v>
          </cell>
          <cell r="G90">
            <v>618.98234000000002</v>
          </cell>
          <cell r="H90">
            <v>186.26367999999999</v>
          </cell>
          <cell r="I90">
            <v>575.59690999999998</v>
          </cell>
          <cell r="J90">
            <v>-432.71866000000006</v>
          </cell>
          <cell r="K90">
            <v>-43.385429999999999</v>
          </cell>
          <cell r="L90">
            <v>629.96789000000001</v>
          </cell>
          <cell r="M90">
            <v>186.26367999999999</v>
          </cell>
          <cell r="N90">
            <v>575.59690999999998</v>
          </cell>
          <cell r="O90">
            <v>637.45436999999993</v>
          </cell>
          <cell r="P90">
            <v>-443.70420999999999</v>
          </cell>
          <cell r="Q90">
            <v>-54.370979999999989</v>
          </cell>
        </row>
        <row r="91">
          <cell r="A91" t="str">
            <v>CONTRACTS/CONSULTANTS</v>
          </cell>
          <cell r="B91">
            <v>92.51209999999999</v>
          </cell>
          <cell r="C91">
            <v>271.66665999999998</v>
          </cell>
          <cell r="D91">
            <v>-0.32435999999999865</v>
          </cell>
          <cell r="E91">
            <v>179.15456</v>
          </cell>
          <cell r="F91">
            <v>-92.836459999999988</v>
          </cell>
          <cell r="G91">
            <v>1077.42193</v>
          </cell>
          <cell r="H91">
            <v>3259.9999200000002</v>
          </cell>
          <cell r="I91">
            <v>839.08794</v>
          </cell>
          <cell r="J91">
            <v>2182.5779899999998</v>
          </cell>
          <cell r="K91">
            <v>-238.33398999999994</v>
          </cell>
          <cell r="L91">
            <v>1129.5358299999998</v>
          </cell>
          <cell r="M91">
            <v>3259.9999200000002</v>
          </cell>
          <cell r="N91">
            <v>839.08794</v>
          </cell>
          <cell r="O91">
            <v>1510.9607700000001</v>
          </cell>
          <cell r="P91">
            <v>2130.4640899999999</v>
          </cell>
          <cell r="Q91">
            <v>-290.44788999999992</v>
          </cell>
        </row>
        <row r="92">
          <cell r="A92" t="str">
            <v>PCARD</v>
          </cell>
          <cell r="B92">
            <v>0.41493000000000096</v>
          </cell>
          <cell r="C92">
            <v>10.83333</v>
          </cell>
          <cell r="D92">
            <v>10.913830000000001</v>
          </cell>
          <cell r="E92">
            <v>10.418399999999998</v>
          </cell>
          <cell r="F92">
            <v>10.498900000000001</v>
          </cell>
          <cell r="G92">
            <v>101.81429999999999</v>
          </cell>
          <cell r="H92">
            <v>129.99995999999999</v>
          </cell>
          <cell r="I92">
            <v>190.72065000000001</v>
          </cell>
          <cell r="J92">
            <v>28.185660000000006</v>
          </cell>
          <cell r="K92">
            <v>88.906349999999975</v>
          </cell>
          <cell r="L92">
            <v>103.49937</v>
          </cell>
          <cell r="M92">
            <v>129.99995999999999</v>
          </cell>
          <cell r="N92">
            <v>190.72065000000001</v>
          </cell>
          <cell r="O92">
            <v>71.891310000000004</v>
          </cell>
          <cell r="P92">
            <v>26.500590000000003</v>
          </cell>
          <cell r="Q92">
            <v>87.221280000000021</v>
          </cell>
        </row>
        <row r="93">
          <cell r="A93" t="str">
            <v>SUNDRY</v>
          </cell>
          <cell r="B93">
            <v>-58.214770000000009</v>
          </cell>
          <cell r="C93">
            <v>14.125</v>
          </cell>
          <cell r="D93">
            <v>341.69895000000008</v>
          </cell>
          <cell r="E93">
            <v>72.339770000000001</v>
          </cell>
          <cell r="F93">
            <v>399.91372000000007</v>
          </cell>
          <cell r="G93">
            <v>1975.37635</v>
          </cell>
          <cell r="H93">
            <v>169.5</v>
          </cell>
          <cell r="I93">
            <v>2800.7077500000005</v>
          </cell>
          <cell r="J93">
            <v>-1805.87635</v>
          </cell>
          <cell r="K93">
            <v>825.33140000000003</v>
          </cell>
          <cell r="L93">
            <v>2043.5911199999998</v>
          </cell>
          <cell r="M93">
            <v>169.5</v>
          </cell>
          <cell r="N93">
            <v>2800.7077500000005</v>
          </cell>
          <cell r="O93">
            <v>1517.84194</v>
          </cell>
          <cell r="P93">
            <v>-1874.09112</v>
          </cell>
          <cell r="Q93">
            <v>757.1166300000001</v>
          </cell>
        </row>
        <row r="94">
          <cell r="A94" t="str">
            <v>RECOVERY</v>
          </cell>
          <cell r="B94">
            <v>-5.7009999999999996</v>
          </cell>
          <cell r="D94">
            <v>35.36</v>
          </cell>
          <cell r="E94">
            <v>5.7009999999999996</v>
          </cell>
          <cell r="F94">
            <v>41.061</v>
          </cell>
          <cell r="G94">
            <v>0</v>
          </cell>
          <cell r="I94">
            <v>-35.659999999999997</v>
          </cell>
          <cell r="J94">
            <v>0</v>
          </cell>
          <cell r="K94">
            <v>-35.659999999999997</v>
          </cell>
          <cell r="L94">
            <v>5.7009999999999996</v>
          </cell>
          <cell r="N94">
            <v>-35.659999999999997</v>
          </cell>
          <cell r="O94">
            <v>1.82</v>
          </cell>
          <cell r="P94">
            <v>-5.7009999999999996</v>
          </cell>
          <cell r="Q94">
            <v>-41.360999999999997</v>
          </cell>
        </row>
        <row r="95">
          <cell r="A95" t="str">
            <v>Corporate Communications Total</v>
          </cell>
          <cell r="B95">
            <v>598.69996000000003</v>
          </cell>
          <cell r="C95">
            <v>796.81320000000005</v>
          </cell>
          <cell r="D95">
            <v>775.17667000000017</v>
          </cell>
          <cell r="E95">
            <v>198.11323999999999</v>
          </cell>
          <cell r="F95">
            <v>176.47671000000011</v>
          </cell>
          <cell r="G95">
            <v>7828.1067600000006</v>
          </cell>
          <cell r="H95">
            <v>8558.4063699999988</v>
          </cell>
          <cell r="I95">
            <v>7779.9061000000011</v>
          </cell>
          <cell r="J95">
            <v>730.29961000000003</v>
          </cell>
          <cell r="K95">
            <v>-48.200659999999772</v>
          </cell>
          <cell r="L95">
            <v>7840.2392999999993</v>
          </cell>
          <cell r="M95">
            <v>8558.4063699999988</v>
          </cell>
          <cell r="N95">
            <v>7779.9061000000011</v>
          </cell>
          <cell r="O95">
            <v>7683.7904499999995</v>
          </cell>
          <cell r="P95">
            <v>718.16706999999997</v>
          </cell>
          <cell r="Q95">
            <v>-60.333199999999927</v>
          </cell>
        </row>
        <row r="96">
          <cell r="A96" t="str">
            <v>External Relations</v>
          </cell>
        </row>
        <row r="97">
          <cell r="A97" t="str">
            <v>REGULAR LABOUR</v>
          </cell>
          <cell r="B97">
            <v>315.74629999999996</v>
          </cell>
          <cell r="C97">
            <v>237.71669</v>
          </cell>
          <cell r="D97">
            <v>323.53148999999996</v>
          </cell>
          <cell r="E97">
            <v>-78.029609999999991</v>
          </cell>
          <cell r="F97">
            <v>7.7851900000000329</v>
          </cell>
          <cell r="G97">
            <v>2856.5961399999997</v>
          </cell>
          <cell r="H97">
            <v>2307.5284300000003</v>
          </cell>
          <cell r="I97">
            <v>2508.8025499999999</v>
          </cell>
          <cell r="J97">
            <v>-549.06771000000003</v>
          </cell>
          <cell r="K97">
            <v>-347.79358999999994</v>
          </cell>
          <cell r="L97">
            <v>2813.60484</v>
          </cell>
          <cell r="M97">
            <v>2307.5284300000003</v>
          </cell>
          <cell r="N97">
            <v>2508.8025499999999</v>
          </cell>
          <cell r="O97">
            <v>2801.1277</v>
          </cell>
          <cell r="P97">
            <v>-506.0764099999999</v>
          </cell>
          <cell r="Q97">
            <v>-304.8022899999998</v>
          </cell>
        </row>
        <row r="98">
          <cell r="A98" t="str">
            <v>NON REGULAR LABOUR</v>
          </cell>
          <cell r="B98">
            <v>0</v>
          </cell>
          <cell r="C98">
            <v>45.038730000000001</v>
          </cell>
          <cell r="D98">
            <v>8.2676799999999986</v>
          </cell>
          <cell r="E98">
            <v>45.038730000000001</v>
          </cell>
          <cell r="F98">
            <v>8.2676800000000004</v>
          </cell>
          <cell r="G98">
            <v>113.29388</v>
          </cell>
          <cell r="H98">
            <v>558.79116999999997</v>
          </cell>
          <cell r="I98">
            <v>579.30709000000002</v>
          </cell>
          <cell r="J98">
            <v>445.49728999999996</v>
          </cell>
          <cell r="K98">
            <v>466.01320999999996</v>
          </cell>
          <cell r="L98">
            <v>123.29388</v>
          </cell>
          <cell r="M98">
            <v>558.79116999999997</v>
          </cell>
          <cell r="N98">
            <v>579.30709000000002</v>
          </cell>
          <cell r="O98">
            <v>163.41636</v>
          </cell>
          <cell r="P98">
            <v>435.49729000000002</v>
          </cell>
          <cell r="Q98">
            <v>456.01321000000002</v>
          </cell>
        </row>
        <row r="99">
          <cell r="A99" t="str">
            <v>CONTRACTS/CONSULTANTS</v>
          </cell>
          <cell r="B99">
            <v>120.20025</v>
          </cell>
          <cell r="C99">
            <v>11.66667</v>
          </cell>
          <cell r="D99">
            <v>32.238320000000002</v>
          </cell>
          <cell r="E99">
            <v>-108.53358</v>
          </cell>
          <cell r="F99">
            <v>-87.961930000000009</v>
          </cell>
          <cell r="G99">
            <v>645.25994999999989</v>
          </cell>
          <cell r="H99">
            <v>140.00004000000001</v>
          </cell>
          <cell r="I99">
            <v>331.71084000000002</v>
          </cell>
          <cell r="J99">
            <v>-505.25990999999993</v>
          </cell>
          <cell r="K99">
            <v>-313.54910999999993</v>
          </cell>
          <cell r="L99">
            <v>625.05969999999991</v>
          </cell>
          <cell r="M99">
            <v>140.00004000000001</v>
          </cell>
          <cell r="N99">
            <v>331.71084000000002</v>
          </cell>
          <cell r="O99">
            <v>536.83841000000007</v>
          </cell>
          <cell r="P99">
            <v>-485.05966000000001</v>
          </cell>
          <cell r="Q99">
            <v>-293.34885999999995</v>
          </cell>
        </row>
        <row r="100">
          <cell r="A100" t="str">
            <v>FLEET</v>
          </cell>
          <cell r="E100">
            <v>0</v>
          </cell>
          <cell r="F100">
            <v>0</v>
          </cell>
          <cell r="G100">
            <v>10.303330000000001</v>
          </cell>
          <cell r="J100">
            <v>-10.303330000000001</v>
          </cell>
          <cell r="K100">
            <v>-10.303330000000001</v>
          </cell>
          <cell r="L100">
            <v>10.303330000000001</v>
          </cell>
          <cell r="O100">
            <v>0</v>
          </cell>
          <cell r="P100">
            <v>-10.303330000000001</v>
          </cell>
          <cell r="Q100">
            <v>-10.303330000000001</v>
          </cell>
        </row>
        <row r="101">
          <cell r="A101" t="str">
            <v>MATERIALS</v>
          </cell>
          <cell r="E101">
            <v>0</v>
          </cell>
          <cell r="F101">
            <v>0</v>
          </cell>
          <cell r="I101">
            <v>5.0095400000000003</v>
          </cell>
          <cell r="J101">
            <v>0</v>
          </cell>
          <cell r="K101">
            <v>5.0095400000000003</v>
          </cell>
          <cell r="N101">
            <v>5.0095400000000003</v>
          </cell>
          <cell r="O101">
            <v>0</v>
          </cell>
          <cell r="P101">
            <v>0</v>
          </cell>
          <cell r="Q101">
            <v>5.0095400000000003</v>
          </cell>
        </row>
        <row r="102">
          <cell r="A102" t="str">
            <v>PCARD</v>
          </cell>
          <cell r="B102">
            <v>-1.5189499999999998</v>
          </cell>
          <cell r="C102">
            <v>25.83333</v>
          </cell>
          <cell r="D102">
            <v>2.6208900000000002</v>
          </cell>
          <cell r="E102">
            <v>27.35228</v>
          </cell>
          <cell r="F102">
            <v>4.1398400000000013</v>
          </cell>
          <cell r="G102">
            <v>59.226130000000005</v>
          </cell>
          <cell r="H102">
            <v>309.99995999999999</v>
          </cell>
          <cell r="I102">
            <v>256.75101999999998</v>
          </cell>
          <cell r="J102">
            <v>250.77382999999998</v>
          </cell>
          <cell r="K102">
            <v>197.52489</v>
          </cell>
          <cell r="L102">
            <v>65.745080000000002</v>
          </cell>
          <cell r="M102">
            <v>309.99995999999999</v>
          </cell>
          <cell r="N102">
            <v>256.75101999999998</v>
          </cell>
          <cell r="O102">
            <v>81.349299999999999</v>
          </cell>
          <cell r="P102">
            <v>244.25487999999999</v>
          </cell>
          <cell r="Q102">
            <v>191.00593999999995</v>
          </cell>
        </row>
        <row r="103">
          <cell r="A103" t="str">
            <v>SUNDRY</v>
          </cell>
          <cell r="B103">
            <v>205.47235999999998</v>
          </cell>
          <cell r="C103">
            <v>62.5</v>
          </cell>
          <cell r="D103">
            <v>75.747499999999988</v>
          </cell>
          <cell r="E103">
            <v>-142.97235999999998</v>
          </cell>
          <cell r="F103">
            <v>-129.72486000000001</v>
          </cell>
          <cell r="G103">
            <v>1052.23768</v>
          </cell>
          <cell r="H103">
            <v>750</v>
          </cell>
          <cell r="I103">
            <v>1026.96488</v>
          </cell>
          <cell r="J103">
            <v>-302.23768000000007</v>
          </cell>
          <cell r="K103">
            <v>-25.272800000000007</v>
          </cell>
          <cell r="L103">
            <v>846.76531999999997</v>
          </cell>
          <cell r="M103">
            <v>750</v>
          </cell>
          <cell r="N103">
            <v>1026.96488</v>
          </cell>
          <cell r="O103">
            <v>773.79764999999998</v>
          </cell>
          <cell r="P103">
            <v>-96.765319999999988</v>
          </cell>
          <cell r="Q103">
            <v>180.1995600000001</v>
          </cell>
        </row>
        <row r="104">
          <cell r="A104" t="str">
            <v>RECOVERY</v>
          </cell>
          <cell r="B104">
            <v>-233.47400000000002</v>
          </cell>
          <cell r="C104">
            <v>-80.756799999999998</v>
          </cell>
          <cell r="D104">
            <v>-134.935</v>
          </cell>
          <cell r="E104">
            <v>152.71720000000002</v>
          </cell>
          <cell r="F104">
            <v>98.539000000000016</v>
          </cell>
          <cell r="G104">
            <v>-1370.41967</v>
          </cell>
          <cell r="H104">
            <v>-976.25342000000001</v>
          </cell>
          <cell r="I104">
            <v>-1460.4945</v>
          </cell>
          <cell r="J104">
            <v>394.16624999999999</v>
          </cell>
          <cell r="K104">
            <v>-90.074829999999906</v>
          </cell>
          <cell r="L104">
            <v>-1217.7024699999999</v>
          </cell>
          <cell r="M104">
            <v>-976.25342000000001</v>
          </cell>
          <cell r="N104">
            <v>-1460.4945</v>
          </cell>
          <cell r="O104">
            <v>-1246.8726200000001</v>
          </cell>
          <cell r="P104">
            <v>241.44904999999994</v>
          </cell>
          <cell r="Q104">
            <v>-242.79203000000007</v>
          </cell>
        </row>
        <row r="105">
          <cell r="A105" t="str">
            <v>External Relations Total</v>
          </cell>
          <cell r="B105">
            <v>406.42595999999992</v>
          </cell>
          <cell r="C105">
            <v>301.99862000000002</v>
          </cell>
          <cell r="D105">
            <v>307.47087999999991</v>
          </cell>
          <cell r="E105">
            <v>-104.42733999999993</v>
          </cell>
          <cell r="F105">
            <v>-98.955079999999981</v>
          </cell>
          <cell r="G105">
            <v>3366.4974399999992</v>
          </cell>
          <cell r="H105">
            <v>3090.0661800000003</v>
          </cell>
          <cell r="I105">
            <v>3248.0514200000007</v>
          </cell>
          <cell r="J105">
            <v>-276.43126000000007</v>
          </cell>
          <cell r="K105">
            <v>-118.44601999999982</v>
          </cell>
          <cell r="L105">
            <v>3267.0696800000005</v>
          </cell>
          <cell r="M105">
            <v>3090.0661800000003</v>
          </cell>
          <cell r="N105">
            <v>3248.0514200000007</v>
          </cell>
          <cell r="O105">
            <v>3109.6568000000007</v>
          </cell>
          <cell r="P105">
            <v>-177.00349999999992</v>
          </cell>
          <cell r="Q105">
            <v>-19.018259999999742</v>
          </cell>
        </row>
        <row r="106">
          <cell r="A106" t="str">
            <v>Corporate Sustainability</v>
          </cell>
        </row>
        <row r="107">
          <cell r="A107" t="str">
            <v>REGULAR LABOUR</v>
          </cell>
          <cell r="B107">
            <v>32.931130000000003</v>
          </cell>
          <cell r="E107">
            <v>-32.931130000000003</v>
          </cell>
          <cell r="F107">
            <v>-32.931130000000003</v>
          </cell>
          <cell r="G107">
            <v>325.7109099999999</v>
          </cell>
          <cell r="J107">
            <v>-325.7109099999999</v>
          </cell>
          <cell r="K107">
            <v>-325.7109099999999</v>
          </cell>
          <cell r="L107">
            <v>321.66613999999998</v>
          </cell>
          <cell r="O107">
            <v>325.12006000000002</v>
          </cell>
          <cell r="P107">
            <v>-321.66613999999998</v>
          </cell>
          <cell r="Q107">
            <v>-321.66613999999998</v>
          </cell>
        </row>
        <row r="108">
          <cell r="A108" t="str">
            <v>CONTRACTS/CONSULTANTS</v>
          </cell>
          <cell r="B108">
            <v>85</v>
          </cell>
          <cell r="E108">
            <v>-85</v>
          </cell>
          <cell r="F108">
            <v>-85</v>
          </cell>
          <cell r="G108">
            <v>162.00700000000001</v>
          </cell>
          <cell r="J108">
            <v>-162.00700000000001</v>
          </cell>
          <cell r="K108">
            <v>-162.00700000000001</v>
          </cell>
          <cell r="L108">
            <v>137.00700000000001</v>
          </cell>
          <cell r="O108">
            <v>293.13200000000001</v>
          </cell>
          <cell r="P108">
            <v>-137.00700000000001</v>
          </cell>
          <cell r="Q108">
            <v>-137.00700000000001</v>
          </cell>
        </row>
        <row r="109">
          <cell r="A109" t="str">
            <v>MATERIALS</v>
          </cell>
          <cell r="E109">
            <v>0</v>
          </cell>
          <cell r="F109">
            <v>0</v>
          </cell>
          <cell r="G109">
            <v>58.95</v>
          </cell>
          <cell r="J109">
            <v>-58.95</v>
          </cell>
          <cell r="K109">
            <v>-58.95</v>
          </cell>
          <cell r="L109">
            <v>58.95</v>
          </cell>
          <cell r="O109">
            <v>58.95</v>
          </cell>
          <cell r="P109">
            <v>-58.95</v>
          </cell>
          <cell r="Q109">
            <v>-58.95</v>
          </cell>
        </row>
        <row r="110">
          <cell r="A110" t="str">
            <v>PCARD</v>
          </cell>
          <cell r="E110">
            <v>0</v>
          </cell>
          <cell r="F110">
            <v>0</v>
          </cell>
          <cell r="G110">
            <v>0.59260999999999997</v>
          </cell>
          <cell r="J110">
            <v>-0.59260999999999997</v>
          </cell>
          <cell r="K110">
            <v>-0.59260999999999997</v>
          </cell>
          <cell r="L110">
            <v>0.59260999999999997</v>
          </cell>
          <cell r="O110">
            <v>0</v>
          </cell>
          <cell r="P110">
            <v>-0.59260999999999997</v>
          </cell>
          <cell r="Q110">
            <v>-0.59260999999999997</v>
          </cell>
        </row>
        <row r="111">
          <cell r="A111" t="str">
            <v>SUNDRY</v>
          </cell>
          <cell r="E111">
            <v>0</v>
          </cell>
          <cell r="F111">
            <v>0</v>
          </cell>
          <cell r="G111">
            <v>75.35499999999999</v>
          </cell>
          <cell r="J111">
            <v>-75.35499999999999</v>
          </cell>
          <cell r="K111">
            <v>-75.35499999999999</v>
          </cell>
          <cell r="L111">
            <v>75.355000000000004</v>
          </cell>
          <cell r="O111">
            <v>75.355000000000004</v>
          </cell>
          <cell r="P111">
            <v>-75.355000000000004</v>
          </cell>
          <cell r="Q111">
            <v>-75.355000000000004</v>
          </cell>
        </row>
        <row r="112">
          <cell r="A112" t="str">
            <v>Corporate Sustainability Total</v>
          </cell>
          <cell r="B112">
            <v>117.93113</v>
          </cell>
          <cell r="E112">
            <v>-117.93113</v>
          </cell>
          <cell r="F112">
            <v>-117.93113</v>
          </cell>
          <cell r="G112">
            <v>622.61551999999995</v>
          </cell>
          <cell r="J112">
            <v>-622.61551999999995</v>
          </cell>
          <cell r="K112">
            <v>-622.61551999999995</v>
          </cell>
          <cell r="L112">
            <v>593.57075000000009</v>
          </cell>
          <cell r="O112">
            <v>752.55706000000009</v>
          </cell>
          <cell r="P112">
            <v>-593.57075000000009</v>
          </cell>
          <cell r="Q112">
            <v>-593.57075000000009</v>
          </cell>
        </row>
        <row r="113">
          <cell r="A113" t="str">
            <v>Fitzsimmons Total</v>
          </cell>
          <cell r="B113">
            <v>793.03920000000346</v>
          </cell>
          <cell r="C113">
            <v>3429.1422199999993</v>
          </cell>
          <cell r="D113">
            <v>4491.0303299999996</v>
          </cell>
          <cell r="E113">
            <v>2636.1030200000005</v>
          </cell>
          <cell r="F113">
            <v>3697.9911300000008</v>
          </cell>
          <cell r="G113">
            <v>33530.229319999991</v>
          </cell>
          <cell r="H113">
            <v>34434.198360000002</v>
          </cell>
          <cell r="I113">
            <v>33328.833989999992</v>
          </cell>
          <cell r="J113">
            <v>903.96904000000575</v>
          </cell>
          <cell r="K113">
            <v>-201.39533000000301</v>
          </cell>
          <cell r="L113">
            <v>37637.608390000001</v>
          </cell>
          <cell r="M113">
            <v>34434.198360000002</v>
          </cell>
          <cell r="N113">
            <v>33328.833989999992</v>
          </cell>
          <cell r="O113">
            <v>41385.842179999985</v>
          </cell>
          <cell r="P113">
            <v>-3203.4100300000027</v>
          </cell>
          <cell r="Q113">
            <v>-4308.7743999999984</v>
          </cell>
        </row>
        <row r="114">
          <cell r="A114" t="str">
            <v>Lopez</v>
          </cell>
        </row>
        <row r="115">
          <cell r="A115" t="str">
            <v>HOI CFO</v>
          </cell>
        </row>
        <row r="116">
          <cell r="A116" t="str">
            <v>REGULAR LABOUR</v>
          </cell>
          <cell r="B116">
            <v>284.45243999999997</v>
          </cell>
          <cell r="C116">
            <v>215.47778000000002</v>
          </cell>
          <cell r="D116">
            <v>310.48777000000001</v>
          </cell>
          <cell r="E116">
            <v>-68.974659999999986</v>
          </cell>
          <cell r="F116">
            <v>26.035329999999991</v>
          </cell>
          <cell r="G116">
            <v>974.81457999999986</v>
          </cell>
          <cell r="H116">
            <v>1223.89789</v>
          </cell>
          <cell r="I116">
            <v>5304.8460500000001</v>
          </cell>
          <cell r="J116">
            <v>249.08331000000004</v>
          </cell>
          <cell r="K116">
            <v>4330.0314699999999</v>
          </cell>
          <cell r="L116">
            <v>1105.8399099999999</v>
          </cell>
          <cell r="M116">
            <v>1223.89789</v>
          </cell>
          <cell r="N116">
            <v>5304.8460500000001</v>
          </cell>
          <cell r="O116">
            <v>1941.4140400000001</v>
          </cell>
          <cell r="P116">
            <v>118.05797999999999</v>
          </cell>
          <cell r="Q116">
            <v>4199.0061399999995</v>
          </cell>
        </row>
        <row r="117">
          <cell r="A117" t="str">
            <v>CONTRACTS/CONSULTANTS</v>
          </cell>
          <cell r="B117">
            <v>21</v>
          </cell>
          <cell r="C117">
            <v>6.25</v>
          </cell>
          <cell r="E117">
            <v>-14.75</v>
          </cell>
          <cell r="F117">
            <v>-21</v>
          </cell>
          <cell r="G117">
            <v>114.02500000000001</v>
          </cell>
          <cell r="H117">
            <v>75</v>
          </cell>
          <cell r="I117">
            <v>283.06632999999999</v>
          </cell>
          <cell r="J117">
            <v>-39.024999999999999</v>
          </cell>
          <cell r="K117">
            <v>169.04132999999999</v>
          </cell>
          <cell r="L117">
            <v>99.275000000000006</v>
          </cell>
          <cell r="M117">
            <v>75</v>
          </cell>
          <cell r="N117">
            <v>283.06632999999999</v>
          </cell>
          <cell r="O117">
            <v>111.77500000000001</v>
          </cell>
          <cell r="P117">
            <v>-24.274999999999999</v>
          </cell>
          <cell r="Q117">
            <v>183.79132999999999</v>
          </cell>
        </row>
        <row r="118">
          <cell r="A118" t="str">
            <v>PCARD</v>
          </cell>
          <cell r="B118">
            <v>2.2926599999999997</v>
          </cell>
          <cell r="C118">
            <v>0.41666999999999998</v>
          </cell>
          <cell r="D118">
            <v>10.983750000000001</v>
          </cell>
          <cell r="E118">
            <v>-1.8759899999999998</v>
          </cell>
          <cell r="F118">
            <v>8.6910899999999991</v>
          </cell>
          <cell r="G118">
            <v>26.25553</v>
          </cell>
          <cell r="H118">
            <v>5.0000400000000003</v>
          </cell>
          <cell r="I118">
            <v>106.32492999999999</v>
          </cell>
          <cell r="J118">
            <v>-21.255490000000002</v>
          </cell>
          <cell r="K118">
            <v>80.069400000000002</v>
          </cell>
          <cell r="L118">
            <v>24.379539999999999</v>
          </cell>
          <cell r="M118">
            <v>5.0000400000000003</v>
          </cell>
          <cell r="N118">
            <v>106.32492999999999</v>
          </cell>
          <cell r="O118">
            <v>24.917809999999999</v>
          </cell>
          <cell r="P118">
            <v>-19.3795</v>
          </cell>
          <cell r="Q118">
            <v>81.945390000000003</v>
          </cell>
        </row>
        <row r="119">
          <cell r="A119" t="str">
            <v>SUNDRY</v>
          </cell>
          <cell r="B119">
            <v>6.9250000000000006E-2</v>
          </cell>
          <cell r="C119">
            <v>4.1666699999999999</v>
          </cell>
          <cell r="D119">
            <v>0.26234000000000002</v>
          </cell>
          <cell r="E119">
            <v>4.0974199999999996</v>
          </cell>
          <cell r="F119">
            <v>0.19309000000000001</v>
          </cell>
          <cell r="G119">
            <v>38.184219999999996</v>
          </cell>
          <cell r="H119">
            <v>50.000039999999998</v>
          </cell>
          <cell r="I119">
            <v>60.819299999999998</v>
          </cell>
          <cell r="J119">
            <v>11.81582</v>
          </cell>
          <cell r="K119">
            <v>22.635080000000002</v>
          </cell>
          <cell r="L119">
            <v>42.281640000000003</v>
          </cell>
          <cell r="M119">
            <v>50.000039999999998</v>
          </cell>
          <cell r="N119">
            <v>60.819299999999998</v>
          </cell>
          <cell r="O119">
            <v>38.679070000000003</v>
          </cell>
          <cell r="P119">
            <v>7.7183999999999999</v>
          </cell>
          <cell r="Q119">
            <v>18.537659999999999</v>
          </cell>
        </row>
        <row r="120">
          <cell r="A120" t="str">
            <v>HOI CFO Total</v>
          </cell>
          <cell r="B120">
            <v>307.81434999999999</v>
          </cell>
          <cell r="C120">
            <v>226.31112000000005</v>
          </cell>
          <cell r="D120">
            <v>321.73385999999999</v>
          </cell>
          <cell r="E120">
            <v>-81.503229999999988</v>
          </cell>
          <cell r="F120">
            <v>13.91950999999999</v>
          </cell>
          <cell r="G120">
            <v>1153.2793299999998</v>
          </cell>
          <cell r="H120">
            <v>1353.8979699999998</v>
          </cell>
          <cell r="I120">
            <v>5755.0566099999996</v>
          </cell>
          <cell r="J120">
            <v>200.61864000000003</v>
          </cell>
          <cell r="K120">
            <v>4601.7772800000002</v>
          </cell>
          <cell r="L120">
            <v>1271.7760899999998</v>
          </cell>
          <cell r="M120">
            <v>1353.8979699999998</v>
          </cell>
          <cell r="N120">
            <v>5755.0566099999996</v>
          </cell>
          <cell r="O120">
            <v>2116.7859200000003</v>
          </cell>
          <cell r="P120">
            <v>82.121879999999976</v>
          </cell>
          <cell r="Q120">
            <v>4483.2805199999993</v>
          </cell>
        </row>
        <row r="121">
          <cell r="A121" t="str">
            <v>HOI Investor Relations</v>
          </cell>
        </row>
        <row r="122">
          <cell r="A122" t="str">
            <v>REGULAR LABOUR</v>
          </cell>
          <cell r="B122">
            <v>145.75128000000001</v>
          </cell>
          <cell r="C122">
            <v>118.56831</v>
          </cell>
          <cell r="D122">
            <v>140.25059999999999</v>
          </cell>
          <cell r="E122">
            <v>-27.182970000000005</v>
          </cell>
          <cell r="F122">
            <v>-5.5006800000000009</v>
          </cell>
          <cell r="G122">
            <v>924.09150999999997</v>
          </cell>
          <cell r="H122">
            <v>817.07326999999998</v>
          </cell>
          <cell r="I122">
            <v>959.06590999999992</v>
          </cell>
          <cell r="J122">
            <v>-107.01824000000003</v>
          </cell>
          <cell r="K122">
            <v>34.974400000000017</v>
          </cell>
          <cell r="L122">
            <v>896.90854000000002</v>
          </cell>
          <cell r="M122">
            <v>817.07326999999998</v>
          </cell>
          <cell r="N122">
            <v>959.06590999999992</v>
          </cell>
          <cell r="O122">
            <v>937.15493000000004</v>
          </cell>
          <cell r="P122">
            <v>-79.835270000000023</v>
          </cell>
          <cell r="Q122">
            <v>62.15737000000005</v>
          </cell>
        </row>
        <row r="123">
          <cell r="A123" t="str">
            <v>CONTRACTS/CONSULTANTS</v>
          </cell>
          <cell r="C123">
            <v>75</v>
          </cell>
          <cell r="E123">
            <v>75</v>
          </cell>
          <cell r="F123">
            <v>0</v>
          </cell>
          <cell r="G123">
            <v>56.615250000000003</v>
          </cell>
          <cell r="H123">
            <v>900</v>
          </cell>
          <cell r="I123">
            <v>82.55574</v>
          </cell>
          <cell r="J123">
            <v>843.38475000000005</v>
          </cell>
          <cell r="K123">
            <v>25.940489999999997</v>
          </cell>
          <cell r="L123">
            <v>131.61525</v>
          </cell>
          <cell r="M123">
            <v>900</v>
          </cell>
          <cell r="N123">
            <v>82.55574</v>
          </cell>
          <cell r="O123">
            <v>233.72943000000001</v>
          </cell>
          <cell r="P123">
            <v>768.38475000000005</v>
          </cell>
          <cell r="Q123">
            <v>-49.059510000000003</v>
          </cell>
        </row>
        <row r="124">
          <cell r="A124" t="str">
            <v>PCARD</v>
          </cell>
          <cell r="B124">
            <v>0.64471000000000001</v>
          </cell>
          <cell r="D124">
            <v>4.2849900000000005</v>
          </cell>
          <cell r="E124">
            <v>-0.64471000000000001</v>
          </cell>
          <cell r="F124">
            <v>3.6402799999999997</v>
          </cell>
          <cell r="G124">
            <v>54.412700000000001</v>
          </cell>
          <cell r="I124">
            <v>94.264690000000002</v>
          </cell>
          <cell r="J124">
            <v>-54.412700000000001</v>
          </cell>
          <cell r="K124">
            <v>39.851990000000001</v>
          </cell>
          <cell r="L124">
            <v>53.767989999999998</v>
          </cell>
          <cell r="N124">
            <v>94.264690000000002</v>
          </cell>
          <cell r="O124">
            <v>51.99859</v>
          </cell>
          <cell r="P124">
            <v>-53.767989999999998</v>
          </cell>
          <cell r="Q124">
            <v>40.496700000000004</v>
          </cell>
        </row>
        <row r="125">
          <cell r="A125" t="str">
            <v>SUNDRY</v>
          </cell>
          <cell r="B125">
            <v>0.37897999999999998</v>
          </cell>
          <cell r="C125">
            <v>19.5</v>
          </cell>
          <cell r="D125">
            <v>0.4708</v>
          </cell>
          <cell r="E125">
            <v>19.121020000000001</v>
          </cell>
          <cell r="F125">
            <v>9.1819999999999999E-2</v>
          </cell>
          <cell r="G125">
            <v>191.80819</v>
          </cell>
          <cell r="H125">
            <v>234</v>
          </cell>
          <cell r="I125">
            <v>89.705699999999993</v>
          </cell>
          <cell r="J125">
            <v>42.191810000000004</v>
          </cell>
          <cell r="K125">
            <v>-102.10249</v>
          </cell>
          <cell r="L125">
            <v>210.92921000000001</v>
          </cell>
          <cell r="M125">
            <v>234</v>
          </cell>
          <cell r="N125">
            <v>89.705699999999993</v>
          </cell>
          <cell r="O125">
            <v>217.43226000000001</v>
          </cell>
          <cell r="P125">
            <v>23.070789999999999</v>
          </cell>
          <cell r="Q125">
            <v>-121.22351000000002</v>
          </cell>
        </row>
        <row r="126">
          <cell r="A126" t="str">
            <v>HOI Investor Relations Total</v>
          </cell>
          <cell r="B126">
            <v>146.77497000000002</v>
          </cell>
          <cell r="C126">
            <v>213.06831</v>
          </cell>
          <cell r="D126">
            <v>145.00638999999998</v>
          </cell>
          <cell r="E126">
            <v>66.293340000000001</v>
          </cell>
          <cell r="F126">
            <v>-1.7685800000000012</v>
          </cell>
          <cell r="G126">
            <v>1226.9276500000001</v>
          </cell>
          <cell r="H126">
            <v>1951.0732699999999</v>
          </cell>
          <cell r="I126">
            <v>1225.5920399999998</v>
          </cell>
          <cell r="J126">
            <v>724.14562000000012</v>
          </cell>
          <cell r="K126">
            <v>-1.3356099999999884</v>
          </cell>
          <cell r="L126">
            <v>1293.22099</v>
          </cell>
          <cell r="M126">
            <v>1951.0732699999999</v>
          </cell>
          <cell r="N126">
            <v>1225.5920399999998</v>
          </cell>
          <cell r="O126">
            <v>1440.31521</v>
          </cell>
          <cell r="P126">
            <v>657.85228000000006</v>
          </cell>
          <cell r="Q126">
            <v>-67.628949999999975</v>
          </cell>
        </row>
        <row r="127">
          <cell r="A127" t="str">
            <v>Pension Fund/Plan</v>
          </cell>
        </row>
        <row r="128">
          <cell r="A128" t="str">
            <v>REGULAR LABOUR</v>
          </cell>
          <cell r="B128">
            <v>311.68301999999994</v>
          </cell>
          <cell r="C128">
            <v>218.38601000000003</v>
          </cell>
          <cell r="D128">
            <v>257.81641999999999</v>
          </cell>
          <cell r="E128">
            <v>-93.297010000000029</v>
          </cell>
          <cell r="F128">
            <v>-53.866600000000005</v>
          </cell>
          <cell r="G128">
            <v>1705.3572999999997</v>
          </cell>
          <cell r="H128">
            <v>1503.5866599999999</v>
          </cell>
          <cell r="I128">
            <v>2637.10574</v>
          </cell>
          <cell r="J128">
            <v>-201.77063999999999</v>
          </cell>
          <cell r="K128">
            <v>931.74843999999996</v>
          </cell>
          <cell r="L128">
            <v>1612.0602900000001</v>
          </cell>
          <cell r="M128">
            <v>1503.5866599999999</v>
          </cell>
          <cell r="N128">
            <v>2637.10574</v>
          </cell>
          <cell r="O128">
            <v>1598.5134599999999</v>
          </cell>
          <cell r="P128">
            <v>-108.47363000000007</v>
          </cell>
          <cell r="Q128">
            <v>1025.0454500000001</v>
          </cell>
        </row>
        <row r="129">
          <cell r="A129" t="str">
            <v>CONTRACTS/CONSULTANTS</v>
          </cell>
          <cell r="B129">
            <v>420.75090999999998</v>
          </cell>
          <cell r="C129">
            <v>1866.0795000000001</v>
          </cell>
          <cell r="D129">
            <v>2606.0180300000002</v>
          </cell>
          <cell r="E129">
            <v>1445.3285900000001</v>
          </cell>
          <cell r="F129">
            <v>2185.2671200000004</v>
          </cell>
          <cell r="G129">
            <v>18407.15191</v>
          </cell>
          <cell r="H129">
            <v>22392.954000000002</v>
          </cell>
          <cell r="I129">
            <v>19171.83238</v>
          </cell>
          <cell r="J129">
            <v>3985.8020900000001</v>
          </cell>
          <cell r="K129">
            <v>764.68046999999831</v>
          </cell>
          <cell r="L129">
            <v>19852.480499999998</v>
          </cell>
          <cell r="M129">
            <v>22392.954000000002</v>
          </cell>
          <cell r="N129">
            <v>19171.83238</v>
          </cell>
          <cell r="O129">
            <v>19570.002619999999</v>
          </cell>
          <cell r="P129">
            <v>2540.4735000000001</v>
          </cell>
          <cell r="Q129">
            <v>-680.64811999999927</v>
          </cell>
        </row>
        <row r="130">
          <cell r="A130" t="str">
            <v>PCARD</v>
          </cell>
          <cell r="C130">
            <v>4.5833300000000001</v>
          </cell>
          <cell r="D130">
            <v>0.44681999999999999</v>
          </cell>
          <cell r="E130">
            <v>4.5833300000000001</v>
          </cell>
          <cell r="F130">
            <v>0.44681999999999999</v>
          </cell>
          <cell r="G130">
            <v>10.513170000000001</v>
          </cell>
          <cell r="H130">
            <v>54.999960000000002</v>
          </cell>
          <cell r="I130">
            <v>83.725750000000005</v>
          </cell>
          <cell r="J130">
            <v>44.486789999999999</v>
          </cell>
          <cell r="K130">
            <v>73.212580000000003</v>
          </cell>
          <cell r="L130">
            <v>15.096500000000001</v>
          </cell>
          <cell r="M130">
            <v>54.999960000000002</v>
          </cell>
          <cell r="N130">
            <v>83.725750000000005</v>
          </cell>
          <cell r="O130">
            <v>24.142320000000002</v>
          </cell>
          <cell r="P130">
            <v>39.903460000000003</v>
          </cell>
          <cell r="Q130">
            <v>68.629249999999999</v>
          </cell>
        </row>
        <row r="131">
          <cell r="A131" t="str">
            <v>SUNDRY</v>
          </cell>
          <cell r="B131">
            <v>35.041899999999998</v>
          </cell>
          <cell r="C131">
            <v>0</v>
          </cell>
          <cell r="D131">
            <v>0.11653999999999998</v>
          </cell>
          <cell r="E131">
            <v>-35.041899999999998</v>
          </cell>
          <cell r="F131">
            <v>-34.925359999999998</v>
          </cell>
          <cell r="G131">
            <v>40.190799999999989</v>
          </cell>
          <cell r="H131">
            <v>0</v>
          </cell>
          <cell r="I131">
            <v>9.7255199999999995</v>
          </cell>
          <cell r="J131">
            <v>-40.190799999999989</v>
          </cell>
          <cell r="K131">
            <v>-30.46528</v>
          </cell>
          <cell r="L131">
            <v>5.1488999999999994</v>
          </cell>
          <cell r="M131">
            <v>0</v>
          </cell>
          <cell r="N131">
            <v>9.7255199999999995</v>
          </cell>
          <cell r="O131">
            <v>5.3309600000000001</v>
          </cell>
          <cell r="P131">
            <v>-5.1488999999999994</v>
          </cell>
          <cell r="Q131">
            <v>4.5766199999999984</v>
          </cell>
        </row>
        <row r="132">
          <cell r="A132" t="str">
            <v>RECOVERY</v>
          </cell>
          <cell r="B132">
            <v>-735.36749999999995</v>
          </cell>
          <cell r="C132">
            <v>-2075.3269599999999</v>
          </cell>
          <cell r="D132">
            <v>-3118.4777600000002</v>
          </cell>
          <cell r="E132">
            <v>-1339.9594599999998</v>
          </cell>
          <cell r="F132">
            <v>-2383.1102600000004</v>
          </cell>
          <cell r="G132">
            <v>-19957.350210000001</v>
          </cell>
          <cell r="H132">
            <v>-23831.15105</v>
          </cell>
          <cell r="I132">
            <v>-21803.775549999998</v>
          </cell>
          <cell r="J132">
            <v>-3873.8008399999994</v>
          </cell>
          <cell r="K132">
            <v>-1846.4253399999991</v>
          </cell>
          <cell r="L132">
            <v>-21297.309669999999</v>
          </cell>
          <cell r="M132">
            <v>-23831.15105</v>
          </cell>
          <cell r="N132">
            <v>-21803.775549999998</v>
          </cell>
          <cell r="O132">
            <v>-21024.753970000002</v>
          </cell>
          <cell r="P132">
            <v>-2533.8413799999898</v>
          </cell>
          <cell r="Q132">
            <v>-506.46588000000014</v>
          </cell>
        </row>
        <row r="133">
          <cell r="A133" t="str">
            <v>Pension Fund/Plan Total</v>
          </cell>
          <cell r="B133">
            <v>32.10832999999991</v>
          </cell>
          <cell r="C133">
            <v>13.721880000000056</v>
          </cell>
          <cell r="D133">
            <v>-254.07994999999983</v>
          </cell>
          <cell r="E133">
            <v>-18.386449999999741</v>
          </cell>
          <cell r="F133">
            <v>-286.18827999999985</v>
          </cell>
          <cell r="G133">
            <v>205.86296999999831</v>
          </cell>
          <cell r="H133">
            <v>120.389570000003</v>
          </cell>
          <cell r="I133">
            <v>98.613840000001801</v>
          </cell>
          <cell r="J133">
            <v>-85.473399999999401</v>
          </cell>
          <cell r="K133">
            <v>-107.24913000000083</v>
          </cell>
          <cell r="L133">
            <v>187.47652000000016</v>
          </cell>
          <cell r="M133">
            <v>120.389570000003</v>
          </cell>
          <cell r="N133">
            <v>98.613840000001801</v>
          </cell>
          <cell r="O133">
            <v>173.23538999999437</v>
          </cell>
          <cell r="P133">
            <v>-67.086949999989884</v>
          </cell>
          <cell r="Q133">
            <v>-88.86267999999933</v>
          </cell>
        </row>
        <row r="134">
          <cell r="A134" t="str">
            <v>Treasury</v>
          </cell>
        </row>
        <row r="135">
          <cell r="A135" t="str">
            <v>REGULAR LABOUR</v>
          </cell>
          <cell r="B135">
            <v>412.36672999999996</v>
          </cell>
          <cell r="C135">
            <v>375.27673000000004</v>
          </cell>
          <cell r="D135">
            <v>443.85355000000004</v>
          </cell>
          <cell r="E135">
            <v>-37.090000000000011</v>
          </cell>
          <cell r="F135">
            <v>31.486819999999991</v>
          </cell>
          <cell r="G135">
            <v>2876.038509999999</v>
          </cell>
          <cell r="H135">
            <v>2940.2269600000004</v>
          </cell>
          <cell r="I135">
            <v>2878.3338200000003</v>
          </cell>
          <cell r="J135">
            <v>64.18845000000006</v>
          </cell>
          <cell r="K135">
            <v>2.2953100000001294</v>
          </cell>
          <cell r="L135">
            <v>2838.9485100000002</v>
          </cell>
          <cell r="M135">
            <v>2940.2269600000004</v>
          </cell>
          <cell r="N135">
            <v>2878.3338200000003</v>
          </cell>
          <cell r="O135">
            <v>2874.6904800000002</v>
          </cell>
          <cell r="P135">
            <v>101.27844999999995</v>
          </cell>
          <cell r="Q135">
            <v>39.385309999999762</v>
          </cell>
        </row>
        <row r="136">
          <cell r="A136" t="str">
            <v>NON REGULAR LABOUR</v>
          </cell>
          <cell r="C136">
            <v>1.6366099999999999</v>
          </cell>
          <cell r="E136">
            <v>1.6366099999999999</v>
          </cell>
          <cell r="F136">
            <v>0</v>
          </cell>
          <cell r="H136">
            <v>20.305220000000002</v>
          </cell>
          <cell r="I136">
            <v>24.605110000000003</v>
          </cell>
          <cell r="J136">
            <v>20.305220000000002</v>
          </cell>
          <cell r="K136">
            <v>24.605110000000003</v>
          </cell>
          <cell r="L136">
            <v>1.6366000000000001</v>
          </cell>
          <cell r="M136">
            <v>20.305220000000002</v>
          </cell>
          <cell r="N136">
            <v>24.605110000000003</v>
          </cell>
          <cell r="O136">
            <v>4.9636199999999997</v>
          </cell>
          <cell r="P136">
            <v>18.668620000000001</v>
          </cell>
          <cell r="Q136">
            <v>22.968510000000002</v>
          </cell>
        </row>
        <row r="137">
          <cell r="A137" t="str">
            <v>CONTRACTS/CONSULTANTS</v>
          </cell>
          <cell r="B137">
            <v>0.97750000000000004</v>
          </cell>
          <cell r="C137">
            <v>8.6666699999999999</v>
          </cell>
          <cell r="D137">
            <v>2.6248199999999997</v>
          </cell>
          <cell r="E137">
            <v>7.6891699999999998</v>
          </cell>
          <cell r="F137">
            <v>1.6473199999999999</v>
          </cell>
          <cell r="G137">
            <v>71.36690999999999</v>
          </cell>
          <cell r="H137">
            <v>104.00004</v>
          </cell>
          <cell r="I137">
            <v>15.510280000000002</v>
          </cell>
          <cell r="J137">
            <v>32.633130000000008</v>
          </cell>
          <cell r="K137">
            <v>-55.856629999999996</v>
          </cell>
          <cell r="L137">
            <v>83.856500000000011</v>
          </cell>
          <cell r="M137">
            <v>104.00004</v>
          </cell>
          <cell r="N137">
            <v>15.510280000000002</v>
          </cell>
          <cell r="O137">
            <v>90.15446</v>
          </cell>
          <cell r="P137">
            <v>20.143539999999998</v>
          </cell>
          <cell r="Q137">
            <v>-68.346220000000002</v>
          </cell>
        </row>
        <row r="138">
          <cell r="A138" t="str">
            <v>PCARD</v>
          </cell>
          <cell r="B138">
            <v>5.1909999999999998E-2</v>
          </cell>
          <cell r="C138">
            <v>5.4416700000000002</v>
          </cell>
          <cell r="D138">
            <v>7.0622899999999991</v>
          </cell>
          <cell r="E138">
            <v>5.3897599999999999</v>
          </cell>
          <cell r="F138">
            <v>7.0103799999999996</v>
          </cell>
          <cell r="G138">
            <v>23.095600000000001</v>
          </cell>
          <cell r="H138">
            <v>65.300039999999996</v>
          </cell>
          <cell r="I138">
            <v>40.642769999999999</v>
          </cell>
          <cell r="J138">
            <v>42.204440000000005</v>
          </cell>
          <cell r="K138">
            <v>17.547169999999998</v>
          </cell>
          <cell r="L138">
            <v>33.415089999999999</v>
          </cell>
          <cell r="M138">
            <v>65.300039999999996</v>
          </cell>
          <cell r="N138">
            <v>40.642769999999999</v>
          </cell>
          <cell r="O138">
            <v>52.950470000000003</v>
          </cell>
          <cell r="P138">
            <v>31.884950000000003</v>
          </cell>
          <cell r="Q138">
            <v>7.2276799999999977</v>
          </cell>
        </row>
        <row r="139">
          <cell r="A139" t="str">
            <v>SUNDRY</v>
          </cell>
          <cell r="B139">
            <v>221.90206000000001</v>
          </cell>
          <cell r="C139">
            <v>285.16646000000003</v>
          </cell>
          <cell r="D139">
            <v>165.78185999999999</v>
          </cell>
          <cell r="E139">
            <v>63.264400000000009</v>
          </cell>
          <cell r="F139">
            <v>-56.120200000000004</v>
          </cell>
          <cell r="G139">
            <v>2962.42947</v>
          </cell>
          <cell r="H139">
            <v>3421.9975199999999</v>
          </cell>
          <cell r="I139">
            <v>2818.9984800000002</v>
          </cell>
          <cell r="J139">
            <v>459.56804999999974</v>
          </cell>
          <cell r="K139">
            <v>-143.43099000000018</v>
          </cell>
          <cell r="L139">
            <v>3152.0119300000001</v>
          </cell>
          <cell r="M139">
            <v>3421.9975199999999</v>
          </cell>
          <cell r="N139">
            <v>2818.9984800000002</v>
          </cell>
          <cell r="O139">
            <v>3602.1520500000001</v>
          </cell>
          <cell r="P139">
            <v>269.98559000000023</v>
          </cell>
          <cell r="Q139">
            <v>-333.01345000000003</v>
          </cell>
        </row>
        <row r="140">
          <cell r="A140" t="str">
            <v>RECOVERY</v>
          </cell>
          <cell r="B140">
            <v>-402.89579000000003</v>
          </cell>
          <cell r="C140">
            <v>-368.67408</v>
          </cell>
          <cell r="D140">
            <v>-417.5009</v>
          </cell>
          <cell r="E140">
            <v>34.221710000000002</v>
          </cell>
          <cell r="F140">
            <v>-14.605110000000025</v>
          </cell>
          <cell r="G140">
            <v>-2894.1265699999999</v>
          </cell>
          <cell r="H140">
            <v>-2950.0855799999999</v>
          </cell>
          <cell r="I140">
            <v>-2800.4164700000001</v>
          </cell>
          <cell r="J140">
            <v>-55.959010000000035</v>
          </cell>
          <cell r="K140">
            <v>93.710100000000011</v>
          </cell>
          <cell r="L140">
            <v>-2848.9442399999998</v>
          </cell>
          <cell r="M140">
            <v>-2950.0855799999999</v>
          </cell>
          <cell r="N140">
            <v>-2800.4164700000001</v>
          </cell>
          <cell r="O140">
            <v>-3066.2306899999999</v>
          </cell>
          <cell r="P140">
            <v>-101.1413399999999</v>
          </cell>
          <cell r="Q140">
            <v>48.527770000000146</v>
          </cell>
        </row>
        <row r="141">
          <cell r="A141" t="str">
            <v>Treasury Total</v>
          </cell>
          <cell r="B141">
            <v>232.40240999999992</v>
          </cell>
          <cell r="C141">
            <v>307.51406000000009</v>
          </cell>
          <cell r="D141">
            <v>201.82162000000005</v>
          </cell>
          <cell r="E141">
            <v>75.111649999999997</v>
          </cell>
          <cell r="F141">
            <v>-30.580790000000043</v>
          </cell>
          <cell r="G141">
            <v>3038.8039199999989</v>
          </cell>
          <cell r="H141">
            <v>3601.7442000000001</v>
          </cell>
          <cell r="I141">
            <v>2977.6739900000002</v>
          </cell>
          <cell r="J141">
            <v>562.9402799999998</v>
          </cell>
          <cell r="K141">
            <v>-61.12993000000003</v>
          </cell>
          <cell r="L141">
            <v>3260.9243900000001</v>
          </cell>
          <cell r="M141">
            <v>3601.7442000000001</v>
          </cell>
          <cell r="N141">
            <v>2977.6739900000002</v>
          </cell>
          <cell r="O141">
            <v>3558.6803900000009</v>
          </cell>
          <cell r="P141">
            <v>340.8198100000003</v>
          </cell>
          <cell r="Q141">
            <v>-283.25040000000013</v>
          </cell>
        </row>
        <row r="142">
          <cell r="A142" t="str">
            <v>Corporate Finance</v>
          </cell>
        </row>
        <row r="143">
          <cell r="A143" t="str">
            <v>REGULAR LABOUR</v>
          </cell>
          <cell r="B143">
            <v>1491.7600999999993</v>
          </cell>
          <cell r="C143">
            <v>1832.1777800000007</v>
          </cell>
          <cell r="D143">
            <v>1994.1328499999995</v>
          </cell>
          <cell r="E143">
            <v>340.41768000000002</v>
          </cell>
          <cell r="F143">
            <v>502.37275</v>
          </cell>
          <cell r="G143">
            <v>15247.132320000001</v>
          </cell>
          <cell r="H143">
            <v>17083.470529999995</v>
          </cell>
          <cell r="I143">
            <v>16795.78138</v>
          </cell>
          <cell r="J143">
            <v>1836.3382100000001</v>
          </cell>
          <cell r="K143">
            <v>1548.6490600000009</v>
          </cell>
          <cell r="L143">
            <v>15457.54955</v>
          </cell>
          <cell r="M143">
            <v>17083.470529999995</v>
          </cell>
          <cell r="N143">
            <v>16795.78138</v>
          </cell>
          <cell r="O143">
            <v>15456.68908</v>
          </cell>
          <cell r="P143">
            <v>1625.9209800000003</v>
          </cell>
          <cell r="Q143">
            <v>1338.231830000002</v>
          </cell>
        </row>
        <row r="144">
          <cell r="A144" t="str">
            <v>NON REGULAR LABOUR</v>
          </cell>
          <cell r="B144">
            <v>72.025220000000004</v>
          </cell>
          <cell r="C144">
            <v>34.565480000000001</v>
          </cell>
          <cell r="D144">
            <v>60.752280000000006</v>
          </cell>
          <cell r="E144">
            <v>-37.459740000000004</v>
          </cell>
          <cell r="F144">
            <v>-11.272939999999997</v>
          </cell>
          <cell r="G144">
            <v>364.68057000000005</v>
          </cell>
          <cell r="H144">
            <v>389.31550999999996</v>
          </cell>
          <cell r="I144">
            <v>606.57087000000001</v>
          </cell>
          <cell r="J144">
            <v>24.63494</v>
          </cell>
          <cell r="K144">
            <v>241.89029999999997</v>
          </cell>
          <cell r="L144">
            <v>310.07161000000002</v>
          </cell>
          <cell r="M144">
            <v>389.31550999999996</v>
          </cell>
          <cell r="N144">
            <v>606.57087000000001</v>
          </cell>
          <cell r="O144">
            <v>277.76522999999997</v>
          </cell>
          <cell r="P144">
            <v>79.243899999999982</v>
          </cell>
          <cell r="Q144">
            <v>296.49925999999999</v>
          </cell>
        </row>
        <row r="145">
          <cell r="A145" t="str">
            <v>CONTRACTS/CONSULTANTS</v>
          </cell>
          <cell r="B145">
            <v>1284.0066400000001</v>
          </cell>
          <cell r="C145">
            <v>932.66666000000009</v>
          </cell>
          <cell r="D145">
            <v>1050.9596399999998</v>
          </cell>
          <cell r="E145">
            <v>-351.33998000000014</v>
          </cell>
          <cell r="F145">
            <v>-233.04700000000008</v>
          </cell>
          <cell r="G145">
            <v>12347.37131</v>
          </cell>
          <cell r="H145">
            <v>11191.99992</v>
          </cell>
          <cell r="I145">
            <v>11045.122880000001</v>
          </cell>
          <cell r="J145">
            <v>-1155.3713900000007</v>
          </cell>
          <cell r="K145">
            <v>-1302.248430000001</v>
          </cell>
          <cell r="L145">
            <v>11918.997999999998</v>
          </cell>
          <cell r="M145">
            <v>11191.99992</v>
          </cell>
          <cell r="N145">
            <v>11045.122880000001</v>
          </cell>
          <cell r="O145">
            <v>11846.753940000001</v>
          </cell>
          <cell r="P145">
            <v>-726.99807999999905</v>
          </cell>
          <cell r="Q145">
            <v>-873.8751199999997</v>
          </cell>
        </row>
        <row r="146">
          <cell r="A146" t="str">
            <v>MATERIALS</v>
          </cell>
          <cell r="D146">
            <v>0</v>
          </cell>
          <cell r="E146">
            <v>0</v>
          </cell>
          <cell r="F146">
            <v>0</v>
          </cell>
          <cell r="G146">
            <v>16.9086</v>
          </cell>
          <cell r="I146">
            <v>17.816659999999999</v>
          </cell>
          <cell r="J146">
            <v>-16.9086</v>
          </cell>
          <cell r="K146">
            <v>0.90805999999999898</v>
          </cell>
          <cell r="L146">
            <v>16.9086</v>
          </cell>
          <cell r="N146">
            <v>17.816659999999999</v>
          </cell>
          <cell r="O146">
            <v>16.9086</v>
          </cell>
          <cell r="P146">
            <v>-16.9086</v>
          </cell>
          <cell r="Q146">
            <v>0.90805999999999898</v>
          </cell>
        </row>
        <row r="147">
          <cell r="A147" t="str">
            <v>PCARD</v>
          </cell>
          <cell r="B147">
            <v>2.4876499999999995</v>
          </cell>
          <cell r="C147">
            <v>22.66667</v>
          </cell>
          <cell r="D147">
            <v>8.1176200000000005</v>
          </cell>
          <cell r="E147">
            <v>20.179020000000001</v>
          </cell>
          <cell r="F147">
            <v>5.629970000000001</v>
          </cell>
          <cell r="G147">
            <v>58.390419999999999</v>
          </cell>
          <cell r="H147">
            <v>272.00004000000001</v>
          </cell>
          <cell r="I147">
            <v>124.91892000000001</v>
          </cell>
          <cell r="J147">
            <v>213.60962000000001</v>
          </cell>
          <cell r="K147">
            <v>66.528500000000008</v>
          </cell>
          <cell r="L147">
            <v>70.928269999999998</v>
          </cell>
          <cell r="M147">
            <v>272.00004000000001</v>
          </cell>
          <cell r="N147">
            <v>124.91892000000001</v>
          </cell>
          <cell r="O147">
            <v>99.289259999999999</v>
          </cell>
          <cell r="P147">
            <v>201.07176999999996</v>
          </cell>
          <cell r="Q147">
            <v>53.990650000000016</v>
          </cell>
        </row>
        <row r="148">
          <cell r="A148" t="str">
            <v>SUNDRY</v>
          </cell>
          <cell r="B148">
            <v>4.2836799999999995</v>
          </cell>
          <cell r="C148">
            <v>0.16667000000000001</v>
          </cell>
          <cell r="D148">
            <v>4.7669300000000003</v>
          </cell>
          <cell r="E148">
            <v>-4.1170099999999996</v>
          </cell>
          <cell r="F148">
            <v>0.48325000000000018</v>
          </cell>
          <cell r="G148">
            <v>102.07201999999999</v>
          </cell>
          <cell r="H148">
            <v>2.0000399999999998</v>
          </cell>
          <cell r="I148">
            <v>99.367730000000009</v>
          </cell>
          <cell r="J148">
            <v>-100.07198</v>
          </cell>
          <cell r="K148">
            <v>-2.7042899999999994</v>
          </cell>
          <cell r="L148">
            <v>97.788340000000005</v>
          </cell>
          <cell r="M148">
            <v>2.0000399999999998</v>
          </cell>
          <cell r="N148">
            <v>99.367730000000009</v>
          </cell>
          <cell r="O148">
            <v>86.473060000000004</v>
          </cell>
          <cell r="P148">
            <v>-95.788300000000007</v>
          </cell>
          <cell r="Q148">
            <v>1.5793900000000001</v>
          </cell>
        </row>
        <row r="149">
          <cell r="A149" t="str">
            <v>RECOVERY</v>
          </cell>
          <cell r="B149">
            <v>-106.51695000000001</v>
          </cell>
          <cell r="D149">
            <v>-50.131500000000003</v>
          </cell>
          <cell r="E149">
            <v>106.51695000000001</v>
          </cell>
          <cell r="F149">
            <v>56.385450000000006</v>
          </cell>
          <cell r="G149">
            <v>-632.48104000000001</v>
          </cell>
          <cell r="I149">
            <v>-244.42320000000001</v>
          </cell>
          <cell r="J149">
            <v>632.48104000000001</v>
          </cell>
          <cell r="K149">
            <v>388.05784</v>
          </cell>
          <cell r="L149">
            <v>-525.96408999999994</v>
          </cell>
          <cell r="N149">
            <v>-244.42320000000001</v>
          </cell>
          <cell r="O149">
            <v>-354.94191000000001</v>
          </cell>
          <cell r="P149">
            <v>525.96408999999994</v>
          </cell>
          <cell r="Q149">
            <v>281.54088999999999</v>
          </cell>
        </row>
        <row r="150">
          <cell r="A150" t="str">
            <v>Corporate Finance Total</v>
          </cell>
          <cell r="B150">
            <v>2748.0463399999994</v>
          </cell>
          <cell r="C150">
            <v>2822.2432600000011</v>
          </cell>
          <cell r="D150">
            <v>3068.5978199999995</v>
          </cell>
          <cell r="E150">
            <v>74.196919999999878</v>
          </cell>
          <cell r="F150">
            <v>320.55147999999991</v>
          </cell>
          <cell r="G150">
            <v>27504.074200000003</v>
          </cell>
          <cell r="H150">
            <v>28938.786039999992</v>
          </cell>
          <cell r="I150">
            <v>28445.15524</v>
          </cell>
          <cell r="J150">
            <v>1434.7118399999995</v>
          </cell>
          <cell r="K150">
            <v>941.0810399999998</v>
          </cell>
          <cell r="L150">
            <v>27346.280279999995</v>
          </cell>
          <cell r="M150">
            <v>28938.786039999992</v>
          </cell>
          <cell r="N150">
            <v>28445.15524</v>
          </cell>
          <cell r="O150">
            <v>27428.937260000002</v>
          </cell>
          <cell r="P150">
            <v>1592.5057600000011</v>
          </cell>
          <cell r="Q150">
            <v>1098.8749600000024</v>
          </cell>
        </row>
        <row r="151">
          <cell r="A151" t="str">
            <v>Strategy and Growth</v>
          </cell>
        </row>
        <row r="152">
          <cell r="A152" t="str">
            <v>REGULAR LABOUR</v>
          </cell>
          <cell r="B152">
            <v>197.79869999999997</v>
          </cell>
          <cell r="C152">
            <v>438.19410999999997</v>
          </cell>
          <cell r="D152">
            <v>-120.68211000000005</v>
          </cell>
          <cell r="E152">
            <v>240.39541000000003</v>
          </cell>
          <cell r="F152">
            <v>-318.48080999999996</v>
          </cell>
          <cell r="G152">
            <v>1430.4651900000001</v>
          </cell>
          <cell r="H152">
            <v>3134.1999800000008</v>
          </cell>
          <cell r="I152">
            <v>3607.1345699999997</v>
          </cell>
          <cell r="J152">
            <v>1703.7347900000002</v>
          </cell>
          <cell r="K152">
            <v>2176.6693799999994</v>
          </cell>
          <cell r="L152">
            <v>1620.5541099999998</v>
          </cell>
          <cell r="M152">
            <v>3134.1999800000008</v>
          </cell>
          <cell r="N152">
            <v>3607.1345699999997</v>
          </cell>
          <cell r="O152">
            <v>1716.98269</v>
          </cell>
          <cell r="P152">
            <v>1513.6458700000003</v>
          </cell>
          <cell r="Q152">
            <v>1986.5804600000001</v>
          </cell>
        </row>
        <row r="153">
          <cell r="A153" t="str">
            <v>NON REGULAR LABOUR</v>
          </cell>
          <cell r="C153">
            <v>34.887990000000002</v>
          </cell>
          <cell r="D153">
            <v>5.9870799999999997</v>
          </cell>
          <cell r="E153">
            <v>34.887990000000002</v>
          </cell>
          <cell r="F153">
            <v>5.9870799999999997</v>
          </cell>
          <cell r="G153">
            <v>-0.16004000000000007</v>
          </cell>
          <cell r="H153">
            <v>424.26020000000005</v>
          </cell>
          <cell r="I153">
            <v>44.937829999999998</v>
          </cell>
          <cell r="J153">
            <v>424.42024000000004</v>
          </cell>
          <cell r="K153">
            <v>45.097870000000007</v>
          </cell>
          <cell r="L153">
            <v>34.72795</v>
          </cell>
          <cell r="M153">
            <v>424.26020000000005</v>
          </cell>
          <cell r="N153">
            <v>44.937829999999998</v>
          </cell>
          <cell r="O153">
            <v>104.95683</v>
          </cell>
          <cell r="P153">
            <v>389.53225000000003</v>
          </cell>
          <cell r="Q153">
            <v>10.20988</v>
          </cell>
        </row>
        <row r="154">
          <cell r="A154" t="str">
            <v>CONTRACTS/CONSULTANTS</v>
          </cell>
          <cell r="B154">
            <v>-44</v>
          </cell>
          <cell r="C154">
            <v>8.3333300000000001</v>
          </cell>
          <cell r="D154">
            <v>220.41448</v>
          </cell>
          <cell r="E154">
            <v>52.333330000000004</v>
          </cell>
          <cell r="F154">
            <v>264.41448000000003</v>
          </cell>
          <cell r="G154">
            <v>763</v>
          </cell>
          <cell r="H154">
            <v>99.999960000000002</v>
          </cell>
          <cell r="I154">
            <v>1245.32152</v>
          </cell>
          <cell r="J154">
            <v>-663.00004000000001</v>
          </cell>
          <cell r="K154">
            <v>482.32151999999996</v>
          </cell>
          <cell r="L154">
            <v>882</v>
          </cell>
          <cell r="M154">
            <v>99.999960000000002</v>
          </cell>
          <cell r="N154">
            <v>1245.32152</v>
          </cell>
          <cell r="O154">
            <v>1213</v>
          </cell>
          <cell r="P154">
            <v>-782.00004000000001</v>
          </cell>
          <cell r="Q154">
            <v>363.32151999999985</v>
          </cell>
        </row>
        <row r="155">
          <cell r="A155" t="str">
            <v>PCARD</v>
          </cell>
          <cell r="B155">
            <v>0.73351</v>
          </cell>
          <cell r="C155">
            <v>50</v>
          </cell>
          <cell r="D155">
            <v>-0.65404999999999991</v>
          </cell>
          <cell r="E155">
            <v>49.266490000000005</v>
          </cell>
          <cell r="F155">
            <v>-1.3875599999999999</v>
          </cell>
          <cell r="G155">
            <v>5.4647699999999997</v>
          </cell>
          <cell r="H155">
            <v>600</v>
          </cell>
          <cell r="I155">
            <v>53.999600000000001</v>
          </cell>
          <cell r="J155">
            <v>594.53522999999996</v>
          </cell>
          <cell r="K155">
            <v>48.534830000000007</v>
          </cell>
          <cell r="L155">
            <v>17.964589999999998</v>
          </cell>
          <cell r="M155">
            <v>600</v>
          </cell>
          <cell r="N155">
            <v>53.999600000000001</v>
          </cell>
          <cell r="O155">
            <v>44.431249999999991</v>
          </cell>
          <cell r="P155">
            <v>582.03541000000007</v>
          </cell>
          <cell r="Q155">
            <v>36.035009999999993</v>
          </cell>
        </row>
        <row r="156">
          <cell r="A156" t="str">
            <v>SUNDRY</v>
          </cell>
          <cell r="B156">
            <v>78.296539999999993</v>
          </cell>
          <cell r="C156">
            <v>91.666669999999996</v>
          </cell>
          <cell r="D156">
            <v>0.35849999999999999</v>
          </cell>
          <cell r="E156">
            <v>13.370129999999993</v>
          </cell>
          <cell r="F156">
            <v>-77.938039999999987</v>
          </cell>
          <cell r="G156">
            <v>202.12513000000001</v>
          </cell>
          <cell r="H156">
            <v>1100.0000399999999</v>
          </cell>
          <cell r="I156">
            <v>65.758569999999992</v>
          </cell>
          <cell r="J156">
            <v>897.87490999999989</v>
          </cell>
          <cell r="K156">
            <v>-136.36656000000002</v>
          </cell>
          <cell r="L156">
            <v>146.74526</v>
          </cell>
          <cell r="M156">
            <v>1100.0000399999999</v>
          </cell>
          <cell r="N156">
            <v>65.758569999999992</v>
          </cell>
          <cell r="O156">
            <v>76.745989999999992</v>
          </cell>
          <cell r="P156">
            <v>953.2547800000001</v>
          </cell>
          <cell r="Q156">
            <v>-80.986689999999996</v>
          </cell>
        </row>
        <row r="157">
          <cell r="A157" t="str">
            <v>RECOVERY</v>
          </cell>
          <cell r="B157">
            <v>0</v>
          </cell>
          <cell r="C157">
            <v>-30.040700000000001</v>
          </cell>
          <cell r="D157">
            <v>0</v>
          </cell>
          <cell r="E157">
            <v>-30.040700000000008</v>
          </cell>
          <cell r="F157">
            <v>0</v>
          </cell>
          <cell r="G157">
            <v>0</v>
          </cell>
          <cell r="H157">
            <v>-365.05576999999994</v>
          </cell>
          <cell r="I157">
            <v>0</v>
          </cell>
          <cell r="J157">
            <v>-365.05577000000005</v>
          </cell>
          <cell r="K157">
            <v>0</v>
          </cell>
          <cell r="L157">
            <v>-30.040700000000015</v>
          </cell>
          <cell r="M157">
            <v>-365.05576999999994</v>
          </cell>
          <cell r="N157">
            <v>0</v>
          </cell>
          <cell r="O157">
            <v>-79.818500000000029</v>
          </cell>
          <cell r="P157">
            <v>-335.01507000000004</v>
          </cell>
          <cell r="Q157">
            <v>30.040700000000015</v>
          </cell>
        </row>
        <row r="158">
          <cell r="A158" t="str">
            <v>Strategy and Growth Total</v>
          </cell>
          <cell r="B158">
            <v>232.82874999999996</v>
          </cell>
          <cell r="C158">
            <v>593.04139999999995</v>
          </cell>
          <cell r="D158">
            <v>105.42389999999996</v>
          </cell>
          <cell r="E158">
            <v>360.21265000000005</v>
          </cell>
          <cell r="F158">
            <v>-127.40484999999993</v>
          </cell>
          <cell r="G158">
            <v>2400.8950500000001</v>
          </cell>
          <cell r="H158">
            <v>4993.404410000001</v>
          </cell>
          <cell r="I158">
            <v>5017.1520899999996</v>
          </cell>
          <cell r="J158">
            <v>2592.5093600000005</v>
          </cell>
          <cell r="K158">
            <v>2616.2570399999995</v>
          </cell>
          <cell r="L158">
            <v>2671.9512099999997</v>
          </cell>
          <cell r="M158">
            <v>4993.404410000001</v>
          </cell>
          <cell r="N158">
            <v>5017.1520899999996</v>
          </cell>
          <cell r="O158">
            <v>3076.29826</v>
          </cell>
          <cell r="P158">
            <v>2321.4532000000004</v>
          </cell>
          <cell r="Q158">
            <v>2345.2008799999999</v>
          </cell>
        </row>
        <row r="159">
          <cell r="A159" t="str">
            <v>Shared Services</v>
          </cell>
        </row>
        <row r="160">
          <cell r="A160" t="str">
            <v>REGULAR LABOUR</v>
          </cell>
          <cell r="B160">
            <v>1135.4604900000004</v>
          </cell>
          <cell r="C160">
            <v>1031.9132999999999</v>
          </cell>
          <cell r="D160">
            <v>1248.1474700000006</v>
          </cell>
          <cell r="E160">
            <v>-103.54719000000003</v>
          </cell>
          <cell r="F160">
            <v>112.68698000000006</v>
          </cell>
          <cell r="G160">
            <v>11915.679670000001</v>
          </cell>
          <cell r="H160">
            <v>10815.932779999997</v>
          </cell>
          <cell r="I160">
            <v>10980.051840000002</v>
          </cell>
          <cell r="J160">
            <v>-1099.7468899999994</v>
          </cell>
          <cell r="K160">
            <v>-935.62783000000024</v>
          </cell>
          <cell r="L160">
            <v>11954.167319999999</v>
          </cell>
          <cell r="M160">
            <v>10815.932779999997</v>
          </cell>
          <cell r="N160">
            <v>10980.051840000002</v>
          </cell>
          <cell r="O160">
            <v>11808.997149999999</v>
          </cell>
          <cell r="P160">
            <v>-1138.2345399999995</v>
          </cell>
          <cell r="Q160">
            <v>-974.11547999999982</v>
          </cell>
        </row>
        <row r="161">
          <cell r="A161" t="str">
            <v>NON REGULAR LABOUR</v>
          </cell>
          <cell r="B161">
            <v>21.69164</v>
          </cell>
          <cell r="C161">
            <v>9.8196200000000005</v>
          </cell>
          <cell r="D161">
            <v>23.753709999999998</v>
          </cell>
          <cell r="E161">
            <v>-11.872019999999999</v>
          </cell>
          <cell r="F161">
            <v>2.062069999999999</v>
          </cell>
          <cell r="G161">
            <v>312.17745000000008</v>
          </cell>
          <cell r="H161">
            <v>121.83095999999999</v>
          </cell>
          <cell r="I161">
            <v>431.67784000000006</v>
          </cell>
          <cell r="J161">
            <v>-190.34649000000002</v>
          </cell>
          <cell r="K161">
            <v>119.50039</v>
          </cell>
          <cell r="L161">
            <v>331.51242999999999</v>
          </cell>
          <cell r="M161">
            <v>121.83095999999999</v>
          </cell>
          <cell r="N161">
            <v>431.67784000000006</v>
          </cell>
          <cell r="O161">
            <v>365.80518999999998</v>
          </cell>
          <cell r="P161">
            <v>-209.68146999999999</v>
          </cell>
          <cell r="Q161">
            <v>100.16541000000001</v>
          </cell>
        </row>
        <row r="162">
          <cell r="A162" t="str">
            <v>BAD DEBT</v>
          </cell>
          <cell r="D162">
            <v>-53</v>
          </cell>
          <cell r="E162">
            <v>0</v>
          </cell>
          <cell r="F162">
            <v>-53</v>
          </cell>
          <cell r="G162">
            <v>11.09487</v>
          </cell>
          <cell r="I162">
            <v>-12</v>
          </cell>
          <cell r="J162">
            <v>-11.09487</v>
          </cell>
          <cell r="K162">
            <v>-23.09487</v>
          </cell>
          <cell r="L162">
            <v>11.09487</v>
          </cell>
          <cell r="N162">
            <v>-12</v>
          </cell>
          <cell r="O162">
            <v>11.09487</v>
          </cell>
          <cell r="P162">
            <v>-11.09487</v>
          </cell>
          <cell r="Q162">
            <v>-23.09487</v>
          </cell>
        </row>
        <row r="163">
          <cell r="A163" t="str">
            <v>CONTRACTS/CONSULTANTS</v>
          </cell>
          <cell r="B163">
            <v>63.52505</v>
          </cell>
          <cell r="C163">
            <v>131.03467000000001</v>
          </cell>
          <cell r="D163">
            <v>393.96669000000003</v>
          </cell>
          <cell r="E163">
            <v>67.509619999999998</v>
          </cell>
          <cell r="F163">
            <v>330.44164000000001</v>
          </cell>
          <cell r="G163">
            <v>551.34097999999994</v>
          </cell>
          <cell r="H163">
            <v>1572.4160400000001</v>
          </cell>
          <cell r="I163">
            <v>1316.6482100000001</v>
          </cell>
          <cell r="J163">
            <v>1021.0750600000001</v>
          </cell>
          <cell r="K163">
            <v>765.30722999999989</v>
          </cell>
          <cell r="L163">
            <v>978.85685000000001</v>
          </cell>
          <cell r="M163">
            <v>1572.4160400000001</v>
          </cell>
          <cell r="N163">
            <v>1316.6482100000001</v>
          </cell>
          <cell r="O163">
            <v>877.00529000000006</v>
          </cell>
          <cell r="P163">
            <v>593.55919000000006</v>
          </cell>
          <cell r="Q163">
            <v>337.79135999999983</v>
          </cell>
        </row>
        <row r="164">
          <cell r="A164" t="str">
            <v>FLEET</v>
          </cell>
          <cell r="B164">
            <v>11.21921</v>
          </cell>
          <cell r="C164">
            <v>4.1666699999999999</v>
          </cell>
          <cell r="D164">
            <v>9.639009999999999</v>
          </cell>
          <cell r="E164">
            <v>-7.0525400000000005</v>
          </cell>
          <cell r="F164">
            <v>-1.5802</v>
          </cell>
          <cell r="G164">
            <v>191.64914999999999</v>
          </cell>
          <cell r="H164">
            <v>50.000039999999998</v>
          </cell>
          <cell r="I164">
            <v>121.11304000000001</v>
          </cell>
          <cell r="J164">
            <v>-141.64911000000001</v>
          </cell>
          <cell r="K164">
            <v>-70.536109999999994</v>
          </cell>
          <cell r="L164">
            <v>189.83347000000001</v>
          </cell>
          <cell r="M164">
            <v>50.000039999999998</v>
          </cell>
          <cell r="N164">
            <v>121.11304000000001</v>
          </cell>
          <cell r="O164">
            <v>131.36266000000001</v>
          </cell>
          <cell r="P164">
            <v>-139.83342999999999</v>
          </cell>
          <cell r="Q164">
            <v>-68.720429999999993</v>
          </cell>
        </row>
        <row r="165">
          <cell r="A165" t="str">
            <v>MATERIALS</v>
          </cell>
          <cell r="B165">
            <v>-0.3</v>
          </cell>
          <cell r="D165">
            <v>0.57757999999999998</v>
          </cell>
          <cell r="E165">
            <v>0.3</v>
          </cell>
          <cell r="F165">
            <v>0.87758000000000003</v>
          </cell>
          <cell r="G165">
            <v>3.4501200000000001</v>
          </cell>
          <cell r="I165">
            <v>0.82154000000000016</v>
          </cell>
          <cell r="J165">
            <v>-3.4501200000000001</v>
          </cell>
          <cell r="K165">
            <v>-2.6285799999999995</v>
          </cell>
          <cell r="L165">
            <v>3.4501200000000001</v>
          </cell>
          <cell r="N165">
            <v>0.82154000000000016</v>
          </cell>
          <cell r="O165">
            <v>1.6935</v>
          </cell>
          <cell r="P165">
            <v>-3.4501200000000001</v>
          </cell>
          <cell r="Q165">
            <v>-2.6285799999999995</v>
          </cell>
        </row>
        <row r="166">
          <cell r="A166" t="str">
            <v>PCARD</v>
          </cell>
          <cell r="B166">
            <v>-43.029150000000001</v>
          </cell>
          <cell r="C166">
            <v>25.00001</v>
          </cell>
          <cell r="D166">
            <v>18.66058</v>
          </cell>
          <cell r="E166">
            <v>68.02915999999999</v>
          </cell>
          <cell r="F166">
            <v>61.689730000000004</v>
          </cell>
          <cell r="G166">
            <v>98.626739999999998</v>
          </cell>
          <cell r="H166">
            <v>300.00012000000004</v>
          </cell>
          <cell r="I166">
            <v>220.39321999999999</v>
          </cell>
          <cell r="J166">
            <v>201.37338</v>
          </cell>
          <cell r="K166">
            <v>121.76648</v>
          </cell>
          <cell r="L166">
            <v>126.28788</v>
          </cell>
          <cell r="M166">
            <v>300.00012000000004</v>
          </cell>
          <cell r="N166">
            <v>220.39321999999999</v>
          </cell>
          <cell r="O166">
            <v>110.93963000000001</v>
          </cell>
          <cell r="P166">
            <v>173.71224000000001</v>
          </cell>
          <cell r="Q166">
            <v>94.105339999999984</v>
          </cell>
        </row>
        <row r="167">
          <cell r="A167" t="str">
            <v>SUNDRY</v>
          </cell>
          <cell r="B167">
            <v>68.107659999999996</v>
          </cell>
          <cell r="C167">
            <v>11.24999</v>
          </cell>
          <cell r="D167">
            <v>47.730500000000006</v>
          </cell>
          <cell r="E167">
            <v>-56.857669999999985</v>
          </cell>
          <cell r="F167">
            <v>-20.377159999999989</v>
          </cell>
          <cell r="G167">
            <v>431.16759000000008</v>
          </cell>
          <cell r="H167">
            <v>134.99988000000002</v>
          </cell>
          <cell r="I167">
            <v>353.34463</v>
          </cell>
          <cell r="J167">
            <v>-296.16771000000006</v>
          </cell>
          <cell r="K167">
            <v>-77.822959999999995</v>
          </cell>
          <cell r="L167">
            <v>7.6792300000000182</v>
          </cell>
          <cell r="M167">
            <v>134.99988000000002</v>
          </cell>
          <cell r="N167">
            <v>353.34463</v>
          </cell>
          <cell r="O167">
            <v>40.379170000000016</v>
          </cell>
          <cell r="P167">
            <v>127.32065</v>
          </cell>
          <cell r="Q167">
            <v>345.66539999999992</v>
          </cell>
        </row>
        <row r="168">
          <cell r="A168" t="str">
            <v>RECOVERY</v>
          </cell>
          <cell r="B168">
            <v>-204.85289</v>
          </cell>
          <cell r="C168">
            <v>-272.43666000000002</v>
          </cell>
          <cell r="D168">
            <v>-145.37206</v>
          </cell>
          <cell r="E168">
            <v>-67.583770000000015</v>
          </cell>
          <cell r="F168">
            <v>59.480829999999997</v>
          </cell>
          <cell r="G168">
            <v>-1924.8135400000006</v>
          </cell>
          <cell r="H168">
            <v>-2861.2045499999999</v>
          </cell>
          <cell r="I168">
            <v>-2158.2402900000002</v>
          </cell>
          <cell r="J168">
            <v>-936.3910099999996</v>
          </cell>
          <cell r="K168">
            <v>-233.42674999999988</v>
          </cell>
          <cell r="L168">
            <v>-1939.6808899999996</v>
          </cell>
          <cell r="M168">
            <v>-2861.2045499999999</v>
          </cell>
          <cell r="N168">
            <v>-2158.2402900000002</v>
          </cell>
          <cell r="O168">
            <v>-1935.2453100000005</v>
          </cell>
          <cell r="P168">
            <v>-921.52366000000006</v>
          </cell>
          <cell r="Q168">
            <v>-218.55940000000052</v>
          </cell>
        </row>
        <row r="169">
          <cell r="A169" t="str">
            <v>Shared Services Total</v>
          </cell>
          <cell r="B169">
            <v>1051.8220100000003</v>
          </cell>
          <cell r="C169">
            <v>940.74759999999992</v>
          </cell>
          <cell r="D169">
            <v>1544.1034800000004</v>
          </cell>
          <cell r="E169">
            <v>-111.07441000000003</v>
          </cell>
          <cell r="F169">
            <v>492.28147000000013</v>
          </cell>
          <cell r="G169">
            <v>11590.373030000001</v>
          </cell>
          <cell r="H169">
            <v>10133.975269999997</v>
          </cell>
          <cell r="I169">
            <v>11253.810030000002</v>
          </cell>
          <cell r="J169">
            <v>-1456.3977599999989</v>
          </cell>
          <cell r="K169">
            <v>-336.56300000000022</v>
          </cell>
          <cell r="L169">
            <v>11663.201279999999</v>
          </cell>
          <cell r="M169">
            <v>10133.975269999997</v>
          </cell>
          <cell r="N169">
            <v>11253.810030000002</v>
          </cell>
          <cell r="O169">
            <v>11412.032150000001</v>
          </cell>
          <cell r="P169">
            <v>-1529.2260099999994</v>
          </cell>
          <cell r="Q169">
            <v>-409.39125000000058</v>
          </cell>
        </row>
        <row r="170">
          <cell r="A170" t="str">
            <v>Internal Audit and Risk</v>
          </cell>
        </row>
        <row r="171">
          <cell r="A171" t="str">
            <v>REGULAR LABOUR</v>
          </cell>
          <cell r="B171">
            <v>547.11613999999997</v>
          </cell>
          <cell r="C171">
            <v>673.19592</v>
          </cell>
          <cell r="D171">
            <v>552.77292</v>
          </cell>
          <cell r="E171">
            <v>126.07977999999999</v>
          </cell>
          <cell r="F171">
            <v>5.6567799999999666</v>
          </cell>
          <cell r="G171">
            <v>5000.9524300000003</v>
          </cell>
          <cell r="H171">
            <v>5618.8633599999994</v>
          </cell>
          <cell r="I171">
            <v>5282.4550099999997</v>
          </cell>
          <cell r="J171">
            <v>617.91093000000001</v>
          </cell>
          <cell r="K171">
            <v>281.50257999999997</v>
          </cell>
          <cell r="L171">
            <v>5148.8420499999993</v>
          </cell>
          <cell r="M171">
            <v>5618.8633599999994</v>
          </cell>
          <cell r="N171">
            <v>5282.4550099999997</v>
          </cell>
          <cell r="O171">
            <v>5184.4775799999998</v>
          </cell>
          <cell r="P171">
            <v>470.02130999999986</v>
          </cell>
          <cell r="Q171">
            <v>133.61296000000019</v>
          </cell>
        </row>
        <row r="172">
          <cell r="A172" t="str">
            <v>NON REGULAR LABOUR</v>
          </cell>
          <cell r="B172">
            <v>6.7242499999999996</v>
          </cell>
          <cell r="C172">
            <v>4.9098100000000002</v>
          </cell>
          <cell r="D172">
            <v>5.9561900000000003</v>
          </cell>
          <cell r="E172">
            <v>-1.8144399999999998</v>
          </cell>
          <cell r="F172">
            <v>-0.76805999999999985</v>
          </cell>
          <cell r="G172">
            <v>40.509459999999997</v>
          </cell>
          <cell r="H172">
            <v>60.915479999999995</v>
          </cell>
          <cell r="I172">
            <v>76.243400000000008</v>
          </cell>
          <cell r="J172">
            <v>20.406019999999998</v>
          </cell>
          <cell r="K172">
            <v>35.733940000000011</v>
          </cell>
          <cell r="L172">
            <v>38.69502</v>
          </cell>
          <cell r="M172">
            <v>60.915479999999995</v>
          </cell>
          <cell r="N172">
            <v>76.243400000000008</v>
          </cell>
          <cell r="O172">
            <v>35.84666</v>
          </cell>
          <cell r="P172">
            <v>22.220459999999996</v>
          </cell>
          <cell r="Q172">
            <v>37.548380000000009</v>
          </cell>
        </row>
        <row r="173">
          <cell r="A173" t="str">
            <v>CONTRACTS/CONSULTANTS</v>
          </cell>
          <cell r="B173">
            <v>153.22050000000002</v>
          </cell>
          <cell r="C173">
            <v>85.416669999999996</v>
          </cell>
          <cell r="D173">
            <v>368.75599999999997</v>
          </cell>
          <cell r="E173">
            <v>-67.803830000000005</v>
          </cell>
          <cell r="F173">
            <v>215.53549999999998</v>
          </cell>
          <cell r="G173">
            <v>256.49584000000004</v>
          </cell>
          <cell r="H173">
            <v>1025.0000399999999</v>
          </cell>
          <cell r="I173">
            <v>1431.02296</v>
          </cell>
          <cell r="J173">
            <v>768.50419999999997</v>
          </cell>
          <cell r="K173">
            <v>1174.52712</v>
          </cell>
          <cell r="L173">
            <v>178.27534000000003</v>
          </cell>
          <cell r="M173">
            <v>1025.0000399999999</v>
          </cell>
          <cell r="N173">
            <v>1431.02296</v>
          </cell>
          <cell r="O173">
            <v>375.06883999999997</v>
          </cell>
          <cell r="P173">
            <v>846.7247000000001</v>
          </cell>
          <cell r="Q173">
            <v>1252.7476199999999</v>
          </cell>
        </row>
        <row r="174">
          <cell r="A174" t="str">
            <v>MATERIALS</v>
          </cell>
          <cell r="E174">
            <v>0</v>
          </cell>
          <cell r="F174">
            <v>0</v>
          </cell>
          <cell r="I174">
            <v>0.12088</v>
          </cell>
          <cell r="J174">
            <v>0</v>
          </cell>
          <cell r="K174">
            <v>0.12088</v>
          </cell>
          <cell r="N174">
            <v>0.12088</v>
          </cell>
          <cell r="O174">
            <v>0</v>
          </cell>
          <cell r="P174">
            <v>0</v>
          </cell>
          <cell r="Q174">
            <v>0.12088</v>
          </cell>
        </row>
        <row r="175">
          <cell r="A175" t="str">
            <v>PCARD</v>
          </cell>
          <cell r="B175">
            <v>3.5314100000000002</v>
          </cell>
          <cell r="D175">
            <v>5.2376699999999996</v>
          </cell>
          <cell r="E175">
            <v>-3.5314100000000002</v>
          </cell>
          <cell r="F175">
            <v>1.7062599999999994</v>
          </cell>
          <cell r="G175">
            <v>40.945909999999998</v>
          </cell>
          <cell r="I175">
            <v>75.264580000000009</v>
          </cell>
          <cell r="J175">
            <v>-40.945909999999998</v>
          </cell>
          <cell r="K175">
            <v>34.318670000000004</v>
          </cell>
          <cell r="L175">
            <v>37.414499999999997</v>
          </cell>
          <cell r="N175">
            <v>75.264580000000009</v>
          </cell>
          <cell r="O175">
            <v>33.926390000000005</v>
          </cell>
          <cell r="P175">
            <v>-37.414499999999997</v>
          </cell>
          <cell r="Q175">
            <v>37.850079999999998</v>
          </cell>
        </row>
        <row r="176">
          <cell r="A176" t="str">
            <v>SUNDRY</v>
          </cell>
          <cell r="B176">
            <v>12.64353</v>
          </cell>
          <cell r="C176">
            <v>2.9166699999999999</v>
          </cell>
          <cell r="D176">
            <v>2.20364</v>
          </cell>
          <cell r="E176">
            <v>-9.7268600000000003</v>
          </cell>
          <cell r="F176">
            <v>-10.43989</v>
          </cell>
          <cell r="G176">
            <v>33.440359999999998</v>
          </cell>
          <cell r="H176">
            <v>35.000039999999998</v>
          </cell>
          <cell r="I176">
            <v>18.871960000000001</v>
          </cell>
          <cell r="J176">
            <v>1.5596800000000002</v>
          </cell>
          <cell r="K176">
            <v>-14.568399999999997</v>
          </cell>
          <cell r="L176">
            <v>23.7135</v>
          </cell>
          <cell r="M176">
            <v>35.000039999999998</v>
          </cell>
          <cell r="N176">
            <v>18.871960000000001</v>
          </cell>
          <cell r="O176">
            <v>29.521099999999997</v>
          </cell>
          <cell r="P176">
            <v>11.286540000000002</v>
          </cell>
          <cell r="Q176">
            <v>-4.8415400000000002</v>
          </cell>
        </row>
        <row r="177">
          <cell r="A177" t="str">
            <v>Internal Audit and Risk Total</v>
          </cell>
          <cell r="B177">
            <v>723.23583000000008</v>
          </cell>
          <cell r="C177">
            <v>766.4390699999999</v>
          </cell>
          <cell r="D177">
            <v>934.92641999999989</v>
          </cell>
          <cell r="E177">
            <v>43.203239999999973</v>
          </cell>
          <cell r="F177">
            <v>211.69058999999996</v>
          </cell>
          <cell r="G177">
            <v>5372.3440000000001</v>
          </cell>
          <cell r="H177">
            <v>6739.7789199999988</v>
          </cell>
          <cell r="I177">
            <v>6883.978790000001</v>
          </cell>
          <cell r="J177">
            <v>1367.4349200000001</v>
          </cell>
          <cell r="K177">
            <v>1511.6347900000001</v>
          </cell>
          <cell r="L177">
            <v>5426.9404099999992</v>
          </cell>
          <cell r="M177">
            <v>6739.7789199999988</v>
          </cell>
          <cell r="N177">
            <v>6883.978790000001</v>
          </cell>
          <cell r="O177">
            <v>5658.8405699999994</v>
          </cell>
          <cell r="P177">
            <v>1312.8385099999998</v>
          </cell>
          <cell r="Q177">
            <v>1457.03838</v>
          </cell>
        </row>
        <row r="178">
          <cell r="A178" t="str">
            <v>Lopez Total</v>
          </cell>
          <cell r="B178">
            <v>5475.0329899999997</v>
          </cell>
          <cell r="C178">
            <v>5883.0867000000007</v>
          </cell>
          <cell r="D178">
            <v>6067.5335399999994</v>
          </cell>
          <cell r="E178">
            <v>408.05370999999997</v>
          </cell>
          <cell r="F178">
            <v>592.50054999999998</v>
          </cell>
          <cell r="G178">
            <v>52492.560150000005</v>
          </cell>
          <cell r="H178">
            <v>57833.049649999979</v>
          </cell>
          <cell r="I178">
            <v>61657.032629999987</v>
          </cell>
          <cell r="J178">
            <v>5340.4895000000015</v>
          </cell>
          <cell r="K178">
            <v>9164.4724800000022</v>
          </cell>
          <cell r="L178">
            <v>53121.771169999993</v>
          </cell>
          <cell r="M178">
            <v>57833.049649999979</v>
          </cell>
          <cell r="N178">
            <v>61657.032629999987</v>
          </cell>
          <cell r="O178">
            <v>54865.125149999993</v>
          </cell>
          <cell r="P178">
            <v>4711.2784800000127</v>
          </cell>
          <cell r="Q178">
            <v>8535.2614600000015</v>
          </cell>
        </row>
        <row r="179">
          <cell r="A179" t="str">
            <v>Telford</v>
          </cell>
        </row>
        <row r="180">
          <cell r="A180" t="str">
            <v>Talent Management</v>
          </cell>
        </row>
        <row r="181">
          <cell r="A181" t="str">
            <v>REGULAR LABOUR</v>
          </cell>
          <cell r="B181">
            <v>310.99655999999999</v>
          </cell>
          <cell r="C181">
            <v>339.51350000000008</v>
          </cell>
          <cell r="D181">
            <v>312.77096999999998</v>
          </cell>
          <cell r="E181">
            <v>28.516939999999988</v>
          </cell>
          <cell r="F181">
            <v>1.7744099999999945</v>
          </cell>
          <cell r="G181">
            <v>2424.8110600000005</v>
          </cell>
          <cell r="H181">
            <v>2765.7773499999994</v>
          </cell>
          <cell r="I181">
            <v>2068.7837100000002</v>
          </cell>
          <cell r="J181">
            <v>340.96629000000007</v>
          </cell>
          <cell r="K181">
            <v>-356.02735000000001</v>
          </cell>
          <cell r="L181">
            <v>2595.6460500000003</v>
          </cell>
          <cell r="M181">
            <v>2765.7773499999994</v>
          </cell>
          <cell r="N181">
            <v>2068.7837100000002</v>
          </cell>
          <cell r="O181">
            <v>2765.7773399999996</v>
          </cell>
          <cell r="P181">
            <v>170.13129999999995</v>
          </cell>
          <cell r="Q181">
            <v>-526.86234000000002</v>
          </cell>
        </row>
        <row r="182">
          <cell r="A182" t="str">
            <v>NON REGULAR LABOUR</v>
          </cell>
          <cell r="B182">
            <v>17.186920000000001</v>
          </cell>
          <cell r="C182">
            <v>14.416180000000001</v>
          </cell>
          <cell r="D182">
            <v>4.6560199999999998</v>
          </cell>
          <cell r="E182">
            <v>-2.7707400000000013</v>
          </cell>
          <cell r="F182">
            <v>-12.530899999999999</v>
          </cell>
          <cell r="G182">
            <v>98.715469999999996</v>
          </cell>
          <cell r="H182">
            <v>178.86018000000001</v>
          </cell>
          <cell r="I182">
            <v>69.284139999999994</v>
          </cell>
          <cell r="J182">
            <v>80.144710000000003</v>
          </cell>
          <cell r="K182">
            <v>-29.431329999999999</v>
          </cell>
          <cell r="L182">
            <v>136.70246</v>
          </cell>
          <cell r="M182">
            <v>178.86018000000001</v>
          </cell>
          <cell r="N182">
            <v>69.284139999999994</v>
          </cell>
          <cell r="O182">
            <v>178.86016000000001</v>
          </cell>
          <cell r="P182">
            <v>42.157719999999976</v>
          </cell>
          <cell r="Q182">
            <v>-67.41831999999998</v>
          </cell>
        </row>
        <row r="183">
          <cell r="A183" t="str">
            <v>CONTRACTS/CONSULTANTS</v>
          </cell>
          <cell r="B183">
            <v>1265.1301100000001</v>
          </cell>
          <cell r="C183">
            <v>45.166669999999996</v>
          </cell>
          <cell r="D183">
            <v>384.73384999999996</v>
          </cell>
          <cell r="E183">
            <v>-1219.96344</v>
          </cell>
          <cell r="F183">
            <v>-880.39625999999998</v>
          </cell>
          <cell r="G183">
            <v>2578.7149599999998</v>
          </cell>
          <cell r="H183">
            <v>542.00004000000001</v>
          </cell>
          <cell r="I183">
            <v>2153.0028600000001</v>
          </cell>
          <cell r="J183">
            <v>-2036.7149199999999</v>
          </cell>
          <cell r="K183">
            <v>-425.71210000000008</v>
          </cell>
          <cell r="L183">
            <v>991.46289000000002</v>
          </cell>
          <cell r="M183">
            <v>542.00004000000001</v>
          </cell>
          <cell r="N183">
            <v>2153.0028600000001</v>
          </cell>
          <cell r="O183">
            <v>542.00005999999996</v>
          </cell>
          <cell r="P183">
            <v>-449.46285000000012</v>
          </cell>
          <cell r="Q183">
            <v>1161.5399699999998</v>
          </cell>
        </row>
        <row r="184">
          <cell r="A184" t="str">
            <v>PCARD</v>
          </cell>
          <cell r="B184">
            <v>3.3672599999999999</v>
          </cell>
          <cell r="D184">
            <v>10.039010000000001</v>
          </cell>
          <cell r="E184">
            <v>-3.3672599999999999</v>
          </cell>
          <cell r="F184">
            <v>6.6717500000000003</v>
          </cell>
          <cell r="G184">
            <v>22.311040000000002</v>
          </cell>
          <cell r="I184">
            <v>68.725659999999991</v>
          </cell>
          <cell r="J184">
            <v>-22.311040000000002</v>
          </cell>
          <cell r="K184">
            <v>46.414619999999999</v>
          </cell>
          <cell r="L184">
            <v>9.6921400000000109</v>
          </cell>
          <cell r="N184">
            <v>68.725659999999991</v>
          </cell>
          <cell r="O184">
            <v>-9.9999999952160333E-6</v>
          </cell>
          <cell r="P184">
            <v>-9.6921400000000109</v>
          </cell>
          <cell r="Q184">
            <v>59.033519999999982</v>
          </cell>
        </row>
        <row r="185">
          <cell r="A185" t="str">
            <v>SUNDRY</v>
          </cell>
          <cell r="B185">
            <v>91.471990000000005</v>
          </cell>
          <cell r="D185">
            <v>-5.5017199999999988</v>
          </cell>
          <cell r="E185">
            <v>-91.471990000000005</v>
          </cell>
          <cell r="F185">
            <v>-96.973709999999997</v>
          </cell>
          <cell r="G185">
            <v>-13.325609999999998</v>
          </cell>
          <cell r="I185">
            <v>110.38094</v>
          </cell>
          <cell r="J185">
            <v>13.325609999999998</v>
          </cell>
          <cell r="K185">
            <v>123.70654999999999</v>
          </cell>
          <cell r="L185">
            <v>-48.173789999999997</v>
          </cell>
          <cell r="N185">
            <v>110.38094</v>
          </cell>
          <cell r="O185">
            <v>1.0000000012951206E-5</v>
          </cell>
          <cell r="P185">
            <v>48.173789999999997</v>
          </cell>
          <cell r="Q185">
            <v>158.55473000000001</v>
          </cell>
        </row>
        <row r="186">
          <cell r="A186" t="str">
            <v>RECOVERY</v>
          </cell>
          <cell r="B186">
            <v>-33.369999999999997</v>
          </cell>
          <cell r="D186">
            <v>-24.36984</v>
          </cell>
          <cell r="E186">
            <v>33.369999999999997</v>
          </cell>
          <cell r="F186">
            <v>9.0001599999999975</v>
          </cell>
          <cell r="G186">
            <v>-611.91786000000002</v>
          </cell>
          <cell r="I186">
            <v>-929.76960000000008</v>
          </cell>
          <cell r="J186">
            <v>611.91786000000002</v>
          </cell>
          <cell r="K186">
            <v>-317.85174000000001</v>
          </cell>
          <cell r="L186">
            <v>-299.94702999999998</v>
          </cell>
          <cell r="N186">
            <v>-929.76960000000008</v>
          </cell>
          <cell r="O186">
            <v>-5.8207660913467396E-14</v>
          </cell>
          <cell r="P186">
            <v>299.94702999999998</v>
          </cell>
          <cell r="Q186">
            <v>-629.82257000000004</v>
          </cell>
        </row>
        <row r="187">
          <cell r="A187" t="str">
            <v>Talent Management Total</v>
          </cell>
          <cell r="B187">
            <v>1654.7828400000001</v>
          </cell>
          <cell r="C187">
            <v>399.09635000000009</v>
          </cell>
          <cell r="D187">
            <v>682.32829000000004</v>
          </cell>
          <cell r="E187">
            <v>-1255.68649</v>
          </cell>
          <cell r="F187">
            <v>-972.45454999999993</v>
          </cell>
          <cell r="G187">
            <v>4499.3090599999996</v>
          </cell>
          <cell r="H187">
            <v>3486.6375699999994</v>
          </cell>
          <cell r="I187">
            <v>3540.40771</v>
          </cell>
          <cell r="J187">
            <v>-1012.6714899999997</v>
          </cell>
          <cell r="K187">
            <v>-958.90135000000009</v>
          </cell>
          <cell r="L187">
            <v>3385.382720000001</v>
          </cell>
          <cell r="M187">
            <v>3486.6375699999994</v>
          </cell>
          <cell r="N187">
            <v>3540.40771</v>
          </cell>
          <cell r="O187">
            <v>3486.6375599999997</v>
          </cell>
          <cell r="P187">
            <v>101.25484999999978</v>
          </cell>
          <cell r="Q187">
            <v>155.02498999999966</v>
          </cell>
        </row>
        <row r="188">
          <cell r="A188" t="str">
            <v>Change Management</v>
          </cell>
        </row>
        <row r="189">
          <cell r="A189" t="str">
            <v>REGULAR LABOUR</v>
          </cell>
          <cell r="B189">
            <v>153.17737999999997</v>
          </cell>
          <cell r="C189">
            <v>320.42883999999992</v>
          </cell>
          <cell r="D189">
            <v>344.05279000000007</v>
          </cell>
          <cell r="E189">
            <v>167.25145999999998</v>
          </cell>
          <cell r="F189">
            <v>190.87540999999999</v>
          </cell>
          <cell r="G189">
            <v>2582.0816299999997</v>
          </cell>
          <cell r="H189">
            <v>2838.64156</v>
          </cell>
          <cell r="I189">
            <v>3021.5528700000004</v>
          </cell>
          <cell r="J189">
            <v>256.55992999999995</v>
          </cell>
          <cell r="K189">
            <v>439.47124000000019</v>
          </cell>
          <cell r="L189">
            <v>2803.11706</v>
          </cell>
          <cell r="M189">
            <v>2838.64156</v>
          </cell>
          <cell r="N189">
            <v>3021.5528700000004</v>
          </cell>
          <cell r="O189">
            <v>2838.6415700000002</v>
          </cell>
          <cell r="P189">
            <v>35.524499999999939</v>
          </cell>
          <cell r="Q189">
            <v>218.43581000000023</v>
          </cell>
        </row>
        <row r="190">
          <cell r="A190" t="str">
            <v>NON REGULAR LABOUR</v>
          </cell>
          <cell r="B190">
            <v>18.52186</v>
          </cell>
          <cell r="C190">
            <v>4.9098100000000002</v>
          </cell>
          <cell r="D190">
            <v>23.195160000000001</v>
          </cell>
          <cell r="E190">
            <v>-13.61205</v>
          </cell>
          <cell r="F190">
            <v>4.6732999999999993</v>
          </cell>
          <cell r="G190">
            <v>117.57283000000001</v>
          </cell>
          <cell r="H190">
            <v>60.915479999999995</v>
          </cell>
          <cell r="I190">
            <v>215.3201</v>
          </cell>
          <cell r="J190">
            <v>-56.657349999999994</v>
          </cell>
          <cell r="K190">
            <v>97.747270000000015</v>
          </cell>
          <cell r="L190">
            <v>117.45097</v>
          </cell>
          <cell r="M190">
            <v>60.915479999999995</v>
          </cell>
          <cell r="N190">
            <v>215.3201</v>
          </cell>
          <cell r="O190">
            <v>60.915779999999998</v>
          </cell>
          <cell r="P190">
            <v>-56.535490000000003</v>
          </cell>
          <cell r="Q190">
            <v>97.869130000000013</v>
          </cell>
        </row>
        <row r="191">
          <cell r="A191" t="str">
            <v>CONTRACTS/CONSULTANTS</v>
          </cell>
          <cell r="B191">
            <v>113.7</v>
          </cell>
          <cell r="C191">
            <v>12.5</v>
          </cell>
          <cell r="D191">
            <v>41.149160000000002</v>
          </cell>
          <cell r="E191">
            <v>-101.2</v>
          </cell>
          <cell r="F191">
            <v>-72.550839999999994</v>
          </cell>
          <cell r="G191">
            <v>399.79670000000004</v>
          </cell>
          <cell r="H191">
            <v>150</v>
          </cell>
          <cell r="I191">
            <v>100.07933</v>
          </cell>
          <cell r="J191">
            <v>-249.79670000000004</v>
          </cell>
          <cell r="K191">
            <v>-299.71736999999996</v>
          </cell>
          <cell r="L191">
            <v>368.90970000000004</v>
          </cell>
          <cell r="M191">
            <v>150</v>
          </cell>
          <cell r="N191">
            <v>100.07933</v>
          </cell>
          <cell r="O191">
            <v>150.00001</v>
          </cell>
          <cell r="P191">
            <v>-218.90969999999999</v>
          </cell>
          <cell r="Q191">
            <v>-268.83037000000002</v>
          </cell>
        </row>
        <row r="192">
          <cell r="A192" t="str">
            <v>PCARD</v>
          </cell>
          <cell r="B192">
            <v>7.7514699999999994</v>
          </cell>
          <cell r="C192">
            <v>55.833330000000004</v>
          </cell>
          <cell r="D192">
            <v>28.213460000000001</v>
          </cell>
          <cell r="E192">
            <v>48.081860000000006</v>
          </cell>
          <cell r="F192">
            <v>20.46199</v>
          </cell>
          <cell r="G192">
            <v>91.279090000000011</v>
          </cell>
          <cell r="H192">
            <v>669.99995999999999</v>
          </cell>
          <cell r="I192">
            <v>113.29212</v>
          </cell>
          <cell r="J192">
            <v>578.72086999999988</v>
          </cell>
          <cell r="K192">
            <v>22.013029999999997</v>
          </cell>
          <cell r="L192">
            <v>95.527619999999999</v>
          </cell>
          <cell r="M192">
            <v>669.99995999999999</v>
          </cell>
          <cell r="N192">
            <v>113.29212</v>
          </cell>
          <cell r="O192">
            <v>669.99995999999999</v>
          </cell>
          <cell r="P192">
            <v>574.47234000000003</v>
          </cell>
          <cell r="Q192">
            <v>17.764500000000012</v>
          </cell>
        </row>
        <row r="193">
          <cell r="A193" t="str">
            <v>SUNDRY</v>
          </cell>
          <cell r="B193">
            <v>26.100999999999999</v>
          </cell>
          <cell r="D193">
            <v>96.415479999999988</v>
          </cell>
          <cell r="E193">
            <v>-26.100999999999999</v>
          </cell>
          <cell r="F193">
            <v>70.314479999999989</v>
          </cell>
          <cell r="G193">
            <v>176.97317000000004</v>
          </cell>
          <cell r="I193">
            <v>414.51456999999999</v>
          </cell>
          <cell r="J193">
            <v>-176.97317000000004</v>
          </cell>
          <cell r="K193">
            <v>237.54139999999998</v>
          </cell>
          <cell r="L193">
            <v>208.92616999999998</v>
          </cell>
          <cell r="N193">
            <v>414.51456999999999</v>
          </cell>
          <cell r="O193">
            <v>3.6379788070917099E-15</v>
          </cell>
          <cell r="P193">
            <v>-208.92616999999998</v>
          </cell>
          <cell r="Q193">
            <v>205.58840000000001</v>
          </cell>
        </row>
        <row r="194">
          <cell r="A194" t="str">
            <v>RECOVERY</v>
          </cell>
          <cell r="D194">
            <v>-8.3774999999999995</v>
          </cell>
          <cell r="E194">
            <v>0</v>
          </cell>
          <cell r="F194">
            <v>-8.3774999999999995</v>
          </cell>
          <cell r="G194">
            <v>-43.335000000000001</v>
          </cell>
          <cell r="I194">
            <v>-160.54666</v>
          </cell>
          <cell r="J194">
            <v>43.335000000000001</v>
          </cell>
          <cell r="K194">
            <v>-117.21165999999999</v>
          </cell>
          <cell r="L194">
            <v>-43.335000000000001</v>
          </cell>
          <cell r="N194">
            <v>-160.54666</v>
          </cell>
          <cell r="O194">
            <v>0</v>
          </cell>
          <cell r="P194">
            <v>43.335000000000001</v>
          </cell>
          <cell r="Q194">
            <v>-117.21165999999999</v>
          </cell>
        </row>
        <row r="195">
          <cell r="A195" t="str">
            <v>Change Management Total</v>
          </cell>
          <cell r="B195">
            <v>319.25170999999995</v>
          </cell>
          <cell r="C195">
            <v>393.67197999999991</v>
          </cell>
          <cell r="D195">
            <v>524.64855</v>
          </cell>
          <cell r="E195">
            <v>74.420269999999974</v>
          </cell>
          <cell r="F195">
            <v>205.39684</v>
          </cell>
          <cell r="G195">
            <v>3324.3684199999998</v>
          </cell>
          <cell r="H195">
            <v>3719.5570000000002</v>
          </cell>
          <cell r="I195">
            <v>3704.2123300000003</v>
          </cell>
          <cell r="J195">
            <v>395.18857999999966</v>
          </cell>
          <cell r="K195">
            <v>379.84391000000022</v>
          </cell>
          <cell r="L195">
            <v>3550.5965200000001</v>
          </cell>
          <cell r="M195">
            <v>3719.5570000000002</v>
          </cell>
          <cell r="N195">
            <v>3704.2123300000003</v>
          </cell>
          <cell r="O195">
            <v>3719.5573200000003</v>
          </cell>
          <cell r="P195">
            <v>168.96048000000002</v>
          </cell>
          <cell r="Q195">
            <v>153.61581000000024</v>
          </cell>
        </row>
        <row r="196">
          <cell r="A196" t="str">
            <v>Employee &amp; Labour Relations</v>
          </cell>
        </row>
        <row r="197">
          <cell r="A197" t="str">
            <v>REGULAR LABOUR</v>
          </cell>
          <cell r="B197">
            <v>504.46523000000002</v>
          </cell>
          <cell r="C197">
            <v>838.6576</v>
          </cell>
          <cell r="D197">
            <v>609.86829</v>
          </cell>
          <cell r="E197">
            <v>334.19237000000004</v>
          </cell>
          <cell r="F197">
            <v>105.40305999999998</v>
          </cell>
          <cell r="G197">
            <v>5156.0731999999998</v>
          </cell>
          <cell r="H197">
            <v>7005.8798300000008</v>
          </cell>
          <cell r="I197">
            <v>4833.3274499999998</v>
          </cell>
          <cell r="J197">
            <v>1849.8066299999998</v>
          </cell>
          <cell r="K197">
            <v>-322.74574999999982</v>
          </cell>
          <cell r="L197">
            <v>6182.8150000000005</v>
          </cell>
          <cell r="M197">
            <v>7005.8798300000008</v>
          </cell>
          <cell r="N197">
            <v>4833.3274499999998</v>
          </cell>
          <cell r="O197">
            <v>7005.8798399999996</v>
          </cell>
          <cell r="P197">
            <v>823.06483000000003</v>
          </cell>
          <cell r="Q197">
            <v>-1349.4875500000003</v>
          </cell>
        </row>
        <row r="198">
          <cell r="A198" t="str">
            <v>NON REGULAR LABOUR</v>
          </cell>
          <cell r="B198">
            <v>25.06071</v>
          </cell>
          <cell r="E198">
            <v>-25.06071</v>
          </cell>
          <cell r="F198">
            <v>-25.06071</v>
          </cell>
          <cell r="G198">
            <v>67.39546</v>
          </cell>
          <cell r="I198">
            <v>59.748190000000001</v>
          </cell>
          <cell r="J198">
            <v>-67.39546</v>
          </cell>
          <cell r="K198">
            <v>-7.6472700000000007</v>
          </cell>
          <cell r="L198">
            <v>27.896329999999999</v>
          </cell>
          <cell r="N198">
            <v>59.748190000000001</v>
          </cell>
          <cell r="O198">
            <v>1.8189894035458601E-15</v>
          </cell>
          <cell r="P198">
            <v>-27.896329999999999</v>
          </cell>
          <cell r="Q198">
            <v>31.851860000000002</v>
          </cell>
        </row>
        <row r="199">
          <cell r="A199" t="str">
            <v>CONTRACTS/CONSULTANTS</v>
          </cell>
          <cell r="B199">
            <v>290.71733999999998</v>
          </cell>
          <cell r="C199">
            <v>26.66667</v>
          </cell>
          <cell r="D199">
            <v>39.027940000000001</v>
          </cell>
          <cell r="E199">
            <v>-264.05066999999997</v>
          </cell>
          <cell r="F199">
            <v>-251.68940000000001</v>
          </cell>
          <cell r="G199">
            <v>980.59608000000003</v>
          </cell>
          <cell r="H199">
            <v>320.00004000000001</v>
          </cell>
          <cell r="I199">
            <v>797.46204999999986</v>
          </cell>
          <cell r="J199">
            <v>-660.59604000000002</v>
          </cell>
          <cell r="K199">
            <v>-183.13403000000005</v>
          </cell>
          <cell r="L199">
            <v>517.93913999999995</v>
          </cell>
          <cell r="M199">
            <v>320.00004000000001</v>
          </cell>
          <cell r="N199">
            <v>797.46204999999986</v>
          </cell>
          <cell r="O199">
            <v>320.00004000000001</v>
          </cell>
          <cell r="P199">
            <v>-197.93910000000005</v>
          </cell>
          <cell r="Q199">
            <v>279.52290999999997</v>
          </cell>
        </row>
        <row r="200">
          <cell r="A200" t="str">
            <v>FLEET</v>
          </cell>
          <cell r="D200">
            <v>1.6817599999999999</v>
          </cell>
          <cell r="E200">
            <v>0</v>
          </cell>
          <cell r="F200">
            <v>1.6817599999999999</v>
          </cell>
          <cell r="G200">
            <v>9.2096</v>
          </cell>
          <cell r="I200">
            <v>12.613189999999999</v>
          </cell>
          <cell r="J200">
            <v>-9.2096</v>
          </cell>
          <cell r="K200">
            <v>3.4035899999999994</v>
          </cell>
          <cell r="L200">
            <v>4.6048</v>
          </cell>
          <cell r="N200">
            <v>12.613189999999999</v>
          </cell>
          <cell r="O200">
            <v>-9.0949470177292806E-16</v>
          </cell>
          <cell r="P200">
            <v>-4.6048</v>
          </cell>
          <cell r="Q200">
            <v>8.0083899999999986</v>
          </cell>
        </row>
        <row r="201">
          <cell r="A201" t="str">
            <v>PCARD</v>
          </cell>
          <cell r="B201">
            <v>3.91113</v>
          </cell>
          <cell r="C201">
            <v>31.25</v>
          </cell>
          <cell r="D201">
            <v>27.32705</v>
          </cell>
          <cell r="E201">
            <v>27.33887</v>
          </cell>
          <cell r="F201">
            <v>23.415919999999996</v>
          </cell>
          <cell r="G201">
            <v>80.777410000000003</v>
          </cell>
          <cell r="H201">
            <v>375</v>
          </cell>
          <cell r="I201">
            <v>316.64351999999997</v>
          </cell>
          <cell r="J201">
            <v>294.22258999999997</v>
          </cell>
          <cell r="K201">
            <v>235.86610999999999</v>
          </cell>
          <cell r="L201">
            <v>227.41160000000002</v>
          </cell>
          <cell r="M201">
            <v>375</v>
          </cell>
          <cell r="N201">
            <v>316.64351999999997</v>
          </cell>
          <cell r="O201">
            <v>375</v>
          </cell>
          <cell r="P201">
            <v>147.58840000000009</v>
          </cell>
          <cell r="Q201">
            <v>89.231919999999946</v>
          </cell>
        </row>
        <row r="202">
          <cell r="A202" t="str">
            <v>SUNDRY</v>
          </cell>
          <cell r="B202">
            <v>20.149100000000001</v>
          </cell>
          <cell r="C202">
            <v>8.75</v>
          </cell>
          <cell r="D202">
            <v>9.4585299999999997</v>
          </cell>
          <cell r="E202">
            <v>-11.399100000000001</v>
          </cell>
          <cell r="F202">
            <v>-10.690570000000001</v>
          </cell>
          <cell r="G202">
            <v>145.82755</v>
          </cell>
          <cell r="H202">
            <v>105</v>
          </cell>
          <cell r="I202">
            <v>123.42265</v>
          </cell>
          <cell r="J202">
            <v>-40.827550000000002</v>
          </cell>
          <cell r="K202">
            <v>-22.404900000000008</v>
          </cell>
          <cell r="L202">
            <v>119.54628</v>
          </cell>
          <cell r="M202">
            <v>105</v>
          </cell>
          <cell r="N202">
            <v>123.42265</v>
          </cell>
          <cell r="O202">
            <v>105</v>
          </cell>
          <cell r="P202">
            <v>-14.54628000000001</v>
          </cell>
          <cell r="Q202">
            <v>3.8763699999999957</v>
          </cell>
        </row>
        <row r="203">
          <cell r="A203" t="str">
            <v>RECOVERY</v>
          </cell>
          <cell r="C203">
            <v>-21.280159999999999</v>
          </cell>
          <cell r="D203">
            <v>-25.715</v>
          </cell>
          <cell r="E203">
            <v>-21.280159999999999</v>
          </cell>
          <cell r="F203">
            <v>-25.715</v>
          </cell>
          <cell r="G203">
            <v>-431.71699000000001</v>
          </cell>
          <cell r="H203">
            <v>-186.82828000000001</v>
          </cell>
          <cell r="I203">
            <v>-318.73655000000002</v>
          </cell>
          <cell r="J203">
            <v>244.88871</v>
          </cell>
          <cell r="K203">
            <v>112.98044</v>
          </cell>
          <cell r="L203">
            <v>-353.92777999999998</v>
          </cell>
          <cell r="M203">
            <v>-186.82828000000001</v>
          </cell>
          <cell r="N203">
            <v>-318.73655000000002</v>
          </cell>
          <cell r="O203">
            <v>-186.82828999999998</v>
          </cell>
          <cell r="P203">
            <v>167.09949999999998</v>
          </cell>
          <cell r="Q203">
            <v>35.19122999999999</v>
          </cell>
        </row>
        <row r="204">
          <cell r="A204" t="str">
            <v>Employee &amp; Labour Relations Total</v>
          </cell>
          <cell r="B204">
            <v>844.30350999999985</v>
          </cell>
          <cell r="C204">
            <v>884.04410999999993</v>
          </cell>
          <cell r="D204">
            <v>661.64857000000006</v>
          </cell>
          <cell r="E204">
            <v>39.740600000000043</v>
          </cell>
          <cell r="F204">
            <v>-182.65494000000004</v>
          </cell>
          <cell r="G204">
            <v>6008.1623099999997</v>
          </cell>
          <cell r="H204">
            <v>7619.0515900000009</v>
          </cell>
          <cell r="I204">
            <v>5824.4805000000006</v>
          </cell>
          <cell r="J204">
            <v>1610.8892800000001</v>
          </cell>
          <cell r="K204">
            <v>-183.68180999999993</v>
          </cell>
          <cell r="L204">
            <v>6726.2853700000005</v>
          </cell>
          <cell r="M204">
            <v>7619.0515900000009</v>
          </cell>
          <cell r="N204">
            <v>5824.4805000000006</v>
          </cell>
          <cell r="O204">
            <v>7619.0515899999991</v>
          </cell>
          <cell r="P204">
            <v>892.76621999999998</v>
          </cell>
          <cell r="Q204">
            <v>-901.80487000000051</v>
          </cell>
        </row>
        <row r="205">
          <cell r="A205" t="str">
            <v>VP Human Resources</v>
          </cell>
        </row>
        <row r="206">
          <cell r="A206" t="str">
            <v>REGULAR LABOUR</v>
          </cell>
          <cell r="B206">
            <v>358.00239999999997</v>
          </cell>
          <cell r="C206">
            <v>186.07436999999999</v>
          </cell>
          <cell r="D206">
            <v>143.75938000000002</v>
          </cell>
          <cell r="E206">
            <v>-171.92802999999998</v>
          </cell>
          <cell r="F206">
            <v>-214.24301999999997</v>
          </cell>
          <cell r="G206">
            <v>1064.3966800000001</v>
          </cell>
          <cell r="H206">
            <v>1172.87375</v>
          </cell>
          <cell r="I206">
            <v>1263.5925500000001</v>
          </cell>
          <cell r="J206">
            <v>108.47707</v>
          </cell>
          <cell r="K206">
            <v>199.19586999999993</v>
          </cell>
          <cell r="L206">
            <v>1006.86292</v>
          </cell>
          <cell r="M206">
            <v>1172.87375</v>
          </cell>
          <cell r="N206">
            <v>1263.5925500000001</v>
          </cell>
          <cell r="O206">
            <v>1172.8737599999999</v>
          </cell>
          <cell r="P206">
            <v>166.01083</v>
          </cell>
          <cell r="Q206">
            <v>256.72962999999999</v>
          </cell>
        </row>
        <row r="207">
          <cell r="A207" t="str">
            <v>CONTRACTS/CONSULTANTS</v>
          </cell>
          <cell r="B207">
            <v>567.51400000000001</v>
          </cell>
          <cell r="D207">
            <v>6</v>
          </cell>
          <cell r="E207">
            <v>-567.51400000000001</v>
          </cell>
          <cell r="F207">
            <v>-561.51400000000001</v>
          </cell>
          <cell r="G207">
            <v>732.75805000000003</v>
          </cell>
          <cell r="I207">
            <v>115.62746</v>
          </cell>
          <cell r="J207">
            <v>-732.75805000000003</v>
          </cell>
          <cell r="K207">
            <v>-617.1305900000001</v>
          </cell>
          <cell r="L207">
            <v>85.622020000000006</v>
          </cell>
          <cell r="N207">
            <v>115.62746</v>
          </cell>
          <cell r="O207">
            <v>-1.00000000020373E-5</v>
          </cell>
          <cell r="P207">
            <v>-85.622020000000006</v>
          </cell>
          <cell r="Q207">
            <v>30.005439999999993</v>
          </cell>
        </row>
        <row r="208">
          <cell r="A208" t="str">
            <v>PCARD</v>
          </cell>
          <cell r="B208">
            <v>12.1768</v>
          </cell>
          <cell r="C208">
            <v>4.1666699999999999</v>
          </cell>
          <cell r="D208">
            <v>14.299149999999999</v>
          </cell>
          <cell r="E208">
            <v>-8.0101300000000002</v>
          </cell>
          <cell r="F208">
            <v>2.1223500000000008</v>
          </cell>
          <cell r="G208">
            <v>7.0796200000000011</v>
          </cell>
          <cell r="H208">
            <v>50.000039999999998</v>
          </cell>
          <cell r="I208">
            <v>52.287069999999993</v>
          </cell>
          <cell r="J208">
            <v>42.92042</v>
          </cell>
          <cell r="K208">
            <v>45.207449999999994</v>
          </cell>
          <cell r="L208">
            <v>17.906310000000001</v>
          </cell>
          <cell r="M208">
            <v>50.000039999999998</v>
          </cell>
          <cell r="N208">
            <v>52.287069999999993</v>
          </cell>
          <cell r="O208">
            <v>50.000050000000002</v>
          </cell>
          <cell r="P208">
            <v>32.093730000000001</v>
          </cell>
          <cell r="Q208">
            <v>34.380759999999995</v>
          </cell>
        </row>
        <row r="209">
          <cell r="A209" t="str">
            <v>SUNDRY</v>
          </cell>
          <cell r="C209">
            <v>33.333329999999997</v>
          </cell>
          <cell r="D209">
            <v>153.10840000000002</v>
          </cell>
          <cell r="E209">
            <v>33.333329999999997</v>
          </cell>
          <cell r="F209">
            <v>153.10840000000002</v>
          </cell>
          <cell r="G209">
            <v>473.59492999999998</v>
          </cell>
          <cell r="H209">
            <v>399.99995999999999</v>
          </cell>
          <cell r="I209">
            <v>606.16742999999997</v>
          </cell>
          <cell r="J209">
            <v>-73.594969999999989</v>
          </cell>
          <cell r="K209">
            <v>132.57249999999999</v>
          </cell>
          <cell r="L209">
            <v>536.79745000000003</v>
          </cell>
          <cell r="M209">
            <v>399.99995999999999</v>
          </cell>
          <cell r="N209">
            <v>606.16742999999997</v>
          </cell>
          <cell r="O209">
            <v>399.99995999999999</v>
          </cell>
          <cell r="P209">
            <v>-136.79749000000001</v>
          </cell>
          <cell r="Q209">
            <v>69.36997999999997</v>
          </cell>
        </row>
        <row r="210">
          <cell r="A210" t="str">
            <v>RECOVERY</v>
          </cell>
          <cell r="E210">
            <v>0</v>
          </cell>
          <cell r="F210">
            <v>0</v>
          </cell>
          <cell r="I210">
            <v>-52.36862</v>
          </cell>
          <cell r="J210">
            <v>0</v>
          </cell>
          <cell r="K210">
            <v>-52.36862</v>
          </cell>
          <cell r="N210">
            <v>-52.36862</v>
          </cell>
          <cell r="O210">
            <v>0</v>
          </cell>
          <cell r="P210">
            <v>0</v>
          </cell>
          <cell r="Q210">
            <v>-52.36862</v>
          </cell>
        </row>
        <row r="211">
          <cell r="A211" t="str">
            <v>VP Human Resources Total</v>
          </cell>
          <cell r="B211">
            <v>937.69319999999993</v>
          </cell>
          <cell r="C211">
            <v>223.57436999999999</v>
          </cell>
          <cell r="D211">
            <v>317.16693000000004</v>
          </cell>
          <cell r="E211">
            <v>-714.11882999999989</v>
          </cell>
          <cell r="F211">
            <v>-620.52627000000007</v>
          </cell>
          <cell r="G211">
            <v>2277.8292799999999</v>
          </cell>
          <cell r="H211">
            <v>1622.8737499999997</v>
          </cell>
          <cell r="I211">
            <v>1985.3058900000001</v>
          </cell>
          <cell r="J211">
            <v>-654.95552999999995</v>
          </cell>
          <cell r="K211">
            <v>-292.52339000000023</v>
          </cell>
          <cell r="L211">
            <v>1647.1887000000002</v>
          </cell>
          <cell r="M211">
            <v>1622.8737499999997</v>
          </cell>
          <cell r="N211">
            <v>1985.3058900000001</v>
          </cell>
          <cell r="O211">
            <v>1622.8737599999999</v>
          </cell>
          <cell r="P211">
            <v>-24.31495000000001</v>
          </cell>
          <cell r="Q211">
            <v>338.11718999999988</v>
          </cell>
        </row>
        <row r="212">
          <cell r="A212" t="str">
            <v>Total Rewards &amp; HR Services</v>
          </cell>
        </row>
        <row r="213">
          <cell r="A213" t="str">
            <v>REGULAR LABOUR</v>
          </cell>
          <cell r="B213">
            <v>777.06681999999978</v>
          </cell>
          <cell r="C213">
            <v>895.57164</v>
          </cell>
          <cell r="D213">
            <v>647.37668000000008</v>
          </cell>
          <cell r="E213">
            <v>118.50481999999997</v>
          </cell>
          <cell r="F213">
            <v>-129.69013999999996</v>
          </cell>
          <cell r="G213">
            <v>5972.5361099999991</v>
          </cell>
          <cell r="H213">
            <v>7437.0171599999994</v>
          </cell>
          <cell r="I213">
            <v>5726.6600900000012</v>
          </cell>
          <cell r="J213">
            <v>1464.4810500000003</v>
          </cell>
          <cell r="K213">
            <v>-245.87601999999987</v>
          </cell>
          <cell r="L213">
            <v>6370.8721099999993</v>
          </cell>
          <cell r="M213">
            <v>7437.0171599999994</v>
          </cell>
          <cell r="N213">
            <v>5726.6600900000012</v>
          </cell>
          <cell r="O213">
            <v>7437.0171600000003</v>
          </cell>
          <cell r="P213">
            <v>1066.1450499999999</v>
          </cell>
          <cell r="Q213">
            <v>-644.21201999999903</v>
          </cell>
        </row>
        <row r="214">
          <cell r="A214" t="str">
            <v>NON REGULAR LABOUR</v>
          </cell>
          <cell r="B214">
            <v>14.99752</v>
          </cell>
          <cell r="C214">
            <v>43.248539999999998</v>
          </cell>
          <cell r="D214">
            <v>13.0525</v>
          </cell>
          <cell r="E214">
            <v>28.25102</v>
          </cell>
          <cell r="F214">
            <v>-1.945019999999998</v>
          </cell>
          <cell r="G214">
            <v>189.53483</v>
          </cell>
          <cell r="H214">
            <v>536.58055999999999</v>
          </cell>
          <cell r="I214">
            <v>65.038920000000005</v>
          </cell>
          <cell r="J214">
            <v>347.04572999999999</v>
          </cell>
          <cell r="K214">
            <v>-124.49591000000001</v>
          </cell>
          <cell r="L214">
            <v>324.44</v>
          </cell>
          <cell r="M214">
            <v>536.58055999999999</v>
          </cell>
          <cell r="N214">
            <v>65.038920000000005</v>
          </cell>
          <cell r="O214">
            <v>536.58054000000004</v>
          </cell>
          <cell r="P214">
            <v>212.14055999999994</v>
          </cell>
          <cell r="Q214">
            <v>-259.40108000000004</v>
          </cell>
        </row>
        <row r="215">
          <cell r="A215" t="str">
            <v>CONTRACTS/CONSULTANTS</v>
          </cell>
          <cell r="B215">
            <v>497.26929000000007</v>
          </cell>
          <cell r="C215">
            <v>129.16667000000001</v>
          </cell>
          <cell r="D215">
            <v>68.975939999999994</v>
          </cell>
          <cell r="E215">
            <v>-368.10262</v>
          </cell>
          <cell r="F215">
            <v>-428.29335000000003</v>
          </cell>
          <cell r="G215">
            <v>1927.69831</v>
          </cell>
          <cell r="H215">
            <v>1550.0000399999999</v>
          </cell>
          <cell r="I215">
            <v>1015.6324999999999</v>
          </cell>
          <cell r="J215">
            <v>-377.69827000000004</v>
          </cell>
          <cell r="K215">
            <v>-912.06581000000006</v>
          </cell>
          <cell r="L215">
            <v>1621.2042099999999</v>
          </cell>
          <cell r="M215">
            <v>1550.0000399999999</v>
          </cell>
          <cell r="N215">
            <v>1015.6324999999999</v>
          </cell>
          <cell r="O215">
            <v>1550.0000300000002</v>
          </cell>
          <cell r="P215">
            <v>-71.204169999999777</v>
          </cell>
          <cell r="Q215">
            <v>-605.57171000000017</v>
          </cell>
        </row>
        <row r="216">
          <cell r="A216" t="str">
            <v>FLEET</v>
          </cell>
          <cell r="E216">
            <v>0</v>
          </cell>
          <cell r="F216">
            <v>0</v>
          </cell>
          <cell r="I216">
            <v>3.9240699999999999</v>
          </cell>
          <cell r="J216">
            <v>0</v>
          </cell>
          <cell r="K216">
            <v>3.9240699999999999</v>
          </cell>
          <cell r="N216">
            <v>3.9240699999999999</v>
          </cell>
          <cell r="O216">
            <v>0</v>
          </cell>
          <cell r="P216">
            <v>0</v>
          </cell>
          <cell r="Q216">
            <v>3.9240699999999999</v>
          </cell>
        </row>
        <row r="217">
          <cell r="A217" t="str">
            <v>MATERIALS</v>
          </cell>
          <cell r="E217">
            <v>0</v>
          </cell>
          <cell r="F217">
            <v>0</v>
          </cell>
          <cell r="G217">
            <v>5.1659999999999998E-2</v>
          </cell>
          <cell r="I217">
            <v>5.5259999999999997E-2</v>
          </cell>
          <cell r="J217">
            <v>-5.1659999999999998E-2</v>
          </cell>
          <cell r="K217">
            <v>3.599999999999999E-3</v>
          </cell>
          <cell r="L217">
            <v>2.5829999999999999E-2</v>
          </cell>
          <cell r="N217">
            <v>5.5259999999999997E-2</v>
          </cell>
          <cell r="O217">
            <v>0</v>
          </cell>
          <cell r="P217">
            <v>-2.5829999999999999E-2</v>
          </cell>
          <cell r="Q217">
            <v>2.9429999999999998E-2</v>
          </cell>
        </row>
        <row r="218">
          <cell r="A218" t="str">
            <v>PCARD</v>
          </cell>
          <cell r="B218">
            <v>3.74322</v>
          </cell>
          <cell r="C218">
            <v>17.08333</v>
          </cell>
          <cell r="D218">
            <v>48.619299999999996</v>
          </cell>
          <cell r="E218">
            <v>13.340109999999999</v>
          </cell>
          <cell r="F218">
            <v>44.876080000000002</v>
          </cell>
          <cell r="G218">
            <v>26.648149999999998</v>
          </cell>
          <cell r="H218">
            <v>204.99995999999999</v>
          </cell>
          <cell r="I218">
            <v>173.05615</v>
          </cell>
          <cell r="J218">
            <v>178.35181</v>
          </cell>
          <cell r="K218">
            <v>146.40800000000002</v>
          </cell>
          <cell r="L218">
            <v>104.47224</v>
          </cell>
          <cell r="M218">
            <v>204.99995999999999</v>
          </cell>
          <cell r="N218">
            <v>173.05615</v>
          </cell>
          <cell r="O218">
            <v>204.99995999999999</v>
          </cell>
          <cell r="P218">
            <v>100.52771999999999</v>
          </cell>
          <cell r="Q218">
            <v>68.583909999999989</v>
          </cell>
        </row>
        <row r="219">
          <cell r="A219" t="str">
            <v>SUNDRY</v>
          </cell>
          <cell r="B219">
            <v>59.222549999999991</v>
          </cell>
          <cell r="C219">
            <v>1</v>
          </cell>
          <cell r="D219">
            <v>160.60698000000002</v>
          </cell>
          <cell r="E219">
            <v>-58.222549999999991</v>
          </cell>
          <cell r="F219">
            <v>101.38443000000001</v>
          </cell>
          <cell r="G219">
            <v>99.128579999999999</v>
          </cell>
          <cell r="H219">
            <v>12</v>
          </cell>
          <cell r="I219">
            <v>585.62306999999998</v>
          </cell>
          <cell r="J219">
            <v>-87.128579999999999</v>
          </cell>
          <cell r="K219">
            <v>486.49448999999998</v>
          </cell>
          <cell r="L219">
            <v>45.028440000000003</v>
          </cell>
          <cell r="M219">
            <v>12</v>
          </cell>
          <cell r="N219">
            <v>585.62306999999998</v>
          </cell>
          <cell r="O219">
            <v>11.99998000000001</v>
          </cell>
          <cell r="P219">
            <v>-33.028440000000003</v>
          </cell>
          <cell r="Q219">
            <v>540.59463000000005</v>
          </cell>
        </row>
        <row r="220">
          <cell r="A220" t="str">
            <v>RECOVERY</v>
          </cell>
          <cell r="B220">
            <v>-78.777389999999997</v>
          </cell>
          <cell r="C220">
            <v>-191.85761000000002</v>
          </cell>
          <cell r="D220">
            <v>-69.94265</v>
          </cell>
          <cell r="E220">
            <v>-113.08022</v>
          </cell>
          <cell r="F220">
            <v>8.8347399999999965</v>
          </cell>
          <cell r="G220">
            <v>-417.45826</v>
          </cell>
          <cell r="H220">
            <v>-2150.7593699999998</v>
          </cell>
          <cell r="I220">
            <v>-377.99079999999998</v>
          </cell>
          <cell r="J220">
            <v>-1733.3011099999999</v>
          </cell>
          <cell r="K220">
            <v>39.467459999999996</v>
          </cell>
          <cell r="L220">
            <v>-1111.44641</v>
          </cell>
          <cell r="M220">
            <v>-2150.7593699999998</v>
          </cell>
          <cell r="N220">
            <v>-377.99079999999998</v>
          </cell>
          <cell r="O220">
            <v>-2150.75936</v>
          </cell>
          <cell r="P220">
            <v>-1039.31296</v>
          </cell>
          <cell r="Q220">
            <v>733.45561000000009</v>
          </cell>
        </row>
        <row r="221">
          <cell r="A221" t="str">
            <v>Total Rewards &amp; HR Services Total</v>
          </cell>
          <cell r="B221">
            <v>1273.5220099999999</v>
          </cell>
          <cell r="C221">
            <v>894.21256999999991</v>
          </cell>
          <cell r="D221">
            <v>868.68875000000014</v>
          </cell>
          <cell r="E221">
            <v>-379.30944</v>
          </cell>
          <cell r="F221">
            <v>-404.83325999999994</v>
          </cell>
          <cell r="G221">
            <v>7798.1393799999978</v>
          </cell>
          <cell r="H221">
            <v>7589.83835</v>
          </cell>
          <cell r="I221">
            <v>7191.9992600000014</v>
          </cell>
          <cell r="J221">
            <v>-208.30102999999963</v>
          </cell>
          <cell r="K221">
            <v>-606.14011999999991</v>
          </cell>
          <cell r="L221">
            <v>7354.596419999998</v>
          </cell>
          <cell r="M221">
            <v>7589.83835</v>
          </cell>
          <cell r="N221">
            <v>7191.9992600000014</v>
          </cell>
          <cell r="O221">
            <v>7589.838310000001</v>
          </cell>
          <cell r="P221">
            <v>235.24193000000014</v>
          </cell>
          <cell r="Q221">
            <v>-162.59715999999901</v>
          </cell>
        </row>
        <row r="222">
          <cell r="A222" t="str">
            <v>Telford Total</v>
          </cell>
          <cell r="B222">
            <v>5029.5532700000012</v>
          </cell>
          <cell r="C222">
            <v>2794.5993800000001</v>
          </cell>
          <cell r="D222">
            <v>3054.4810899999998</v>
          </cell>
          <cell r="E222">
            <v>-2234.9538899999998</v>
          </cell>
          <cell r="F222">
            <v>-1975.0721799999994</v>
          </cell>
          <cell r="G222">
            <v>23907.80845</v>
          </cell>
          <cell r="H222">
            <v>24037.958259999999</v>
          </cell>
          <cell r="I222">
            <v>22246.405690000003</v>
          </cell>
          <cell r="J222">
            <v>130.14980999999989</v>
          </cell>
          <cell r="K222">
            <v>-1661.4027600000002</v>
          </cell>
          <cell r="L222">
            <v>22664.049729999995</v>
          </cell>
          <cell r="M222">
            <v>24037.958259999999</v>
          </cell>
          <cell r="N222">
            <v>22246.405690000003</v>
          </cell>
          <cell r="O222">
            <v>24037.958540000003</v>
          </cell>
          <cell r="P222">
            <v>1373.9085299999995</v>
          </cell>
          <cell r="Q222">
            <v>-417.64403999999956</v>
          </cell>
        </row>
        <row r="223">
          <cell r="A223" t="str">
            <v>Harricks</v>
          </cell>
        </row>
        <row r="224">
          <cell r="A224" t="str">
            <v>HOI General Counsel and Secretary</v>
          </cell>
        </row>
        <row r="225">
          <cell r="A225" t="str">
            <v>REGULAR LABOUR</v>
          </cell>
          <cell r="B225">
            <v>317.13849000000005</v>
          </cell>
          <cell r="C225">
            <v>246.35747000000001</v>
          </cell>
          <cell r="D225">
            <v>241.5265</v>
          </cell>
          <cell r="E225">
            <v>-70.781019999999998</v>
          </cell>
          <cell r="F225">
            <v>-75.611990000000006</v>
          </cell>
          <cell r="G225">
            <v>1595.1510899999998</v>
          </cell>
          <cell r="H225">
            <v>1468.8760900000002</v>
          </cell>
          <cell r="I225">
            <v>3682.6669599999996</v>
          </cell>
          <cell r="J225">
            <v>-126.27500000000001</v>
          </cell>
          <cell r="K225">
            <v>2087.5158700000006</v>
          </cell>
          <cell r="L225">
            <v>1524.3700899999999</v>
          </cell>
          <cell r="M225">
            <v>1468.8760900000002</v>
          </cell>
          <cell r="N225">
            <v>3682.6669599999996</v>
          </cell>
          <cell r="O225">
            <v>1516.9905200000001</v>
          </cell>
          <cell r="P225">
            <v>-55.494000000000071</v>
          </cell>
          <cell r="Q225">
            <v>2158.2968700000001</v>
          </cell>
        </row>
        <row r="226">
          <cell r="A226" t="str">
            <v>CONTRACTS/CONSULTANTS</v>
          </cell>
          <cell r="B226">
            <v>21.467600000000001</v>
          </cell>
          <cell r="D226">
            <v>12.30021</v>
          </cell>
          <cell r="E226">
            <v>-21.467600000000001</v>
          </cell>
          <cell r="F226">
            <v>-9.167390000000001</v>
          </cell>
          <cell r="G226">
            <v>442.59221000000002</v>
          </cell>
          <cell r="I226">
            <v>521.58695</v>
          </cell>
          <cell r="J226">
            <v>-442.59221000000002</v>
          </cell>
          <cell r="K226">
            <v>78.994739999999979</v>
          </cell>
          <cell r="L226">
            <v>421.12461000000002</v>
          </cell>
          <cell r="N226">
            <v>521.58695</v>
          </cell>
          <cell r="O226">
            <v>302.54752999999999</v>
          </cell>
          <cell r="P226">
            <v>-421.12461000000002</v>
          </cell>
          <cell r="Q226">
            <v>100.46233999999998</v>
          </cell>
        </row>
        <row r="227">
          <cell r="A227" t="str">
            <v>PCARD</v>
          </cell>
          <cell r="B227">
            <v>1.9770699999999999</v>
          </cell>
          <cell r="C227">
            <v>2.9166600000000003</v>
          </cell>
          <cell r="D227">
            <v>1.7303500000000001</v>
          </cell>
          <cell r="E227">
            <v>0.93959000000000015</v>
          </cell>
          <cell r="F227">
            <v>-0.24671999999999983</v>
          </cell>
          <cell r="G227">
            <v>8.7173599999999993</v>
          </cell>
          <cell r="H227">
            <v>34.999920000000003</v>
          </cell>
          <cell r="I227">
            <v>16.097450000000002</v>
          </cell>
          <cell r="J227">
            <v>26.282560000000004</v>
          </cell>
          <cell r="K227">
            <v>7.3800900000000009</v>
          </cell>
          <cell r="L227">
            <v>9.6569500000000001</v>
          </cell>
          <cell r="M227">
            <v>34.999920000000003</v>
          </cell>
          <cell r="N227">
            <v>16.097450000000002</v>
          </cell>
          <cell r="O227">
            <v>15.18435</v>
          </cell>
          <cell r="P227">
            <v>25.342970000000001</v>
          </cell>
          <cell r="Q227">
            <v>6.4405000000000001</v>
          </cell>
        </row>
        <row r="228">
          <cell r="A228" t="str">
            <v>SUNDRY</v>
          </cell>
          <cell r="B228">
            <v>0.97494999999999998</v>
          </cell>
          <cell r="D228">
            <v>9.7420000000000007E-2</v>
          </cell>
          <cell r="E228">
            <v>-0.97494999999999998</v>
          </cell>
          <cell r="F228">
            <v>-0.87753000000000003</v>
          </cell>
          <cell r="G228">
            <v>2.3008999999999999</v>
          </cell>
          <cell r="I228">
            <v>2.1490800000000001</v>
          </cell>
          <cell r="J228">
            <v>-2.3008999999999999</v>
          </cell>
          <cell r="K228">
            <v>-0.1518199999999999</v>
          </cell>
          <cell r="L228">
            <v>1.3259500000000002</v>
          </cell>
          <cell r="N228">
            <v>2.1490800000000001</v>
          </cell>
          <cell r="O228">
            <v>0.83406000000000002</v>
          </cell>
          <cell r="P228">
            <v>-1.3259500000000002</v>
          </cell>
          <cell r="Q228">
            <v>0.82313000000000003</v>
          </cell>
        </row>
        <row r="229">
          <cell r="A229" t="str">
            <v>HOI General Counsel and Secretary Total</v>
          </cell>
          <cell r="B229">
            <v>341.55811000000006</v>
          </cell>
          <cell r="C229">
            <v>249.27413000000001</v>
          </cell>
          <cell r="D229">
            <v>255.65447999999998</v>
          </cell>
          <cell r="E229">
            <v>-92.283980000000014</v>
          </cell>
          <cell r="F229">
            <v>-85.903629999999993</v>
          </cell>
          <cell r="G229">
            <v>2048.7615599999999</v>
          </cell>
          <cell r="H229">
            <v>1503.8760100000002</v>
          </cell>
          <cell r="I229">
            <v>4222.5004399999998</v>
          </cell>
          <cell r="J229">
            <v>-544.88554999999997</v>
          </cell>
          <cell r="K229">
            <v>2173.7388800000008</v>
          </cell>
          <cell r="L229">
            <v>1956.4775999999999</v>
          </cell>
          <cell r="M229">
            <v>1503.8760100000002</v>
          </cell>
          <cell r="N229">
            <v>4222.5004399999998</v>
          </cell>
          <cell r="O229">
            <v>1835.55646</v>
          </cell>
          <cell r="P229">
            <v>-452.6015900000001</v>
          </cell>
          <cell r="Q229">
            <v>2266.0228400000005</v>
          </cell>
        </row>
        <row r="230">
          <cell r="A230" t="str">
            <v>Regulatory Affairs</v>
          </cell>
        </row>
        <row r="231">
          <cell r="A231" t="str">
            <v>REGULAR LABOUR</v>
          </cell>
          <cell r="B231">
            <v>982.7237600000002</v>
          </cell>
          <cell r="C231">
            <v>810.78213999999991</v>
          </cell>
          <cell r="D231">
            <v>1080.4943499999999</v>
          </cell>
          <cell r="E231">
            <v>-171.94162000000006</v>
          </cell>
          <cell r="F231">
            <v>97.770589999999984</v>
          </cell>
          <cell r="G231">
            <v>8627.0832599999994</v>
          </cell>
          <cell r="H231">
            <v>7852.5089600000001</v>
          </cell>
          <cell r="I231">
            <v>8095.6947400000008</v>
          </cell>
          <cell r="J231">
            <v>-774.57429999999977</v>
          </cell>
          <cell r="K231">
            <v>-531.38851999999918</v>
          </cell>
          <cell r="L231">
            <v>8343.7355000000007</v>
          </cell>
          <cell r="M231">
            <v>7852.5089600000001</v>
          </cell>
          <cell r="N231">
            <v>8095.6947400000008</v>
          </cell>
          <cell r="O231">
            <v>8374.5221199999996</v>
          </cell>
          <cell r="P231">
            <v>-491.22654000000045</v>
          </cell>
          <cell r="Q231">
            <v>-248.04076000000046</v>
          </cell>
        </row>
        <row r="232">
          <cell r="A232" t="str">
            <v>NON REGULAR LABOUR</v>
          </cell>
          <cell r="B232">
            <v>6.3293699999999999</v>
          </cell>
          <cell r="C232">
            <v>9.8196199999999987</v>
          </cell>
          <cell r="D232">
            <v>16.57526</v>
          </cell>
          <cell r="E232">
            <v>3.4902499999999992</v>
          </cell>
          <cell r="F232">
            <v>10.245889999999999</v>
          </cell>
          <cell r="G232">
            <v>110.16037</v>
          </cell>
          <cell r="H232">
            <v>121.83109</v>
          </cell>
          <cell r="I232">
            <v>198.14204000000001</v>
          </cell>
          <cell r="J232">
            <v>11.67072000000001</v>
          </cell>
          <cell r="K232">
            <v>87.981669999999994</v>
          </cell>
          <cell r="L232">
            <v>113.651</v>
          </cell>
          <cell r="M232">
            <v>121.83109</v>
          </cell>
          <cell r="N232">
            <v>198.14204000000001</v>
          </cell>
          <cell r="O232">
            <v>121.52654</v>
          </cell>
          <cell r="P232">
            <v>8.180089999999991</v>
          </cell>
          <cell r="Q232">
            <v>84.491039999999998</v>
          </cell>
        </row>
        <row r="233">
          <cell r="A233" t="str">
            <v>CONTRACTS/CONSULTANTS</v>
          </cell>
          <cell r="B233">
            <v>748.98575000000005</v>
          </cell>
          <cell r="C233">
            <v>59.25</v>
          </cell>
          <cell r="D233">
            <v>209.40969000000001</v>
          </cell>
          <cell r="E233">
            <v>-689.73575000000005</v>
          </cell>
          <cell r="F233">
            <v>-539.57605999999998</v>
          </cell>
          <cell r="G233">
            <v>3287.1620699999999</v>
          </cell>
          <cell r="H233">
            <v>711</v>
          </cell>
          <cell r="I233">
            <v>879.84328999999991</v>
          </cell>
          <cell r="J233">
            <v>-2576.1620699999999</v>
          </cell>
          <cell r="K233">
            <v>-2407.3187800000001</v>
          </cell>
          <cell r="L233">
            <v>3092.17632</v>
          </cell>
          <cell r="M233">
            <v>711</v>
          </cell>
          <cell r="N233">
            <v>879.84328999999991</v>
          </cell>
          <cell r="O233">
            <v>3359.9657900000002</v>
          </cell>
          <cell r="P233">
            <v>-2381.17632</v>
          </cell>
          <cell r="Q233">
            <v>-2212.3330299999998</v>
          </cell>
        </row>
        <row r="234">
          <cell r="A234" t="str">
            <v>MATERIALS</v>
          </cell>
          <cell r="C234">
            <v>4.4166699999999999</v>
          </cell>
          <cell r="E234">
            <v>4.4166699999999999</v>
          </cell>
          <cell r="F234">
            <v>0</v>
          </cell>
          <cell r="H234">
            <v>53.000039999999998</v>
          </cell>
          <cell r="I234">
            <v>18.058140000000002</v>
          </cell>
          <cell r="J234">
            <v>53.000039999999998</v>
          </cell>
          <cell r="K234">
            <v>18.058140000000002</v>
          </cell>
          <cell r="L234">
            <v>17.667000000000002</v>
          </cell>
          <cell r="M234">
            <v>53.000039999999998</v>
          </cell>
          <cell r="N234">
            <v>18.058140000000002</v>
          </cell>
          <cell r="O234">
            <v>53.000999999999998</v>
          </cell>
          <cell r="P234">
            <v>35.333039999999997</v>
          </cell>
          <cell r="Q234">
            <v>0.39114000000000004</v>
          </cell>
        </row>
        <row r="235">
          <cell r="A235" t="str">
            <v>PCARD</v>
          </cell>
          <cell r="B235">
            <v>1.4266100000000002</v>
          </cell>
          <cell r="C235">
            <v>4.1666699999999999</v>
          </cell>
          <cell r="D235">
            <v>14.208660000000002</v>
          </cell>
          <cell r="E235">
            <v>2.7400599999999997</v>
          </cell>
          <cell r="F235">
            <v>12.782050000000002</v>
          </cell>
          <cell r="G235">
            <v>22.361750000000001</v>
          </cell>
          <cell r="H235">
            <v>50.000039999999998</v>
          </cell>
          <cell r="I235">
            <v>68.256569999999996</v>
          </cell>
          <cell r="J235">
            <v>27.638289999999998</v>
          </cell>
          <cell r="K235">
            <v>45.894820000000003</v>
          </cell>
          <cell r="L235">
            <v>32.113140000000001</v>
          </cell>
          <cell r="M235">
            <v>50.000039999999998</v>
          </cell>
          <cell r="N235">
            <v>68.256569999999996</v>
          </cell>
          <cell r="O235">
            <v>49.999299999999998</v>
          </cell>
          <cell r="P235">
            <v>17.886900000000001</v>
          </cell>
          <cell r="Q235">
            <v>36.143429999999995</v>
          </cell>
        </row>
        <row r="236">
          <cell r="A236" t="str">
            <v>SUNDRY</v>
          </cell>
          <cell r="B236">
            <v>1078.4438</v>
          </cell>
          <cell r="C236">
            <v>927.41666999999995</v>
          </cell>
          <cell r="D236">
            <v>831.54348000000005</v>
          </cell>
          <cell r="E236">
            <v>-151.02713000000006</v>
          </cell>
          <cell r="F236">
            <v>-246.90032000000002</v>
          </cell>
          <cell r="G236">
            <v>9339.2371199999998</v>
          </cell>
          <cell r="H236">
            <v>11129.000040000001</v>
          </cell>
          <cell r="I236">
            <v>10807.38033</v>
          </cell>
          <cell r="J236">
            <v>1789.762920000001</v>
          </cell>
          <cell r="K236">
            <v>1468.1432099999997</v>
          </cell>
          <cell r="L236">
            <v>9021.7933200000007</v>
          </cell>
          <cell r="M236">
            <v>11129.000040000001</v>
          </cell>
          <cell r="N236">
            <v>10807.38033</v>
          </cell>
          <cell r="O236">
            <v>9208.2796799999996</v>
          </cell>
          <cell r="P236">
            <v>2107.2067200000001</v>
          </cell>
          <cell r="Q236">
            <v>1785.5870099999993</v>
          </cell>
        </row>
        <row r="237">
          <cell r="A237" t="str">
            <v>RECOVERY</v>
          </cell>
          <cell r="E237">
            <v>0</v>
          </cell>
          <cell r="F237">
            <v>0</v>
          </cell>
          <cell r="G237">
            <v>-0.36908000000000002</v>
          </cell>
          <cell r="I237">
            <v>126.1001</v>
          </cell>
          <cell r="J237">
            <v>0.36908000000000002</v>
          </cell>
          <cell r="K237">
            <v>126.46917999999999</v>
          </cell>
          <cell r="L237">
            <v>-0.36908000000000002</v>
          </cell>
          <cell r="N237">
            <v>126.1001</v>
          </cell>
          <cell r="O237">
            <v>-0.36908000000000002</v>
          </cell>
          <cell r="P237">
            <v>0.36908000000000002</v>
          </cell>
          <cell r="Q237">
            <v>126.46917999999999</v>
          </cell>
        </row>
        <row r="238">
          <cell r="A238" t="str">
            <v>Regulatory Affairs Total</v>
          </cell>
          <cell r="B238">
            <v>2817.9092900000005</v>
          </cell>
          <cell r="C238">
            <v>1815.8517699999998</v>
          </cell>
          <cell r="D238">
            <v>2152.23144</v>
          </cell>
          <cell r="E238">
            <v>-1002.0575200000002</v>
          </cell>
          <cell r="F238">
            <v>-665.67785000000003</v>
          </cell>
          <cell r="G238">
            <v>21385.635489999997</v>
          </cell>
          <cell r="H238">
            <v>19917.340170000003</v>
          </cell>
          <cell r="I238">
            <v>20193.475210000001</v>
          </cell>
          <cell r="J238">
            <v>-1468.2953199999988</v>
          </cell>
          <cell r="K238">
            <v>-1192.1602799999991</v>
          </cell>
          <cell r="L238">
            <v>20620.767199999998</v>
          </cell>
          <cell r="M238">
            <v>19917.340170000003</v>
          </cell>
          <cell r="N238">
            <v>20193.475210000001</v>
          </cell>
          <cell r="O238">
            <v>21166.925350000001</v>
          </cell>
          <cell r="P238">
            <v>-703.42703000000017</v>
          </cell>
          <cell r="Q238">
            <v>-427.29199000000068</v>
          </cell>
        </row>
        <row r="239">
          <cell r="A239" t="str">
            <v>General Counsel and Secretariat</v>
          </cell>
        </row>
        <row r="240">
          <cell r="A240" t="str">
            <v>REGULAR LABOUR</v>
          </cell>
          <cell r="B240">
            <v>491.18932999999993</v>
          </cell>
          <cell r="C240">
            <v>642.73302000000001</v>
          </cell>
          <cell r="D240">
            <v>624.02242000000001</v>
          </cell>
          <cell r="E240">
            <v>151.54369000000003</v>
          </cell>
          <cell r="F240">
            <v>132.83309</v>
          </cell>
          <cell r="G240">
            <v>4785.8975499999997</v>
          </cell>
          <cell r="H240">
            <v>5300.3489399999999</v>
          </cell>
          <cell r="I240">
            <v>4810.1127299999998</v>
          </cell>
          <cell r="J240">
            <v>514.45138999999983</v>
          </cell>
          <cell r="K240">
            <v>24.215179999999609</v>
          </cell>
          <cell r="L240">
            <v>4937.4412400000001</v>
          </cell>
          <cell r="M240">
            <v>5300.3489399999999</v>
          </cell>
          <cell r="N240">
            <v>4810.1127299999998</v>
          </cell>
          <cell r="O240">
            <v>5013.3364200000005</v>
          </cell>
          <cell r="P240">
            <v>362.90769999999998</v>
          </cell>
          <cell r="Q240">
            <v>-127.32850999999977</v>
          </cell>
        </row>
        <row r="241">
          <cell r="A241" t="str">
            <v>NON REGULAR LABOUR</v>
          </cell>
          <cell r="B241">
            <v>20.913080000000001</v>
          </cell>
          <cell r="C241">
            <v>14.416179999999999</v>
          </cell>
          <cell r="D241">
            <v>5.3435899999999998</v>
          </cell>
          <cell r="E241">
            <v>-6.4969000000000001</v>
          </cell>
          <cell r="F241">
            <v>-15.56949</v>
          </cell>
          <cell r="G241">
            <v>225.34491</v>
          </cell>
          <cell r="H241">
            <v>178.86018000000001</v>
          </cell>
          <cell r="I241">
            <v>76.945909999999984</v>
          </cell>
          <cell r="J241">
            <v>-46.484729999999999</v>
          </cell>
          <cell r="K241">
            <v>-148.399</v>
          </cell>
          <cell r="L241">
            <v>218.84800999999999</v>
          </cell>
          <cell r="M241">
            <v>178.86018000000001</v>
          </cell>
          <cell r="N241">
            <v>76.945909999999984</v>
          </cell>
          <cell r="O241">
            <v>209.86574999999999</v>
          </cell>
          <cell r="P241">
            <v>-39.987830000000038</v>
          </cell>
          <cell r="Q241">
            <v>-141.90210000000002</v>
          </cell>
        </row>
        <row r="242">
          <cell r="A242" t="str">
            <v>CONTRACTS/CONSULTANTS</v>
          </cell>
          <cell r="B242">
            <v>986.94186999999999</v>
          </cell>
          <cell r="C242">
            <v>250</v>
          </cell>
          <cell r="D242">
            <v>681.30036999999993</v>
          </cell>
          <cell r="E242">
            <v>-736.94186999999999</v>
          </cell>
          <cell r="F242">
            <v>-305.64150000000001</v>
          </cell>
          <cell r="G242">
            <v>5313.69895</v>
          </cell>
          <cell r="H242">
            <v>3000</v>
          </cell>
          <cell r="I242">
            <v>3702.5562199999999</v>
          </cell>
          <cell r="J242">
            <v>-2313.69895</v>
          </cell>
          <cell r="K242">
            <v>-1611.1427299999998</v>
          </cell>
          <cell r="L242">
            <v>4576.7570800000003</v>
          </cell>
          <cell r="M242">
            <v>3000</v>
          </cell>
          <cell r="N242">
            <v>3702.5562199999999</v>
          </cell>
          <cell r="O242">
            <v>3725.0213199999998</v>
          </cell>
          <cell r="P242">
            <v>-1576.7570800000003</v>
          </cell>
          <cell r="Q242">
            <v>-874.20086000000094</v>
          </cell>
        </row>
        <row r="243">
          <cell r="A243" t="str">
            <v>MATERIALS</v>
          </cell>
          <cell r="E243">
            <v>0</v>
          </cell>
          <cell r="F243">
            <v>0</v>
          </cell>
          <cell r="I243">
            <v>-0.44189000000000001</v>
          </cell>
          <cell r="J243">
            <v>0</v>
          </cell>
          <cell r="K243">
            <v>-0.44189000000000001</v>
          </cell>
          <cell r="N243">
            <v>-0.44189000000000001</v>
          </cell>
          <cell r="O243">
            <v>0</v>
          </cell>
          <cell r="P243">
            <v>0</v>
          </cell>
          <cell r="Q243">
            <v>-0.44189000000000001</v>
          </cell>
        </row>
        <row r="244">
          <cell r="A244" t="str">
            <v>PCARD</v>
          </cell>
          <cell r="B244">
            <v>21.336669999999998</v>
          </cell>
          <cell r="C244">
            <v>20.83333</v>
          </cell>
          <cell r="D244">
            <v>18.556509999999999</v>
          </cell>
          <cell r="E244">
            <v>-0.50333999999999968</v>
          </cell>
          <cell r="F244">
            <v>-2.7801599999999995</v>
          </cell>
          <cell r="G244">
            <v>174.10837999999998</v>
          </cell>
          <cell r="H244">
            <v>249.99995999999999</v>
          </cell>
          <cell r="I244">
            <v>171.12115</v>
          </cell>
          <cell r="J244">
            <v>75.891580000000005</v>
          </cell>
          <cell r="K244">
            <v>-2.9872300000000007</v>
          </cell>
          <cell r="L244">
            <v>173.60504</v>
          </cell>
          <cell r="M244">
            <v>249.99995999999999</v>
          </cell>
          <cell r="N244">
            <v>171.12115</v>
          </cell>
          <cell r="O244">
            <v>169.10863000000001</v>
          </cell>
          <cell r="P244">
            <v>76.394920000000027</v>
          </cell>
          <cell r="Q244">
            <v>-2.4838900000000024</v>
          </cell>
        </row>
        <row r="245">
          <cell r="A245" t="str">
            <v>SUNDRY</v>
          </cell>
          <cell r="B245">
            <v>13.18337</v>
          </cell>
          <cell r="C245">
            <v>43.333329999999997</v>
          </cell>
          <cell r="D245">
            <v>33.306950000000001</v>
          </cell>
          <cell r="E245">
            <v>30.149959999999993</v>
          </cell>
          <cell r="F245">
            <v>20.12358</v>
          </cell>
          <cell r="G245">
            <v>281.33229</v>
          </cell>
          <cell r="H245">
            <v>519.99995999999999</v>
          </cell>
          <cell r="I245">
            <v>287.66836000000001</v>
          </cell>
          <cell r="J245">
            <v>238.66766999999999</v>
          </cell>
          <cell r="K245">
            <v>6.3360700000000207</v>
          </cell>
          <cell r="L245">
            <v>311.48225000000002</v>
          </cell>
          <cell r="M245">
            <v>519.99995999999999</v>
          </cell>
          <cell r="N245">
            <v>287.66836000000001</v>
          </cell>
          <cell r="O245">
            <v>458.54469999999998</v>
          </cell>
          <cell r="P245">
            <v>208.51771000000002</v>
          </cell>
          <cell r="Q245">
            <v>-23.813889999999965</v>
          </cell>
        </row>
        <row r="246">
          <cell r="A246" t="str">
            <v>RECOVERY</v>
          </cell>
          <cell r="E246">
            <v>0</v>
          </cell>
          <cell r="F246">
            <v>0</v>
          </cell>
          <cell r="G246">
            <v>-0.32722000000000001</v>
          </cell>
          <cell r="J246">
            <v>0.32722000000000001</v>
          </cell>
          <cell r="K246">
            <v>0.32722000000000001</v>
          </cell>
          <cell r="L246">
            <v>-0.32722000000000001</v>
          </cell>
          <cell r="O246">
            <v>-0.32722000000000001</v>
          </cell>
          <cell r="P246">
            <v>0.32722000000000001</v>
          </cell>
          <cell r="Q246">
            <v>0.32722000000000001</v>
          </cell>
        </row>
        <row r="247">
          <cell r="A247" t="str">
            <v>General Counsel and Secretariat Total</v>
          </cell>
          <cell r="B247">
            <v>1533.56432</v>
          </cell>
          <cell r="C247">
            <v>971.31586000000016</v>
          </cell>
          <cell r="D247">
            <v>1362.5298399999997</v>
          </cell>
          <cell r="E247">
            <v>-562.24846000000002</v>
          </cell>
          <cell r="F247">
            <v>-171.03448</v>
          </cell>
          <cell r="G247">
            <v>10780.05486</v>
          </cell>
          <cell r="H247">
            <v>9249.2090399999979</v>
          </cell>
          <cell r="I247">
            <v>9047.9624800000001</v>
          </cell>
          <cell r="J247">
            <v>-1530.8458200000002</v>
          </cell>
          <cell r="K247">
            <v>-1732.0923800000003</v>
          </cell>
          <cell r="L247">
            <v>10217.806400000001</v>
          </cell>
          <cell r="M247">
            <v>9249.2090399999979</v>
          </cell>
          <cell r="N247">
            <v>9047.9624800000001</v>
          </cell>
          <cell r="O247">
            <v>9575.5496000000021</v>
          </cell>
          <cell r="P247">
            <v>-968.59736000000032</v>
          </cell>
          <cell r="Q247">
            <v>-1169.8439200000007</v>
          </cell>
        </row>
        <row r="248">
          <cell r="A248" t="str">
            <v>Harricks Total</v>
          </cell>
          <cell r="B248">
            <v>4693.031719999999</v>
          </cell>
          <cell r="C248">
            <v>3036.4417600000002</v>
          </cell>
          <cell r="D248">
            <v>3770.4157599999999</v>
          </cell>
          <cell r="E248">
            <v>-1656.5899600000005</v>
          </cell>
          <cell r="F248">
            <v>-922.61596000000009</v>
          </cell>
          <cell r="G248">
            <v>34214.451909999989</v>
          </cell>
          <cell r="H248">
            <v>30670.425220000005</v>
          </cell>
          <cell r="I248">
            <v>33463.938130000002</v>
          </cell>
          <cell r="J248">
            <v>-3544.0266899999992</v>
          </cell>
          <cell r="K248">
            <v>-750.51377999999886</v>
          </cell>
          <cell r="L248">
            <v>32795.051200000002</v>
          </cell>
          <cell r="M248">
            <v>30670.425220000005</v>
          </cell>
          <cell r="N248">
            <v>33463.938130000002</v>
          </cell>
          <cell r="O248">
            <v>32578.03141</v>
          </cell>
          <cell r="P248">
            <v>-2124.6259800000003</v>
          </cell>
          <cell r="Q248">
            <v>668.88692999999898</v>
          </cell>
        </row>
        <row r="249">
          <cell r="A249" t="str">
            <v>Poweska</v>
          </cell>
        </row>
        <row r="250">
          <cell r="A250" t="str">
            <v>HOI President and CEO Office</v>
          </cell>
        </row>
        <row r="251">
          <cell r="A251" t="str">
            <v>REGULAR LABOUR</v>
          </cell>
          <cell r="B251">
            <v>360.03317000000004</v>
          </cell>
          <cell r="C251">
            <v>295.82815999999997</v>
          </cell>
          <cell r="D251">
            <v>251.47153</v>
          </cell>
          <cell r="E251">
            <v>-64.205010000000016</v>
          </cell>
          <cell r="F251">
            <v>-108.56164000000001</v>
          </cell>
          <cell r="G251">
            <v>1720.30744</v>
          </cell>
          <cell r="H251">
            <v>1768.4839599999998</v>
          </cell>
          <cell r="I251">
            <v>1332.9508499999999</v>
          </cell>
          <cell r="J251">
            <v>48.17651999999989</v>
          </cell>
          <cell r="K251">
            <v>-387.35658999999998</v>
          </cell>
          <cell r="L251">
            <v>1656.1024299999999</v>
          </cell>
          <cell r="M251">
            <v>1768.4839599999998</v>
          </cell>
          <cell r="N251">
            <v>1332.9508499999999</v>
          </cell>
          <cell r="O251">
            <v>1680.4556500000001</v>
          </cell>
          <cell r="P251">
            <v>112.38153000000003</v>
          </cell>
          <cell r="Q251">
            <v>-323.15157999999991</v>
          </cell>
        </row>
        <row r="252">
          <cell r="A252" t="str">
            <v>CONTRACTS/CONSULTANTS</v>
          </cell>
          <cell r="C252">
            <v>8.3333300000000001</v>
          </cell>
          <cell r="E252">
            <v>8.3333300000000001</v>
          </cell>
          <cell r="F252">
            <v>0</v>
          </cell>
          <cell r="G252">
            <v>497.92185000000001</v>
          </cell>
          <cell r="H252">
            <v>99.999960000000002</v>
          </cell>
          <cell r="I252">
            <v>195</v>
          </cell>
          <cell r="J252">
            <v>-397.92189000000002</v>
          </cell>
          <cell r="K252">
            <v>-302.92185000000001</v>
          </cell>
          <cell r="L252">
            <v>506.25518</v>
          </cell>
          <cell r="M252">
            <v>99.999960000000002</v>
          </cell>
          <cell r="N252">
            <v>195</v>
          </cell>
          <cell r="O252">
            <v>522.92183999999997</v>
          </cell>
          <cell r="P252">
            <v>-406.25522000000001</v>
          </cell>
          <cell r="Q252">
            <v>-311.25518</v>
          </cell>
        </row>
        <row r="253">
          <cell r="A253" t="str">
            <v>PCARD</v>
          </cell>
          <cell r="B253">
            <v>5.3975499999999998</v>
          </cell>
          <cell r="C253">
            <v>5</v>
          </cell>
          <cell r="D253">
            <v>19.982420000000001</v>
          </cell>
          <cell r="E253">
            <v>-0.39754999999999985</v>
          </cell>
          <cell r="F253">
            <v>14.584869999999999</v>
          </cell>
          <cell r="G253">
            <v>41.515090000000001</v>
          </cell>
          <cell r="H253">
            <v>60</v>
          </cell>
          <cell r="I253">
            <v>92.460930000000005</v>
          </cell>
          <cell r="J253">
            <v>18.484909999999999</v>
          </cell>
          <cell r="K253">
            <v>50.945839999999997</v>
          </cell>
          <cell r="L253">
            <v>41.117539999999998</v>
          </cell>
          <cell r="M253">
            <v>60</v>
          </cell>
          <cell r="N253">
            <v>92.460930000000005</v>
          </cell>
          <cell r="O253">
            <v>44.876399999999997</v>
          </cell>
          <cell r="P253">
            <v>18.882459999999998</v>
          </cell>
          <cell r="Q253">
            <v>51.343389999999999</v>
          </cell>
        </row>
        <row r="254">
          <cell r="A254" t="str">
            <v>SUNDRY</v>
          </cell>
          <cell r="B254">
            <v>-6.3416399999999999</v>
          </cell>
          <cell r="D254">
            <v>137.70499000000001</v>
          </cell>
          <cell r="E254">
            <v>6.3416399999999999</v>
          </cell>
          <cell r="F254">
            <v>144.04662999999999</v>
          </cell>
          <cell r="G254">
            <v>-24.533760000000001</v>
          </cell>
          <cell r="I254">
            <v>249.38673</v>
          </cell>
          <cell r="J254">
            <v>24.533760000000001</v>
          </cell>
          <cell r="K254">
            <v>273.92049000000003</v>
          </cell>
          <cell r="L254">
            <v>-18.192119999999999</v>
          </cell>
          <cell r="N254">
            <v>249.38673</v>
          </cell>
          <cell r="O254">
            <v>-18.681329999999999</v>
          </cell>
          <cell r="P254">
            <v>18.192119999999999</v>
          </cell>
          <cell r="Q254">
            <v>267.57884999999999</v>
          </cell>
        </row>
        <row r="255">
          <cell r="A255" t="str">
            <v>HOI President and CEO Office Total</v>
          </cell>
          <cell r="B255">
            <v>359.08908000000008</v>
          </cell>
          <cell r="C255">
            <v>309.16148999999996</v>
          </cell>
          <cell r="D255">
            <v>409.15894000000003</v>
          </cell>
          <cell r="E255">
            <v>-49.927590000000016</v>
          </cell>
          <cell r="F255">
            <v>50.069859999999977</v>
          </cell>
          <cell r="G255">
            <v>2235.2106200000003</v>
          </cell>
          <cell r="H255">
            <v>1928.4839199999999</v>
          </cell>
          <cell r="I255">
            <v>1869.7985099999999</v>
          </cell>
          <cell r="J255">
            <v>-306.72670000000016</v>
          </cell>
          <cell r="K255">
            <v>-365.41211000000004</v>
          </cell>
          <cell r="L255">
            <v>2185.2830300000001</v>
          </cell>
          <cell r="M255">
            <v>1928.4839199999999</v>
          </cell>
          <cell r="N255">
            <v>1869.7985099999999</v>
          </cell>
          <cell r="O255">
            <v>2229.5725600000001</v>
          </cell>
          <cell r="P255">
            <v>-256.79911000000004</v>
          </cell>
          <cell r="Q255">
            <v>-315.48451999999986</v>
          </cell>
        </row>
        <row r="256">
          <cell r="A256" t="str">
            <v>VP Office to the President &amp; CEO</v>
          </cell>
        </row>
        <row r="257">
          <cell r="A257" t="str">
            <v>REGULAR LABOUR</v>
          </cell>
          <cell r="B257">
            <v>94.030229999999989</v>
          </cell>
          <cell r="C257">
            <v>0</v>
          </cell>
          <cell r="D257">
            <v>37.703969999999998</v>
          </cell>
          <cell r="E257">
            <v>-94.030229999999989</v>
          </cell>
          <cell r="F257">
            <v>-56.326259999999991</v>
          </cell>
          <cell r="G257">
            <v>416.34847000000002</v>
          </cell>
          <cell r="H257">
            <v>0</v>
          </cell>
          <cell r="I257">
            <v>173.75122000000002</v>
          </cell>
          <cell r="J257">
            <v>-416.34847000000002</v>
          </cell>
          <cell r="K257">
            <v>-242.59725000000003</v>
          </cell>
          <cell r="L257">
            <v>322.31824</v>
          </cell>
          <cell r="M257">
            <v>0</v>
          </cell>
          <cell r="N257">
            <v>173.75122000000002</v>
          </cell>
          <cell r="O257">
            <v>326.03685999999999</v>
          </cell>
          <cell r="P257">
            <v>-322.31824</v>
          </cell>
          <cell r="Q257">
            <v>-148.56701999999999</v>
          </cell>
        </row>
        <row r="258">
          <cell r="A258" t="str">
            <v>CONTRACTS/CONSULTANTS</v>
          </cell>
          <cell r="E258">
            <v>0</v>
          </cell>
          <cell r="F258">
            <v>0</v>
          </cell>
          <cell r="I258">
            <v>0</v>
          </cell>
          <cell r="J258">
            <v>0</v>
          </cell>
          <cell r="K258">
            <v>0</v>
          </cell>
          <cell r="N258">
            <v>0</v>
          </cell>
          <cell r="O258">
            <v>0</v>
          </cell>
          <cell r="P258">
            <v>0</v>
          </cell>
          <cell r="Q258">
            <v>0</v>
          </cell>
        </row>
        <row r="259">
          <cell r="A259" t="str">
            <v>MATERIALS</v>
          </cell>
          <cell r="E259">
            <v>0</v>
          </cell>
          <cell r="F259">
            <v>0</v>
          </cell>
          <cell r="I259">
            <v>0.44288</v>
          </cell>
          <cell r="J259">
            <v>0</v>
          </cell>
          <cell r="K259">
            <v>0.44288</v>
          </cell>
          <cell r="N259">
            <v>0.44288</v>
          </cell>
          <cell r="O259">
            <v>0</v>
          </cell>
          <cell r="P259">
            <v>0</v>
          </cell>
          <cell r="Q259">
            <v>0.44288</v>
          </cell>
        </row>
        <row r="260">
          <cell r="A260" t="str">
            <v>PCARD</v>
          </cell>
          <cell r="B260">
            <v>-3.0598100000000001</v>
          </cell>
          <cell r="D260">
            <v>0.31855</v>
          </cell>
          <cell r="E260">
            <v>3.0598100000000001</v>
          </cell>
          <cell r="F260">
            <v>3.3783600000000003</v>
          </cell>
          <cell r="G260">
            <v>3.3161199999999997</v>
          </cell>
          <cell r="I260">
            <v>16.947599999999998</v>
          </cell>
          <cell r="J260">
            <v>-3.3161199999999997</v>
          </cell>
          <cell r="K260">
            <v>13.63148</v>
          </cell>
          <cell r="L260">
            <v>6.3759300000000003</v>
          </cell>
          <cell r="N260">
            <v>16.947599999999998</v>
          </cell>
          <cell r="O260">
            <v>4.7729600000000003</v>
          </cell>
          <cell r="P260">
            <v>-6.3759300000000003</v>
          </cell>
          <cell r="Q260">
            <v>10.571669999999997</v>
          </cell>
        </row>
        <row r="261">
          <cell r="A261" t="str">
            <v>SUNDRY</v>
          </cell>
          <cell r="E261">
            <v>0</v>
          </cell>
          <cell r="F261">
            <v>0</v>
          </cell>
          <cell r="I261">
            <v>0</v>
          </cell>
          <cell r="J261">
            <v>0</v>
          </cell>
          <cell r="K261">
            <v>0</v>
          </cell>
          <cell r="N261">
            <v>0</v>
          </cell>
          <cell r="O261">
            <v>0</v>
          </cell>
          <cell r="P261">
            <v>0</v>
          </cell>
          <cell r="Q261">
            <v>0</v>
          </cell>
        </row>
        <row r="262">
          <cell r="A262" t="str">
            <v>VP Office to the President &amp; CEO Total</v>
          </cell>
          <cell r="B262">
            <v>90.97041999999999</v>
          </cell>
          <cell r="C262">
            <v>0</v>
          </cell>
          <cell r="D262">
            <v>38.02252</v>
          </cell>
          <cell r="E262">
            <v>-90.97041999999999</v>
          </cell>
          <cell r="F262">
            <v>-52.94789999999999</v>
          </cell>
          <cell r="G262">
            <v>419.66459000000003</v>
          </cell>
          <cell r="H262">
            <v>0</v>
          </cell>
          <cell r="I262">
            <v>191.14170000000001</v>
          </cell>
          <cell r="J262">
            <v>-419.66459000000003</v>
          </cell>
          <cell r="K262">
            <v>-228.52289000000002</v>
          </cell>
          <cell r="L262">
            <v>328.69416999999999</v>
          </cell>
          <cell r="M262">
            <v>0</v>
          </cell>
          <cell r="N262">
            <v>191.14170000000001</v>
          </cell>
          <cell r="O262">
            <v>330.80982</v>
          </cell>
          <cell r="P262">
            <v>-328.69416999999999</v>
          </cell>
          <cell r="Q262">
            <v>-137.55246999999997</v>
          </cell>
        </row>
        <row r="263">
          <cell r="A263" t="str">
            <v>HOI Hydro One Chair</v>
          </cell>
        </row>
        <row r="264">
          <cell r="A264" t="str">
            <v>CONTRACTS/CONSULTANTS</v>
          </cell>
          <cell r="B264">
            <v>19.347000000000001</v>
          </cell>
          <cell r="C264">
            <v>10.199999999999999</v>
          </cell>
          <cell r="D264">
            <v>25.728999999999999</v>
          </cell>
          <cell r="E264">
            <v>-9.147000000000002</v>
          </cell>
          <cell r="F264">
            <v>6.3819999999999979</v>
          </cell>
          <cell r="G264">
            <v>127.97345</v>
          </cell>
          <cell r="H264">
            <v>122.4</v>
          </cell>
          <cell r="I264">
            <v>169.75498999999999</v>
          </cell>
          <cell r="J264">
            <v>-5.573449999999994</v>
          </cell>
          <cell r="K264">
            <v>41.781539999999993</v>
          </cell>
          <cell r="L264">
            <v>118.82644999999999</v>
          </cell>
          <cell r="M264">
            <v>122.4</v>
          </cell>
          <cell r="N264">
            <v>169.75498999999999</v>
          </cell>
          <cell r="O264">
            <v>-146.30941999999999</v>
          </cell>
          <cell r="P264">
            <v>3.57355000000002</v>
          </cell>
          <cell r="Q264">
            <v>50.928539999999998</v>
          </cell>
        </row>
        <row r="265">
          <cell r="A265" t="str">
            <v>PCARD</v>
          </cell>
          <cell r="B265">
            <v>0.28667000000000004</v>
          </cell>
          <cell r="C265">
            <v>2.0833300000000001</v>
          </cell>
          <cell r="D265">
            <v>6.3810000000000006E-2</v>
          </cell>
          <cell r="E265">
            <v>1.7966600000000001</v>
          </cell>
          <cell r="F265">
            <v>-0.22286000000000006</v>
          </cell>
          <cell r="G265">
            <v>13.32292</v>
          </cell>
          <cell r="H265">
            <v>24.999960000000002</v>
          </cell>
          <cell r="I265">
            <v>13.88663</v>
          </cell>
          <cell r="J265">
            <v>11.677040000000002</v>
          </cell>
          <cell r="K265">
            <v>0.56371000000000038</v>
          </cell>
          <cell r="L265">
            <v>15.119579999999999</v>
          </cell>
          <cell r="M265">
            <v>24.999960000000002</v>
          </cell>
          <cell r="N265">
            <v>13.88663</v>
          </cell>
          <cell r="O265">
            <v>19.286239999999999</v>
          </cell>
          <cell r="P265">
            <v>9.8803800000000095</v>
          </cell>
          <cell r="Q265">
            <v>-1.2329499999999989</v>
          </cell>
        </row>
        <row r="266">
          <cell r="A266" t="str">
            <v>SUNDRY</v>
          </cell>
          <cell r="E266">
            <v>0</v>
          </cell>
          <cell r="F266">
            <v>0</v>
          </cell>
          <cell r="G266">
            <v>2.5036100000000001</v>
          </cell>
          <cell r="I266">
            <v>2.6183299999999998</v>
          </cell>
          <cell r="J266">
            <v>-2.5036100000000001</v>
          </cell>
          <cell r="K266">
            <v>0.11471999999999971</v>
          </cell>
          <cell r="L266">
            <v>2.5036100000000001</v>
          </cell>
          <cell r="N266">
            <v>2.6183299999999998</v>
          </cell>
          <cell r="O266">
            <v>2.5036100000000001</v>
          </cell>
          <cell r="P266">
            <v>-2.5036100000000001</v>
          </cell>
          <cell r="Q266">
            <v>0.11471999999999971</v>
          </cell>
        </row>
        <row r="267">
          <cell r="A267" t="str">
            <v>HOI Hydro One Chair Total</v>
          </cell>
          <cell r="B267">
            <v>19.633670000000002</v>
          </cell>
          <cell r="C267">
            <v>12.283329999999999</v>
          </cell>
          <cell r="D267">
            <v>25.792809999999999</v>
          </cell>
          <cell r="E267">
            <v>-7.3503400000000019</v>
          </cell>
          <cell r="F267">
            <v>6.1591399999999981</v>
          </cell>
          <cell r="G267">
            <v>143.79998000000001</v>
          </cell>
          <cell r="H267">
            <v>147.39996000000002</v>
          </cell>
          <cell r="I267">
            <v>186.25994999999998</v>
          </cell>
          <cell r="J267">
            <v>3.5999800000000075</v>
          </cell>
          <cell r="K267">
            <v>42.459969999999991</v>
          </cell>
          <cell r="L267">
            <v>136.44964000000002</v>
          </cell>
          <cell r="M267">
            <v>147.39996000000002</v>
          </cell>
          <cell r="N267">
            <v>186.25994999999998</v>
          </cell>
          <cell r="O267">
            <v>-124.51957</v>
          </cell>
          <cell r="P267">
            <v>10.95032000000003</v>
          </cell>
          <cell r="Q267">
            <v>49.810309999999994</v>
          </cell>
        </row>
        <row r="268">
          <cell r="A268" t="str">
            <v>HOI Board of Directors</v>
          </cell>
        </row>
        <row r="269">
          <cell r="A269" t="str">
            <v>CONTRACTS/CONSULTANTS</v>
          </cell>
          <cell r="B269">
            <v>281.20231000000001</v>
          </cell>
          <cell r="C269">
            <v>170.85000000000002</v>
          </cell>
          <cell r="D269">
            <v>446.38254999999998</v>
          </cell>
          <cell r="E269">
            <v>-110.35230999999999</v>
          </cell>
          <cell r="F269">
            <v>165.18024</v>
          </cell>
          <cell r="G269">
            <v>2899.9354000000003</v>
          </cell>
          <cell r="H269">
            <v>2050.1999999999998</v>
          </cell>
          <cell r="I269">
            <v>3501.7292399999997</v>
          </cell>
          <cell r="J269">
            <v>-849.73540000000014</v>
          </cell>
          <cell r="K269">
            <v>601.79383999999982</v>
          </cell>
          <cell r="L269">
            <v>2789.5830900000001</v>
          </cell>
          <cell r="M269">
            <v>2050.1999999999998</v>
          </cell>
          <cell r="N269">
            <v>3501.7292399999997</v>
          </cell>
          <cell r="O269">
            <v>3430.84575</v>
          </cell>
          <cell r="P269">
            <v>-739.38309000000004</v>
          </cell>
          <cell r="Q269">
            <v>712.14614999999981</v>
          </cell>
        </row>
        <row r="270">
          <cell r="A270" t="str">
            <v>PCARD</v>
          </cell>
          <cell r="B270">
            <v>2.4845199999999998</v>
          </cell>
          <cell r="D270">
            <v>1.7596799999999999</v>
          </cell>
          <cell r="E270">
            <v>-2.4845199999999998</v>
          </cell>
          <cell r="F270">
            <v>-0.72483999999999993</v>
          </cell>
          <cell r="G270">
            <v>6.1467799999999997</v>
          </cell>
          <cell r="I270">
            <v>41.061109999999999</v>
          </cell>
          <cell r="J270">
            <v>-6.1467799999999997</v>
          </cell>
          <cell r="K270">
            <v>34.91433</v>
          </cell>
          <cell r="L270">
            <v>3.6622599999999998</v>
          </cell>
          <cell r="N270">
            <v>41.061109999999999</v>
          </cell>
          <cell r="O270">
            <v>3.6622599999999998</v>
          </cell>
          <cell r="P270">
            <v>-3.6622599999999998</v>
          </cell>
          <cell r="Q270">
            <v>37.398849999999996</v>
          </cell>
        </row>
        <row r="271">
          <cell r="A271" t="str">
            <v>SUNDRY</v>
          </cell>
          <cell r="B271">
            <v>108.51205999999999</v>
          </cell>
          <cell r="D271">
            <v>6.5441000000000003</v>
          </cell>
          <cell r="E271">
            <v>-108.51205999999999</v>
          </cell>
          <cell r="F271">
            <v>-101.96796000000001</v>
          </cell>
          <cell r="G271">
            <v>266.89489000000003</v>
          </cell>
          <cell r="I271">
            <v>286.38835</v>
          </cell>
          <cell r="J271">
            <v>-266.89489000000003</v>
          </cell>
          <cell r="K271">
            <v>19.493460000000013</v>
          </cell>
          <cell r="L271">
            <v>158.38283000000001</v>
          </cell>
          <cell r="N271">
            <v>286.38835</v>
          </cell>
          <cell r="O271">
            <v>155.10113000000001</v>
          </cell>
          <cell r="P271">
            <v>-158.38283000000001</v>
          </cell>
          <cell r="Q271">
            <v>128.00551999999999</v>
          </cell>
        </row>
        <row r="272">
          <cell r="A272" t="str">
            <v>RECOVERY</v>
          </cell>
          <cell r="E272">
            <v>0</v>
          </cell>
          <cell r="F272">
            <v>0</v>
          </cell>
          <cell r="I272">
            <v>-91.666330000000002</v>
          </cell>
          <cell r="J272">
            <v>0</v>
          </cell>
          <cell r="K272">
            <v>-91.666330000000002</v>
          </cell>
          <cell r="N272">
            <v>-91.666330000000002</v>
          </cell>
          <cell r="O272">
            <v>0</v>
          </cell>
          <cell r="P272">
            <v>0</v>
          </cell>
          <cell r="Q272">
            <v>-91.666330000000002</v>
          </cell>
        </row>
        <row r="273">
          <cell r="A273" t="str">
            <v>HOI Board of Directors Total</v>
          </cell>
          <cell r="B273">
            <v>392.19889000000001</v>
          </cell>
          <cell r="C273">
            <v>170.85000000000002</v>
          </cell>
          <cell r="D273">
            <v>454.68633</v>
          </cell>
          <cell r="E273">
            <v>-221.34888999999998</v>
          </cell>
          <cell r="F273">
            <v>62.487439999999992</v>
          </cell>
          <cell r="G273">
            <v>3172.9770700000004</v>
          </cell>
          <cell r="H273">
            <v>2050.1999999999998</v>
          </cell>
          <cell r="I273">
            <v>3737.5123699999999</v>
          </cell>
          <cell r="J273">
            <v>-1122.7770700000001</v>
          </cell>
          <cell r="K273">
            <v>564.53529999999978</v>
          </cell>
          <cell r="L273">
            <v>2951.6281800000002</v>
          </cell>
          <cell r="M273">
            <v>2050.1999999999998</v>
          </cell>
          <cell r="N273">
            <v>3737.5123699999999</v>
          </cell>
          <cell r="O273">
            <v>3589.60914</v>
          </cell>
          <cell r="P273">
            <v>-901.42818</v>
          </cell>
          <cell r="Q273">
            <v>785.88418999999976</v>
          </cell>
        </row>
        <row r="274">
          <cell r="A274" t="str">
            <v>HOI Hydro One Ombudsman</v>
          </cell>
        </row>
        <row r="275">
          <cell r="A275" t="str">
            <v>REGULAR LABOUR</v>
          </cell>
          <cell r="B275">
            <v>114.60854000000002</v>
          </cell>
          <cell r="C275">
            <v>108.18563</v>
          </cell>
          <cell r="D275">
            <v>104.54634999999999</v>
          </cell>
          <cell r="E275">
            <v>-6.4229100000000026</v>
          </cell>
          <cell r="F275">
            <v>-10.062189999999998</v>
          </cell>
          <cell r="G275">
            <v>868.66898000000003</v>
          </cell>
          <cell r="H275">
            <v>833.47756000000004</v>
          </cell>
          <cell r="I275">
            <v>809.48779000000002</v>
          </cell>
          <cell r="J275">
            <v>-35.191420000000065</v>
          </cell>
          <cell r="K275">
            <v>-59.181190000000022</v>
          </cell>
          <cell r="L275">
            <v>862.24607000000003</v>
          </cell>
          <cell r="M275">
            <v>833.47756000000004</v>
          </cell>
          <cell r="N275">
            <v>809.48779000000002</v>
          </cell>
          <cell r="O275">
            <v>858.41416000000004</v>
          </cell>
          <cell r="P275">
            <v>-28.768509999999985</v>
          </cell>
          <cell r="Q275">
            <v>-52.758279999999992</v>
          </cell>
        </row>
        <row r="276">
          <cell r="A276" t="str">
            <v>NON REGULAR LABOUR</v>
          </cell>
          <cell r="B276">
            <v>6.2240700000000002</v>
          </cell>
          <cell r="E276">
            <v>-6.2240700000000002</v>
          </cell>
          <cell r="F276">
            <v>-6.2240700000000002</v>
          </cell>
          <cell r="G276">
            <v>72.041240000000002</v>
          </cell>
          <cell r="I276">
            <v>23.821059999999999</v>
          </cell>
          <cell r="J276">
            <v>-72.041240000000002</v>
          </cell>
          <cell r="K276">
            <v>-48.220179999999999</v>
          </cell>
          <cell r="L276">
            <v>65.817170000000004</v>
          </cell>
          <cell r="N276">
            <v>23.821059999999999</v>
          </cell>
          <cell r="O276">
            <v>53.673929999999999</v>
          </cell>
          <cell r="P276">
            <v>-65.817170000000004</v>
          </cell>
          <cell r="Q276">
            <v>-41.996110000000002</v>
          </cell>
        </row>
        <row r="277">
          <cell r="A277" t="str">
            <v>CONTRACTS/CONSULTANTS</v>
          </cell>
          <cell r="B277">
            <v>13.2</v>
          </cell>
          <cell r="C277">
            <v>8.3333300000000001</v>
          </cell>
          <cell r="D277">
            <v>8.7475000000000005</v>
          </cell>
          <cell r="E277">
            <v>-4.8666699999999992</v>
          </cell>
          <cell r="F277">
            <v>-4.4524999999999988</v>
          </cell>
          <cell r="G277">
            <v>19.8</v>
          </cell>
          <cell r="H277">
            <v>99.999960000000002</v>
          </cell>
          <cell r="I277">
            <v>27.343499999999999</v>
          </cell>
          <cell r="J277">
            <v>80.199960000000004</v>
          </cell>
          <cell r="K277">
            <v>7.5434999999999999</v>
          </cell>
          <cell r="L277">
            <v>14.93333</v>
          </cell>
          <cell r="M277">
            <v>99.999960000000002</v>
          </cell>
          <cell r="N277">
            <v>27.343499999999999</v>
          </cell>
          <cell r="O277">
            <v>31.599989999999998</v>
          </cell>
          <cell r="P277">
            <v>85.066630000000004</v>
          </cell>
          <cell r="Q277">
            <v>12.410170000000001</v>
          </cell>
        </row>
        <row r="278">
          <cell r="A278" t="str">
            <v>PCARD</v>
          </cell>
          <cell r="B278">
            <v>1.1769800000000001</v>
          </cell>
          <cell r="C278">
            <v>0.83333000000000002</v>
          </cell>
          <cell r="D278">
            <v>7.3859999999999995E-2</v>
          </cell>
          <cell r="E278">
            <v>-0.34365000000000012</v>
          </cell>
          <cell r="F278">
            <v>-1.1031200000000001</v>
          </cell>
          <cell r="G278">
            <v>6.7688199999999998</v>
          </cell>
          <cell r="H278">
            <v>9.9999599999999997</v>
          </cell>
          <cell r="I278">
            <v>15.164350000000001</v>
          </cell>
          <cell r="J278">
            <v>3.2311399999999999</v>
          </cell>
          <cell r="K278">
            <v>8.3955300000000008</v>
          </cell>
          <cell r="L278">
            <v>6.4251699999999996</v>
          </cell>
          <cell r="M278">
            <v>9.9999599999999997</v>
          </cell>
          <cell r="N278">
            <v>15.164350000000001</v>
          </cell>
          <cell r="O278">
            <v>8.0918299999999999</v>
          </cell>
          <cell r="P278">
            <v>3.5747900000000001</v>
          </cell>
          <cell r="Q278">
            <v>8.7391800000000011</v>
          </cell>
        </row>
        <row r="279">
          <cell r="A279" t="str">
            <v>SUNDRY</v>
          </cell>
          <cell r="B279">
            <v>0.11748</v>
          </cell>
          <cell r="C279">
            <v>2.0833300000000001</v>
          </cell>
          <cell r="D279">
            <v>9.3180999999999994</v>
          </cell>
          <cell r="E279">
            <v>1.9658500000000001</v>
          </cell>
          <cell r="F279">
            <v>9.2006199999999989</v>
          </cell>
          <cell r="G279">
            <v>7.3375299999999992</v>
          </cell>
          <cell r="H279">
            <v>24.999960000000002</v>
          </cell>
          <cell r="I279">
            <v>10.412619999999999</v>
          </cell>
          <cell r="J279">
            <v>17.662430000000001</v>
          </cell>
          <cell r="K279">
            <v>3.075089999999999</v>
          </cell>
          <cell r="L279">
            <v>9.3033800000000006</v>
          </cell>
          <cell r="M279">
            <v>24.999960000000002</v>
          </cell>
          <cell r="N279">
            <v>10.412619999999999</v>
          </cell>
          <cell r="O279">
            <v>8.2296700000000005</v>
          </cell>
          <cell r="P279">
            <v>15.696580000000001</v>
          </cell>
          <cell r="Q279">
            <v>1.109239999999998</v>
          </cell>
        </row>
        <row r="280">
          <cell r="A280" t="str">
            <v>HOI Hydro One Ombudsman Total</v>
          </cell>
          <cell r="B280">
            <v>135.32706999999999</v>
          </cell>
          <cell r="C280">
            <v>119.43562000000001</v>
          </cell>
          <cell r="D280">
            <v>122.68580999999999</v>
          </cell>
          <cell r="E280">
            <v>-15.891450000000003</v>
          </cell>
          <cell r="F280">
            <v>-12.641260000000001</v>
          </cell>
          <cell r="G280">
            <v>974.61657000000002</v>
          </cell>
          <cell r="H280">
            <v>968.47744</v>
          </cell>
          <cell r="I280">
            <v>886.22931999999992</v>
          </cell>
          <cell r="J280">
            <v>-6.1391300000000619</v>
          </cell>
          <cell r="K280">
            <v>-88.387250000000009</v>
          </cell>
          <cell r="L280">
            <v>958.72511999999995</v>
          </cell>
          <cell r="M280">
            <v>968.47744</v>
          </cell>
          <cell r="N280">
            <v>886.22931999999992</v>
          </cell>
          <cell r="O280">
            <v>960.00958000000014</v>
          </cell>
          <cell r="P280">
            <v>9.7523200000000081</v>
          </cell>
          <cell r="Q280">
            <v>-72.495800000000003</v>
          </cell>
        </row>
        <row r="281">
          <cell r="A281" t="str">
            <v>HOI Hydro One Executive</v>
          </cell>
        </row>
        <row r="282">
          <cell r="A282" t="str">
            <v>REGULAR LABOUR</v>
          </cell>
          <cell r="B282">
            <v>0</v>
          </cell>
          <cell r="C282">
            <v>0</v>
          </cell>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row>
        <row r="283">
          <cell r="A283" t="str">
            <v>HOI Hydro One Executive Total</v>
          </cell>
          <cell r="B283">
            <v>0</v>
          </cell>
          <cell r="C283">
            <v>0</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row>
        <row r="284">
          <cell r="A284" t="str">
            <v>Poweska Total</v>
          </cell>
          <cell r="B284">
            <v>997.21913000000006</v>
          </cell>
          <cell r="C284">
            <v>611.73044000000016</v>
          </cell>
          <cell r="D284">
            <v>1050.3464099999999</v>
          </cell>
          <cell r="E284">
            <v>-385.48868999999996</v>
          </cell>
          <cell r="F284">
            <v>53.127279999999978</v>
          </cell>
          <cell r="G284">
            <v>6946.2688300000009</v>
          </cell>
          <cell r="H284">
            <v>5094.5613200000007</v>
          </cell>
          <cell r="I284">
            <v>6870.9418499999992</v>
          </cell>
          <cell r="J284">
            <v>-1851.7075100000002</v>
          </cell>
          <cell r="K284">
            <v>-75.326980000000233</v>
          </cell>
          <cell r="L284">
            <v>6560.7801400000008</v>
          </cell>
          <cell r="M284">
            <v>5094.5613200000007</v>
          </cell>
          <cell r="N284">
            <v>6870.9418499999992</v>
          </cell>
          <cell r="O284">
            <v>6985.48153</v>
          </cell>
          <cell r="P284">
            <v>-1466.2188200000001</v>
          </cell>
          <cell r="Q284">
            <v>310.16170999999986</v>
          </cell>
        </row>
        <row r="285">
          <cell r="A285" t="str">
            <v>Long Term Disability</v>
          </cell>
        </row>
        <row r="286">
          <cell r="A286" t="str">
            <v>Long Term Disability</v>
          </cell>
        </row>
        <row r="287">
          <cell r="A287" t="str">
            <v>REGULAR LABOUR</v>
          </cell>
          <cell r="B287">
            <v>184.58646000000002</v>
          </cell>
          <cell r="C287">
            <v>88.589920000000006</v>
          </cell>
          <cell r="D287">
            <v>61.968889999999995</v>
          </cell>
          <cell r="E287">
            <v>-95.996539999999996</v>
          </cell>
          <cell r="F287">
            <v>-122.61757000000001</v>
          </cell>
          <cell r="G287">
            <v>2133.1917000000003</v>
          </cell>
          <cell r="H287">
            <v>1063.0790400000001</v>
          </cell>
          <cell r="I287">
            <v>1141.5393300000003</v>
          </cell>
          <cell r="J287">
            <v>-1070.1126599999998</v>
          </cell>
          <cell r="K287">
            <v>-991.65236999999956</v>
          </cell>
          <cell r="L287">
            <v>2037.1951899999999</v>
          </cell>
          <cell r="M287">
            <v>1063.0790400000001</v>
          </cell>
          <cell r="N287">
            <v>1141.5393300000003</v>
          </cell>
          <cell r="O287">
            <v>1993.83646</v>
          </cell>
          <cell r="P287">
            <v>-974.11614999999983</v>
          </cell>
          <cell r="Q287">
            <v>-895.65585999999962</v>
          </cell>
        </row>
        <row r="288">
          <cell r="A288" t="str">
            <v>NON REGULAR LABOUR</v>
          </cell>
          <cell r="B288">
            <v>3.4242100000000004</v>
          </cell>
          <cell r="D288">
            <v>6.0529100000000007</v>
          </cell>
          <cell r="E288">
            <v>-3.4242100000000004</v>
          </cell>
          <cell r="F288">
            <v>2.6286999999999998</v>
          </cell>
          <cell r="G288">
            <v>-64.831839999999971</v>
          </cell>
          <cell r="I288">
            <v>138.27296999999999</v>
          </cell>
          <cell r="J288">
            <v>64.831839999999971</v>
          </cell>
          <cell r="K288">
            <v>203.10480999999999</v>
          </cell>
          <cell r="L288">
            <v>-68.256050000000002</v>
          </cell>
          <cell r="N288">
            <v>138.27296999999999</v>
          </cell>
          <cell r="O288">
            <v>-68.741770000000002</v>
          </cell>
          <cell r="P288">
            <v>68.256050000000002</v>
          </cell>
          <cell r="Q288">
            <v>206.52902</v>
          </cell>
        </row>
        <row r="289">
          <cell r="A289" t="str">
            <v>CONTRACTS/CONSULTANTS</v>
          </cell>
          <cell r="E289">
            <v>0</v>
          </cell>
          <cell r="F289">
            <v>0</v>
          </cell>
          <cell r="G289">
            <v>0.13181999999999999</v>
          </cell>
          <cell r="I289">
            <v>0.126</v>
          </cell>
          <cell r="J289">
            <v>-0.13181999999999999</v>
          </cell>
          <cell r="K289">
            <v>-5.8199999999999918E-3</v>
          </cell>
          <cell r="L289">
            <v>0.13181999999999999</v>
          </cell>
          <cell r="N289">
            <v>0.126</v>
          </cell>
          <cell r="O289">
            <v>0.13181999999999999</v>
          </cell>
          <cell r="P289">
            <v>-0.13181999999999999</v>
          </cell>
          <cell r="Q289">
            <v>-5.8199999999999918E-3</v>
          </cell>
        </row>
        <row r="290">
          <cell r="A290" t="str">
            <v>PCARD</v>
          </cell>
          <cell r="B290">
            <v>1.53728</v>
          </cell>
          <cell r="D290">
            <v>0.60973999999999995</v>
          </cell>
          <cell r="E290">
            <v>-1.53728</v>
          </cell>
          <cell r="F290">
            <v>-0.92754000000000003</v>
          </cell>
          <cell r="G290">
            <v>7.54312</v>
          </cell>
          <cell r="I290">
            <v>2.4951400000000001</v>
          </cell>
          <cell r="J290">
            <v>-7.54312</v>
          </cell>
          <cell r="K290">
            <v>-5.0479799999999999</v>
          </cell>
          <cell r="L290">
            <v>6.0058400000000001</v>
          </cell>
          <cell r="N290">
            <v>2.4951400000000001</v>
          </cell>
          <cell r="O290">
            <v>4.0151300000000001</v>
          </cell>
          <cell r="P290">
            <v>-6.0058400000000001</v>
          </cell>
          <cell r="Q290">
            <v>-3.5106999999999999</v>
          </cell>
        </row>
        <row r="291">
          <cell r="A291" t="str">
            <v>SUNDRY</v>
          </cell>
          <cell r="B291">
            <v>0</v>
          </cell>
          <cell r="D291">
            <v>0.21929999999999999</v>
          </cell>
          <cell r="E291">
            <v>0</v>
          </cell>
          <cell r="F291">
            <v>0.21929999999999999</v>
          </cell>
          <cell r="G291">
            <v>6.0399099999999999</v>
          </cell>
          <cell r="I291">
            <v>12.89597</v>
          </cell>
          <cell r="J291">
            <v>-6.0399099999999999</v>
          </cell>
          <cell r="K291">
            <v>6.8560599999999994</v>
          </cell>
          <cell r="L291">
            <v>6.0399099999999999</v>
          </cell>
          <cell r="N291">
            <v>12.89597</v>
          </cell>
          <cell r="O291">
            <v>5.899</v>
          </cell>
          <cell r="P291">
            <v>-6.0399099999999999</v>
          </cell>
          <cell r="Q291">
            <v>6.8560600000000003</v>
          </cell>
        </row>
        <row r="292">
          <cell r="A292" t="str">
            <v>RECOVERY</v>
          </cell>
          <cell r="B292">
            <v>-5.9999999999999995E-4</v>
          </cell>
          <cell r="D292">
            <v>-6.4999999999999997E-4</v>
          </cell>
          <cell r="E292">
            <v>5.9999999999999995E-4</v>
          </cell>
          <cell r="F292">
            <v>-5.0000000000000023E-5</v>
          </cell>
          <cell r="G292">
            <v>-1.4078200000000001</v>
          </cell>
          <cell r="I292">
            <v>-197.79836999999998</v>
          </cell>
          <cell r="J292">
            <v>1.4078200000000001</v>
          </cell>
          <cell r="K292">
            <v>-196.39054999999999</v>
          </cell>
          <cell r="L292">
            <v>-1.4072199999999999</v>
          </cell>
          <cell r="N292">
            <v>-197.79836999999998</v>
          </cell>
          <cell r="O292">
            <v>-1.40646</v>
          </cell>
          <cell r="P292">
            <v>1.4072199999999999</v>
          </cell>
          <cell r="Q292">
            <v>-196.39114999999998</v>
          </cell>
        </row>
        <row r="293">
          <cell r="A293" t="str">
            <v>Long Term Disability Total</v>
          </cell>
          <cell r="B293">
            <v>189.54735000000002</v>
          </cell>
          <cell r="C293">
            <v>88.589920000000006</v>
          </cell>
          <cell r="D293">
            <v>68.850190000000012</v>
          </cell>
          <cell r="E293">
            <v>-100.95742999999999</v>
          </cell>
          <cell r="F293">
            <v>-120.69716000000001</v>
          </cell>
          <cell r="G293">
            <v>2080.6668900000004</v>
          </cell>
          <cell r="H293">
            <v>1063.0790400000001</v>
          </cell>
          <cell r="I293">
            <v>1097.5310400000003</v>
          </cell>
          <cell r="J293">
            <v>-1017.5878499999998</v>
          </cell>
          <cell r="K293">
            <v>-983.13584999999955</v>
          </cell>
          <cell r="L293">
            <v>1979.70949</v>
          </cell>
          <cell r="M293">
            <v>1063.0790400000001</v>
          </cell>
          <cell r="N293">
            <v>1097.5310400000003</v>
          </cell>
          <cell r="O293">
            <v>1933.7341799999999</v>
          </cell>
          <cell r="P293">
            <v>-916.63044999999977</v>
          </cell>
          <cell r="Q293">
            <v>-882.17844999999966</v>
          </cell>
        </row>
        <row r="294">
          <cell r="A294" t="str">
            <v>Long Term Disability Total</v>
          </cell>
          <cell r="B294">
            <v>189.54735000000002</v>
          </cell>
          <cell r="C294">
            <v>88.589920000000006</v>
          </cell>
          <cell r="D294">
            <v>68.850190000000012</v>
          </cell>
          <cell r="E294">
            <v>-100.95742999999999</v>
          </cell>
          <cell r="F294">
            <v>-120.69716000000001</v>
          </cell>
          <cell r="G294">
            <v>2080.6668900000004</v>
          </cell>
          <cell r="H294">
            <v>1063.0790400000001</v>
          </cell>
          <cell r="I294">
            <v>1097.5310400000003</v>
          </cell>
          <cell r="J294">
            <v>-1017.5878499999998</v>
          </cell>
          <cell r="K294">
            <v>-983.13584999999955</v>
          </cell>
          <cell r="L294">
            <v>1979.70949</v>
          </cell>
          <cell r="M294">
            <v>1063.0790400000001</v>
          </cell>
          <cell r="N294">
            <v>1097.5310400000003</v>
          </cell>
          <cell r="O294">
            <v>1933.7341799999999</v>
          </cell>
          <cell r="P294">
            <v>-916.63044999999977</v>
          </cell>
          <cell r="Q294">
            <v>-882.17844999999966</v>
          </cell>
        </row>
        <row r="295">
          <cell r="A295" t="str">
            <v>Other</v>
          </cell>
        </row>
        <row r="296">
          <cell r="A296" t="str">
            <v>Corporate - Seg 310</v>
          </cell>
        </row>
        <row r="297">
          <cell r="A297" t="str">
            <v>REGULAR LABOUR</v>
          </cell>
          <cell r="B297">
            <v>414.43061999999998</v>
          </cell>
          <cell r="D297">
            <v>442.63758999999999</v>
          </cell>
          <cell r="E297">
            <v>-414.43061999999998</v>
          </cell>
          <cell r="F297">
            <v>28.206970000000013</v>
          </cell>
          <cell r="G297">
            <v>4973.1674499999999</v>
          </cell>
          <cell r="I297">
            <v>5311.6510799999996</v>
          </cell>
          <cell r="J297">
            <v>-4973.1674499999999</v>
          </cell>
          <cell r="K297">
            <v>338.48362999999972</v>
          </cell>
          <cell r="L297">
            <v>4558.7368299999998</v>
          </cell>
          <cell r="N297">
            <v>5311.6510799999996</v>
          </cell>
          <cell r="O297">
            <v>3729.8755900000001</v>
          </cell>
          <cell r="P297">
            <v>-4558.7368299999998</v>
          </cell>
          <cell r="Q297">
            <v>752.91424999999981</v>
          </cell>
        </row>
        <row r="298">
          <cell r="A298" t="str">
            <v>SUNDRY</v>
          </cell>
          <cell r="B298">
            <v>-2751.3170599999999</v>
          </cell>
          <cell r="C298">
            <v>-2536.0268299999998</v>
          </cell>
          <cell r="E298">
            <v>215.29022999999984</v>
          </cell>
          <cell r="F298">
            <v>2751.3170599999999</v>
          </cell>
          <cell r="G298">
            <v>-9419.6677199999995</v>
          </cell>
          <cell r="H298">
            <v>-6102.9879899999996</v>
          </cell>
          <cell r="I298">
            <v>-11798.07</v>
          </cell>
          <cell r="J298">
            <v>3316.6797299999994</v>
          </cell>
          <cell r="K298">
            <v>-2378.4022800000007</v>
          </cell>
          <cell r="L298">
            <v>-9176.9322400000001</v>
          </cell>
          <cell r="M298">
            <v>-6102.9879899999996</v>
          </cell>
          <cell r="N298">
            <v>-11798.07</v>
          </cell>
          <cell r="O298">
            <v>-8590.4952799999992</v>
          </cell>
          <cell r="P298">
            <v>3073.9442500000005</v>
          </cell>
          <cell r="Q298">
            <v>-2621.1377599999996</v>
          </cell>
        </row>
        <row r="299">
          <cell r="A299" t="str">
            <v>Corporate - Seg 310 Total</v>
          </cell>
          <cell r="B299">
            <v>-2336.8864399999998</v>
          </cell>
          <cell r="C299">
            <v>-2536.0268299999998</v>
          </cell>
          <cell r="D299">
            <v>442.63758999999999</v>
          </cell>
          <cell r="E299">
            <v>-199.14039000000014</v>
          </cell>
          <cell r="F299">
            <v>2779.52403</v>
          </cell>
          <cell r="G299">
            <v>-4446.5002699999995</v>
          </cell>
          <cell r="H299">
            <v>-6102.9879899999996</v>
          </cell>
          <cell r="I299">
            <v>-6486.4189200000001</v>
          </cell>
          <cell r="J299">
            <v>-1656.4877200000005</v>
          </cell>
          <cell r="K299">
            <v>-2039.918650000001</v>
          </cell>
          <cell r="L299">
            <v>-4618.1954100000003</v>
          </cell>
          <cell r="M299">
            <v>-6102.9879899999996</v>
          </cell>
          <cell r="N299">
            <v>-6486.4189200000001</v>
          </cell>
          <cell r="O299">
            <v>-4860.6196899999995</v>
          </cell>
          <cell r="P299">
            <v>-1484.7925799999994</v>
          </cell>
          <cell r="Q299">
            <v>-1868.2235099999998</v>
          </cell>
        </row>
        <row r="300">
          <cell r="A300" t="str">
            <v>Affordability Trust - Seg 310</v>
          </cell>
        </row>
        <row r="301">
          <cell r="A301" t="str">
            <v>CONTRACTS/CONSULTANTS</v>
          </cell>
          <cell r="B301">
            <v>19.75</v>
          </cell>
          <cell r="D301">
            <v>8.73</v>
          </cell>
          <cell r="E301">
            <v>-19.75</v>
          </cell>
          <cell r="F301">
            <v>-11.02</v>
          </cell>
          <cell r="G301">
            <v>256.3</v>
          </cell>
          <cell r="I301">
            <v>451.26847999999995</v>
          </cell>
          <cell r="J301">
            <v>-256.3</v>
          </cell>
          <cell r="K301">
            <v>194.96847999999997</v>
          </cell>
          <cell r="L301">
            <v>236.55</v>
          </cell>
          <cell r="N301">
            <v>451.26847999999995</v>
          </cell>
          <cell r="O301">
            <v>199.28465</v>
          </cell>
          <cell r="P301">
            <v>-236.55</v>
          </cell>
          <cell r="Q301">
            <v>214.71847999999997</v>
          </cell>
        </row>
        <row r="302">
          <cell r="A302" t="str">
            <v>PCARD</v>
          </cell>
          <cell r="B302">
            <v>0.69262999999999997</v>
          </cell>
          <cell r="D302">
            <v>0.63653999999999999</v>
          </cell>
          <cell r="E302">
            <v>-0.69262999999999997</v>
          </cell>
          <cell r="F302">
            <v>-5.6089999999999973E-2</v>
          </cell>
          <cell r="G302">
            <v>11.568099999999999</v>
          </cell>
          <cell r="I302">
            <v>17.992100000000001</v>
          </cell>
          <cell r="J302">
            <v>-11.568099999999999</v>
          </cell>
          <cell r="K302">
            <v>6.4240000000000022</v>
          </cell>
          <cell r="L302">
            <v>10.87547</v>
          </cell>
          <cell r="N302">
            <v>17.992100000000001</v>
          </cell>
          <cell r="O302">
            <v>9.0028299999999994</v>
          </cell>
          <cell r="P302">
            <v>-10.87547</v>
          </cell>
          <cell r="Q302">
            <v>7.1166300000000007</v>
          </cell>
        </row>
        <row r="303">
          <cell r="A303" t="str">
            <v>SUNDRY</v>
          </cell>
          <cell r="B303">
            <v>-42.215409999999999</v>
          </cell>
          <cell r="D303">
            <v>-1052.7479499999999</v>
          </cell>
          <cell r="E303">
            <v>42.215409999999999</v>
          </cell>
          <cell r="F303">
            <v>-1010.5325399999999</v>
          </cell>
          <cell r="G303">
            <v>-2165.6007100000002</v>
          </cell>
          <cell r="I303">
            <v>-2536.91102</v>
          </cell>
          <cell r="J303">
            <v>2165.6007100000002</v>
          </cell>
          <cell r="K303">
            <v>-371.31030999999984</v>
          </cell>
          <cell r="L303">
            <v>-2123.3852999999999</v>
          </cell>
          <cell r="N303">
            <v>-2536.91102</v>
          </cell>
          <cell r="O303">
            <v>-2089.0442899999998</v>
          </cell>
          <cell r="P303">
            <v>2123.3852999999999</v>
          </cell>
          <cell r="Q303">
            <v>-413.52572000000009</v>
          </cell>
        </row>
        <row r="304">
          <cell r="A304" t="str">
            <v>RECOVERY</v>
          </cell>
          <cell r="B304">
            <v>21.672889999999999</v>
          </cell>
          <cell r="D304">
            <v>185.86269999999999</v>
          </cell>
          <cell r="E304">
            <v>-21.672889999999999</v>
          </cell>
          <cell r="F304">
            <v>164.18980999999999</v>
          </cell>
          <cell r="G304">
            <v>1895.0869700000001</v>
          </cell>
          <cell r="I304">
            <v>1956.52162</v>
          </cell>
          <cell r="J304">
            <v>-1895.0869700000001</v>
          </cell>
          <cell r="K304">
            <v>61.43464999999992</v>
          </cell>
          <cell r="L304">
            <v>1873.41408</v>
          </cell>
          <cell r="N304">
            <v>1956.52162</v>
          </cell>
          <cell r="O304">
            <v>1803.39516</v>
          </cell>
          <cell r="P304">
            <v>-1873.41408</v>
          </cell>
          <cell r="Q304">
            <v>83.107539999999972</v>
          </cell>
        </row>
        <row r="305">
          <cell r="A305" t="str">
            <v>Affordability Trust - Seg 310 Total</v>
          </cell>
          <cell r="B305">
            <v>-9.988999999999848E-2</v>
          </cell>
          <cell r="D305">
            <v>-857.51870999999994</v>
          </cell>
          <cell r="E305">
            <v>9.988999999999848E-2</v>
          </cell>
          <cell r="F305">
            <v>-857.41881999999998</v>
          </cell>
          <cell r="G305">
            <v>-2.6456399999999576</v>
          </cell>
          <cell r="I305">
            <v>-111.12881999999991</v>
          </cell>
          <cell r="J305">
            <v>2.6456399999999576</v>
          </cell>
          <cell r="K305">
            <v>-108.48317999999995</v>
          </cell>
          <cell r="L305">
            <v>-2.5457499999997708</v>
          </cell>
          <cell r="N305">
            <v>-111.12881999999991</v>
          </cell>
          <cell r="O305">
            <v>-77.361649999999827</v>
          </cell>
          <cell r="P305">
            <v>2.5457499999997708</v>
          </cell>
          <cell r="Q305">
            <v>-108.58307000000013</v>
          </cell>
        </row>
        <row r="306">
          <cell r="A306" t="str">
            <v>Other Total</v>
          </cell>
          <cell r="B306">
            <v>-2336.9863299999997</v>
          </cell>
          <cell r="C306">
            <v>-2536.0268299999998</v>
          </cell>
          <cell r="D306">
            <v>-414.8811199999999</v>
          </cell>
          <cell r="E306">
            <v>-199.04050000000015</v>
          </cell>
          <cell r="F306">
            <v>1922.1052100000002</v>
          </cell>
          <cell r="G306">
            <v>-4449.1459099999993</v>
          </cell>
          <cell r="H306">
            <v>-6102.9879899999996</v>
          </cell>
          <cell r="I306">
            <v>-6597.54774</v>
          </cell>
          <cell r="J306">
            <v>-1653.8420800000004</v>
          </cell>
          <cell r="K306">
            <v>-2148.4018300000007</v>
          </cell>
          <cell r="L306">
            <v>-4620.7411599999996</v>
          </cell>
          <cell r="M306">
            <v>-6102.9879899999996</v>
          </cell>
          <cell r="N306">
            <v>-6597.54774</v>
          </cell>
          <cell r="O306">
            <v>-4937.9813399999994</v>
          </cell>
          <cell r="P306">
            <v>-1482.2468299999994</v>
          </cell>
          <cell r="Q306">
            <v>-1976.8065799999999</v>
          </cell>
        </row>
        <row r="307">
          <cell r="A307" t="str">
            <v>Acquisition Costs</v>
          </cell>
        </row>
        <row r="308">
          <cell r="A308" t="str">
            <v>Acquisition Costs - Pre Closing</v>
          </cell>
        </row>
        <row r="309">
          <cell r="A309" t="str">
            <v>CONTRACTS/CONSULTANTS</v>
          </cell>
          <cell r="B309">
            <v>24.099</v>
          </cell>
          <cell r="D309">
            <v>125.41812</v>
          </cell>
          <cell r="E309">
            <v>-24.099</v>
          </cell>
          <cell r="F309">
            <v>101.31912</v>
          </cell>
          <cell r="G309">
            <v>292.64607999999998</v>
          </cell>
          <cell r="H309">
            <v>2785.0000199999999</v>
          </cell>
          <cell r="I309">
            <v>394.73480999999998</v>
          </cell>
          <cell r="J309">
            <v>2492.35394</v>
          </cell>
          <cell r="K309">
            <v>102.08873</v>
          </cell>
          <cell r="L309">
            <v>703.54708000000005</v>
          </cell>
          <cell r="M309">
            <v>2785.0000199999999</v>
          </cell>
          <cell r="N309">
            <v>394.73480999999998</v>
          </cell>
          <cell r="O309">
            <v>1644.6762100000001</v>
          </cell>
          <cell r="P309">
            <v>2081.4529400000001</v>
          </cell>
          <cell r="Q309">
            <v>-308.81227000000007</v>
          </cell>
        </row>
        <row r="310">
          <cell r="A310" t="str">
            <v>PCARD</v>
          </cell>
          <cell r="B310">
            <v>0</v>
          </cell>
          <cell r="E310">
            <v>0</v>
          </cell>
          <cell r="F310">
            <v>0</v>
          </cell>
          <cell r="G310">
            <v>2.9575</v>
          </cell>
          <cell r="J310">
            <v>-2.9575</v>
          </cell>
          <cell r="K310">
            <v>-2.9575</v>
          </cell>
          <cell r="L310">
            <v>2.9575</v>
          </cell>
          <cell r="O310">
            <v>3.0915599999999999</v>
          </cell>
          <cell r="P310">
            <v>-2.9575</v>
          </cell>
          <cell r="Q310">
            <v>-2.9575</v>
          </cell>
        </row>
        <row r="311">
          <cell r="A311" t="str">
            <v>SUNDRY</v>
          </cell>
          <cell r="B311">
            <v>1.12853</v>
          </cell>
          <cell r="D311">
            <v>164</v>
          </cell>
          <cell r="E311">
            <v>-1.12853</v>
          </cell>
          <cell r="F311">
            <v>162.87146999999999</v>
          </cell>
          <cell r="G311">
            <v>3.1246999999999998</v>
          </cell>
          <cell r="I311">
            <v>254</v>
          </cell>
          <cell r="J311">
            <v>-3.1246999999999998</v>
          </cell>
          <cell r="K311">
            <v>250.87530000000001</v>
          </cell>
          <cell r="L311">
            <v>1.99617</v>
          </cell>
          <cell r="N311">
            <v>254</v>
          </cell>
          <cell r="O311">
            <v>1.99617</v>
          </cell>
          <cell r="P311">
            <v>-1.99617</v>
          </cell>
          <cell r="Q311">
            <v>252.00382999999999</v>
          </cell>
        </row>
        <row r="312">
          <cell r="A312" t="str">
            <v>RECOVERY</v>
          </cell>
          <cell r="B312">
            <v>0</v>
          </cell>
          <cell r="E312">
            <v>0</v>
          </cell>
          <cell r="F312">
            <v>0</v>
          </cell>
          <cell r="G312">
            <v>1.4551915228366899E-14</v>
          </cell>
          <cell r="J312">
            <v>-1.4551915228366899E-14</v>
          </cell>
          <cell r="K312">
            <v>-1.4551915228366899E-14</v>
          </cell>
          <cell r="L312">
            <v>1.4551915228366899E-14</v>
          </cell>
          <cell r="O312">
            <v>96.236099999999993</v>
          </cell>
          <cell r="P312">
            <v>-1.4551915228366899E-14</v>
          </cell>
          <cell r="Q312">
            <v>-1.4551915228366899E-14</v>
          </cell>
        </row>
        <row r="313">
          <cell r="A313" t="str">
            <v>Acquisition Costs - Pre Closing Total</v>
          </cell>
          <cell r="B313">
            <v>25.227530000000002</v>
          </cell>
          <cell r="D313">
            <v>289.41811999999999</v>
          </cell>
          <cell r="E313">
            <v>-25.227530000000002</v>
          </cell>
          <cell r="F313">
            <v>264.19058999999999</v>
          </cell>
          <cell r="G313">
            <v>298.72827999999998</v>
          </cell>
          <cell r="H313">
            <v>2785.0000199999999</v>
          </cell>
          <cell r="I313">
            <v>648.73480999999992</v>
          </cell>
          <cell r="J313">
            <v>2486.2717400000001</v>
          </cell>
          <cell r="K313">
            <v>350.00653</v>
          </cell>
          <cell r="L313">
            <v>708.50075000000004</v>
          </cell>
          <cell r="M313">
            <v>2785.0000199999999</v>
          </cell>
          <cell r="N313">
            <v>648.73480999999992</v>
          </cell>
          <cell r="O313">
            <v>1746.0000400000001</v>
          </cell>
          <cell r="P313">
            <v>2076.4992700000003</v>
          </cell>
          <cell r="Q313">
            <v>-59.765940000000072</v>
          </cell>
        </row>
        <row r="314">
          <cell r="A314" t="str">
            <v>Acquisition Costs Total</v>
          </cell>
          <cell r="B314">
            <v>25.227530000000002</v>
          </cell>
          <cell r="D314">
            <v>289.41811999999999</v>
          </cell>
          <cell r="E314">
            <v>-25.227530000000002</v>
          </cell>
          <cell r="F314">
            <v>264.19058999999999</v>
          </cell>
          <cell r="G314">
            <v>298.72827999999998</v>
          </cell>
          <cell r="H314">
            <v>2785.0000199999999</v>
          </cell>
          <cell r="I314">
            <v>648.73480999999992</v>
          </cell>
          <cell r="J314">
            <v>2486.2717400000001</v>
          </cell>
          <cell r="K314">
            <v>350.00653</v>
          </cell>
          <cell r="L314">
            <v>708.50075000000004</v>
          </cell>
          <cell r="M314">
            <v>2785.0000199999999</v>
          </cell>
          <cell r="N314">
            <v>648.73480999999992</v>
          </cell>
          <cell r="O314">
            <v>1746.0000400000001</v>
          </cell>
          <cell r="P314">
            <v>2076.4992700000003</v>
          </cell>
          <cell r="Q314">
            <v>-59.765940000000072</v>
          </cell>
        </row>
        <row r="315">
          <cell r="A315" t="str">
            <v>Integration Costs</v>
          </cell>
        </row>
        <row r="316">
          <cell r="A316" t="str">
            <v>P&amp;P Playbook - Seg 310</v>
          </cell>
        </row>
        <row r="317">
          <cell r="A317" t="str">
            <v>REGULAR LABOUR</v>
          </cell>
          <cell r="E317">
            <v>0</v>
          </cell>
          <cell r="F317">
            <v>0</v>
          </cell>
          <cell r="G317">
            <v>0</v>
          </cell>
          <cell r="J317">
            <v>0</v>
          </cell>
          <cell r="K317">
            <v>0</v>
          </cell>
          <cell r="O317">
            <v>0</v>
          </cell>
          <cell r="P317">
            <v>0</v>
          </cell>
          <cell r="Q317">
            <v>0</v>
          </cell>
        </row>
        <row r="318">
          <cell r="A318" t="str">
            <v>CONTRACTS/CONSULTANTS</v>
          </cell>
          <cell r="B318">
            <v>440.10570999999999</v>
          </cell>
          <cell r="C318">
            <v>1590</v>
          </cell>
          <cell r="E318">
            <v>1149.8942900000002</v>
          </cell>
          <cell r="F318">
            <v>-440.10570999999999</v>
          </cell>
          <cell r="G318">
            <v>1067.5708</v>
          </cell>
          <cell r="H318">
            <v>14310</v>
          </cell>
          <cell r="I318">
            <v>74.206130000000002</v>
          </cell>
          <cell r="J318">
            <v>13242.4292</v>
          </cell>
          <cell r="K318">
            <v>-993.36467000000005</v>
          </cell>
          <cell r="L318">
            <v>1582.13509</v>
          </cell>
          <cell r="M318">
            <v>14310</v>
          </cell>
          <cell r="N318">
            <v>74.206130000000002</v>
          </cell>
          <cell r="O318">
            <v>4865.5802999999996</v>
          </cell>
          <cell r="P318">
            <v>12727.86491</v>
          </cell>
          <cell r="Q318">
            <v>-1507.92896</v>
          </cell>
        </row>
        <row r="319">
          <cell r="A319" t="str">
            <v>MATERIALS</v>
          </cell>
          <cell r="B319">
            <v>29.79326</v>
          </cell>
          <cell r="E319">
            <v>-29.79326</v>
          </cell>
          <cell r="F319">
            <v>-29.79326</v>
          </cell>
          <cell r="G319">
            <v>55.61112</v>
          </cell>
          <cell r="I319">
            <v>0.68784000000000001</v>
          </cell>
          <cell r="J319">
            <v>-55.61112</v>
          </cell>
          <cell r="K319">
            <v>-54.923279999999998</v>
          </cell>
          <cell r="L319">
            <v>25.81786</v>
          </cell>
          <cell r="N319">
            <v>0.68784000000000001</v>
          </cell>
          <cell r="O319">
            <v>0</v>
          </cell>
          <cell r="P319">
            <v>-25.81786</v>
          </cell>
          <cell r="Q319">
            <v>-25.130019999999998</v>
          </cell>
        </row>
        <row r="320">
          <cell r="A320" t="str">
            <v>PCARD</v>
          </cell>
          <cell r="B320">
            <v>0.56862999999999997</v>
          </cell>
          <cell r="E320">
            <v>-0.56862999999999997</v>
          </cell>
          <cell r="F320">
            <v>-0.56862999999999997</v>
          </cell>
          <cell r="G320">
            <v>5.3516399999999997</v>
          </cell>
          <cell r="I320">
            <v>0.36779000000000001</v>
          </cell>
          <cell r="J320">
            <v>-5.3516399999999997</v>
          </cell>
          <cell r="K320">
            <v>-4.9838499999999994</v>
          </cell>
          <cell r="L320">
            <v>4.78301</v>
          </cell>
          <cell r="N320">
            <v>0.36779000000000001</v>
          </cell>
          <cell r="O320">
            <v>0</v>
          </cell>
          <cell r="P320">
            <v>-4.78301</v>
          </cell>
          <cell r="Q320">
            <v>-4.4152199999999997</v>
          </cell>
        </row>
        <row r="321">
          <cell r="A321" t="str">
            <v>SUNDRY</v>
          </cell>
          <cell r="B321">
            <v>98.233190000000008</v>
          </cell>
          <cell r="E321">
            <v>-98.233190000000008</v>
          </cell>
          <cell r="F321">
            <v>-98.233190000000008</v>
          </cell>
          <cell r="G321">
            <v>117.56719000000001</v>
          </cell>
          <cell r="I321">
            <v>2.1463100000000002</v>
          </cell>
          <cell r="J321">
            <v>-117.56719000000001</v>
          </cell>
          <cell r="K321">
            <v>-115.42088000000001</v>
          </cell>
          <cell r="L321">
            <v>19.334</v>
          </cell>
          <cell r="N321">
            <v>2.1463100000000002</v>
          </cell>
          <cell r="O321">
            <v>0</v>
          </cell>
          <cell r="P321">
            <v>-19.334</v>
          </cell>
          <cell r="Q321">
            <v>-17.18769</v>
          </cell>
        </row>
        <row r="322">
          <cell r="A322" t="str">
            <v>RECOVERY</v>
          </cell>
          <cell r="B322">
            <v>282.34449999999998</v>
          </cell>
          <cell r="E322">
            <v>-282.34449999999998</v>
          </cell>
          <cell r="F322">
            <v>-282.34449999999998</v>
          </cell>
          <cell r="G322">
            <v>556.36199999999997</v>
          </cell>
          <cell r="I322">
            <v>26.731770000000001</v>
          </cell>
          <cell r="J322">
            <v>-556.36199999999997</v>
          </cell>
          <cell r="K322">
            <v>-529.63022999999998</v>
          </cell>
          <cell r="L322">
            <v>274.01749999999998</v>
          </cell>
          <cell r="N322">
            <v>26.731770000000001</v>
          </cell>
          <cell r="O322">
            <v>19.28</v>
          </cell>
          <cell r="P322">
            <v>-274.01749999999998</v>
          </cell>
          <cell r="Q322">
            <v>-247.28572999999997</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4 2002"/>
      <sheetName val="q3 2002"/>
      <sheetName val="Q2 2002"/>
      <sheetName val="q1 2002"/>
      <sheetName val="Sheet3"/>
      <sheetName val="Revenue Forecast_Chg"/>
      <sheetName val="Revenue Forecast_Old"/>
      <sheetName val="Ref"/>
    </sheetNames>
    <sheetDataSet>
      <sheetData sheetId="0"/>
      <sheetData sheetId="1"/>
      <sheetData sheetId="2"/>
      <sheetData sheetId="3" refreshError="1">
        <row r="15">
          <cell r="A15" t="str">
            <v>holdings</v>
          </cell>
          <cell r="C15">
            <v>2069737.5457875456</v>
          </cell>
          <cell r="D15">
            <v>420265.97069597064</v>
          </cell>
          <cell r="E15">
            <v>390207.61904761899</v>
          </cell>
          <cell r="F15">
            <v>2880211.1355311354</v>
          </cell>
        </row>
        <row r="16">
          <cell r="A16" t="str">
            <v>ohe</v>
          </cell>
          <cell r="C16">
            <v>224868.68131868131</v>
          </cell>
          <cell r="D16">
            <v>155921.97802197799</v>
          </cell>
          <cell r="E16">
            <v>155921.97802197799</v>
          </cell>
          <cell r="F16">
            <v>536712.63736263732</v>
          </cell>
        </row>
        <row r="17">
          <cell r="A17" t="str">
            <v>Networks</v>
          </cell>
          <cell r="C17">
            <v>14187025.274725273</v>
          </cell>
          <cell r="D17">
            <v>9256107.9853479844</v>
          </cell>
          <cell r="E17">
            <v>5767352.1978021972</v>
          </cell>
          <cell r="F17">
            <v>29210485.457875457</v>
          </cell>
        </row>
        <row r="18">
          <cell r="A18" t="str">
            <v>ns</v>
          </cell>
          <cell r="C18">
            <v>18446240.256410256</v>
          </cell>
          <cell r="D18">
            <v>14285173.003663003</v>
          </cell>
          <cell r="E18">
            <v>14257723.223443221</v>
          </cell>
          <cell r="F18">
            <v>46989136.483516484</v>
          </cell>
        </row>
        <row r="19">
          <cell r="A19" t="str">
            <v>Markets</v>
          </cell>
          <cell r="C19">
            <v>12738.571428571428</v>
          </cell>
          <cell r="D19">
            <v>0</v>
          </cell>
          <cell r="E19">
            <v>0</v>
          </cell>
          <cell r="F19">
            <v>12738.571428571428</v>
          </cell>
        </row>
        <row r="20">
          <cell r="A20" t="str">
            <v>Telecom</v>
          </cell>
          <cell r="C20">
            <v>601852.52747252735</v>
          </cell>
          <cell r="D20">
            <v>370819.56043956045</v>
          </cell>
          <cell r="E20">
            <v>363429.04761904763</v>
          </cell>
          <cell r="F20">
            <v>1336101.1355311354</v>
          </cell>
        </row>
        <row r="21">
          <cell r="A21" t="str">
            <v>remotes</v>
          </cell>
          <cell r="C21">
            <v>322758.79120879114</v>
          </cell>
          <cell r="D21">
            <v>216663.77289377287</v>
          </cell>
          <cell r="E21">
            <v>214128.09523809524</v>
          </cell>
          <cell r="F21">
            <v>753550.65934065927</v>
          </cell>
        </row>
      </sheetData>
      <sheetData sheetId="4"/>
      <sheetData sheetId="5" refreshError="1"/>
      <sheetData sheetId="6" refreshError="1"/>
      <sheetData sheetId="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PRINT,  HIDE &amp; UNHIDE"/>
      <sheetName val="NEW Report 1- BU FA CONTNUTY  S"/>
      <sheetName val="Report 1- BU FA CONTNUTY  SCHED"/>
      <sheetName val="Report 2- TXDX FA CONTNUITY SCH"/>
      <sheetName val="Report 3-  MFA ADDS BY BU"/>
      <sheetName val="REPORT 4 - PSAM VS GL"/>
      <sheetName val="TXDX Support 1- Continuity"/>
      <sheetName val="CIP SUPPORT - C1e_FDM FOR CIP  "/>
      <sheetName val="CIP SUPPORT - CAP PROJ "/>
      <sheetName val="CIP SUPPORT -174090  tran clsfy"/>
      <sheetName val="CIP SUPPORT - 174090 jrl det"/>
      <sheetName val="SUPPORT 6 - GL ACCOUNT BALANCES"/>
      <sheetName val="SUPPORT 6A - LEDGER BAL CONTROL"/>
      <sheetName val="SUPPORT 6B - LEDGER BAL SUSP"/>
      <sheetName val="GL ACS Fixed assets BASIC"/>
      <sheetName val="SUPPORT 5 -110190 transtn clsfy"/>
      <sheetName val="Sheet1"/>
      <sheetName val="SUPPORT 5A - 110190-jrl detl-GL"/>
      <sheetName val="SUPPORT 1B - PIVOT PSAM COST"/>
      <sheetName val="SUPPORT 1B - PIVOT PSAM ACDEPN"/>
      <sheetName val="SUPPORT 1A- PSAM CONT SCHED EXT"/>
      <sheetName val="Alloc%"/>
      <sheetName val="Notes"/>
      <sheetName val="SQL"/>
      <sheetName val="2007 Notional Adjustment"/>
      <sheetName val="checks and balan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_Mstr_Cntrl"/>
      <sheetName val="Fcst"/>
      <sheetName val="Fcst_Chg"/>
      <sheetName val="Fcst_Prev"/>
      <sheetName val="Check_Fcst"/>
      <sheetName val="Out_Fcst_Summary"/>
      <sheetName val="Out_Fcst_Summary_Chg_Prev"/>
      <sheetName val="Out_Fcst_Summary_Chg_Prev_BP"/>
      <sheetName val="Out_Fcst_Summary_Prev"/>
      <sheetName val="Out_Fcst_Summary_Prev_BP"/>
      <sheetName val="Out_Fcst"/>
      <sheetName val="Out_Budget"/>
      <sheetName val="In_F_Loss_Factors"/>
      <sheetName val="F_Scaling"/>
      <sheetName val="In_F_Dx_Rates"/>
      <sheetName val="In_F_Flow_Thru_Rates"/>
      <sheetName val="In_F_Whls_Rates"/>
      <sheetName val="In_F_Hist_kWhs"/>
      <sheetName val="In_F_Hist_kWs"/>
      <sheetName val="R_Mstr_Cntrl"/>
      <sheetName val="Accrual"/>
      <sheetName val="RSVA_Tx_N&amp;Tx_C"/>
      <sheetName val="Out_Accrual"/>
      <sheetName val="Out_Rpt_PP&amp;E"/>
      <sheetName val="Var_Details_Bud"/>
      <sheetName val="Var_Summary_Bud"/>
      <sheetName val="Var_Details_YOY"/>
      <sheetName val="Var_Summary_YOY"/>
      <sheetName val="Out_Billed_Comp"/>
      <sheetName val="Out_OEB_Reporting"/>
      <sheetName val="In_Accrual_2002"/>
      <sheetName val="OEB_Rptg_Conv"/>
      <sheetName val="In_Rate_Class"/>
      <sheetName val="In_Rate_Category"/>
      <sheetName val="In_R_Dx_Rates"/>
      <sheetName val="In_R_Flow_Thru_Rates"/>
      <sheetName val="In_R_Whls_Rates"/>
      <sheetName val="In_R_Customers"/>
      <sheetName val="In_R_kWhs"/>
      <sheetName val="In_R_kWs"/>
      <sheetName val="In_R_Loss_Factors"/>
      <sheetName val="MEU_Incl_025"/>
      <sheetName val="q1 2002"/>
    </sheetNames>
    <sheetDataSet>
      <sheetData sheetId="0"/>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ative"/>
      <sheetName val="Cumulative Summary"/>
      <sheetName val="Summary"/>
      <sheetName val="Doug Bond"/>
      <sheetName val="Remy Fernandes"/>
      <sheetName val="Brian Oakley"/>
      <sheetName val="Scott Miller"/>
      <sheetName val="Tony Paul"/>
      <sheetName val="Split_kWh_First_Balance_040405"/>
      <sheetName val="OPEB"/>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Overview"/>
      <sheetName val="2. Index"/>
      <sheetName val="3. Benefits GLAs"/>
      <sheetName val="4. Formulae &amp; Allocation %"/>
      <sheetName val="5. Escalators"/>
      <sheetName val="6. 2002 H D GLI Maternity"/>
      <sheetName val="7. 2002 BPE"/>
      <sheetName val="8. 2002 TR"/>
      <sheetName val="9. 2002 EHT"/>
      <sheetName val="10. 2002 WC"/>
      <sheetName val="11. 2002NTS - CPP EI"/>
      <sheetName val="12. 2002NW - CPP EI"/>
      <sheetName val="13. 2002RMC - CPP EI"/>
      <sheetName val="14. 2002HO - CPP EI"/>
      <sheetName val="15. 2002TEL - CPP EI"/>
      <sheetName val="16. 2002OHE - CPP EI"/>
      <sheetName val="17. 2002MRK - CPP EI"/>
      <sheetName val="18. 2003 Headcount"/>
      <sheetName val="19. 2003 OPRB, LTD, SPP, RPP"/>
      <sheetName val="20. 2003 Compens &amp; EHT- HOI"/>
      <sheetName val="21. 2003 Compens &amp; EHT- Netwk"/>
      <sheetName val="22. 2003 Compens &amp; EHT- RC"/>
      <sheetName val="23. 2003 Compens &amp; EHT- TEL"/>
      <sheetName val="24. 2003 Compens &amp; EHT- OHE"/>
      <sheetName val="25. 2003 Compens &amp; EHT- Market"/>
      <sheetName val="26. 2003 D H GLI Mat - HOI"/>
      <sheetName val="27. 2003 D H GLI Mat - Networks"/>
      <sheetName val="28. 2003 D H GLI Mat - RC"/>
      <sheetName val="29. 2003 D H GLI Mat - TEL"/>
      <sheetName val="30. 2003 D H GLI Mat - OHE"/>
      <sheetName val="31. 2003 D H GLI Mat - Markets"/>
      <sheetName val="32. WC - Est. Max.  Premium"/>
      <sheetName val="33. CPP - Est. Max.  ER Cont'n"/>
      <sheetName val="34. EI - Est. Max.  ER Cont'n"/>
      <sheetName val="35. 2003 WC, CPP, EI - HOI"/>
      <sheetName val="36. 2003 WC, CPP, EI - Networks"/>
      <sheetName val="37. 2003 WC, CPP, EI - RC"/>
      <sheetName val="38. 2003 WC, CPP, EI - TEL"/>
      <sheetName val="39. 2003 WC, CPP, EI - OHE"/>
      <sheetName val="40. 2003 WC, CPP, EI - Markets"/>
      <sheetName val="41. Benefits Rough Est 2003-08"/>
      <sheetName val="42. 2003 TR, EHT &amp; BPE Estimate"/>
      <sheetName val="43. 2003 BPE Estimate"/>
      <sheetName val="44. 2003 Networks BPE Estimate"/>
      <sheetName val="45. 2003 H D GLI Mat Forecast"/>
      <sheetName val="46. Est. -  H D GLI &amp; MAT "/>
      <sheetName val="47. 2003 Comp&amp;Benefits Summary"/>
      <sheetName val="48. 03-08 BurdenRates (Net+OHE)"/>
      <sheetName val="49. 2003-08 BurdenRates Summary"/>
      <sheetName val="50. 2003-08 Consol"/>
      <sheetName val="51. 2003-08 Net+OHE"/>
      <sheetName val="52. 2003-08 Net"/>
      <sheetName val="53. 2003-08 HOI"/>
      <sheetName val="2003-08 NS"/>
      <sheetName val="54. 2003-08 RC"/>
      <sheetName val="55. 2003-08 Tel"/>
      <sheetName val="56. 2003-08 OHE"/>
      <sheetName val="57. EFB Liabilities"/>
      <sheetName val="Tony Paul"/>
      <sheetName val="Summary"/>
      <sheetName val="Unassign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row r="1">
          <cell r="AB1" t="str">
            <v>May-29-03</v>
          </cell>
        </row>
      </sheetData>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nl 3 summarized"/>
      <sheetName val="Sheet1"/>
      <sheetName val="jnl 3"/>
      <sheetName val="usofa mapping for brampton"/>
      <sheetName val="jnl amt"/>
      <sheetName val="TB  with ps"/>
      <sheetName val="jnl 2"/>
      <sheetName val="TB"/>
      <sheetName val="Brampton Fin Statemnt"/>
      <sheetName val="Fin Statemnt"/>
      <sheetName val="jnl_3_summarized"/>
      <sheetName val="jnl_3"/>
      <sheetName val="usofa_mapping_for_brampton"/>
      <sheetName val="jnl_amt"/>
      <sheetName val="TB__with_ps"/>
      <sheetName val="jnl_2"/>
      <sheetName val="Brampton_Fin_Statemnt"/>
      <sheetName val="Fin_Statemnt"/>
      <sheetName val="Total_Directs_and_LDCs"/>
      <sheetName val="Total_from_CSS_(Retail_and_MEU)"/>
      <sheetName val="Input_-_Proj_Info"/>
      <sheetName val="Month_Identifier"/>
      <sheetName val="q1_2002"/>
      <sheetName val="valid_values"/>
      <sheetName val="OPEB"/>
      <sheetName val="47__2003_Comp&amp;Benefits_Summary"/>
      <sheetName val="USoA Map fBrmptn Eff Jan20,09"/>
      <sheetName val="47. 2003 Comp&amp;Benefits Summary"/>
    </sheetNames>
    <sheetDataSet>
      <sheetData sheetId="0"/>
      <sheetData sheetId="1"/>
      <sheetData sheetId="2"/>
      <sheetData sheetId="3">
        <row r="2">
          <cell r="A2" t="str">
            <v>1005</v>
          </cell>
          <cell r="B2" t="str">
            <v>202010</v>
          </cell>
          <cell r="C2" t="str">
            <v>Short Term Invest &amp; Mkt Val Ls</v>
          </cell>
        </row>
        <row r="3">
          <cell r="A3" t="str">
            <v>1005</v>
          </cell>
          <cell r="B3" t="str">
            <v>203010</v>
          </cell>
          <cell r="C3" t="str">
            <v>AP US Bank - Cheques and Wires</v>
          </cell>
        </row>
        <row r="4">
          <cell r="A4" t="str">
            <v>1005</v>
          </cell>
          <cell r="B4" t="str">
            <v>203080</v>
          </cell>
          <cell r="C4" t="str">
            <v>TD General USD</v>
          </cell>
        </row>
        <row r="5">
          <cell r="A5" t="str">
            <v>1005</v>
          </cell>
          <cell r="B5" t="str">
            <v>203100</v>
          </cell>
          <cell r="C5" t="str">
            <v>RBC CP USD</v>
          </cell>
        </row>
        <row r="6">
          <cell r="A6" t="str">
            <v>1005</v>
          </cell>
          <cell r="B6" t="str">
            <v>203160</v>
          </cell>
          <cell r="C6" t="str">
            <v>TD A/R Finance USD</v>
          </cell>
        </row>
        <row r="7">
          <cell r="A7" t="str">
            <v>1005</v>
          </cell>
          <cell r="B7" t="str">
            <v>204000</v>
          </cell>
          <cell r="C7" t="str">
            <v>General Bank Accounts</v>
          </cell>
        </row>
        <row r="8">
          <cell r="A8" t="str">
            <v>1005</v>
          </cell>
          <cell r="B8" t="str">
            <v>204001</v>
          </cell>
          <cell r="C8" t="str">
            <v>True Up Cash Account</v>
          </cell>
        </row>
        <row r="9">
          <cell r="A9" t="str">
            <v>1005</v>
          </cell>
          <cell r="B9" t="str">
            <v>204010</v>
          </cell>
          <cell r="C9" t="str">
            <v>CIBC Customer Care ARP</v>
          </cell>
        </row>
        <row r="10">
          <cell r="A10" t="str">
            <v>1005</v>
          </cell>
          <cell r="B10" t="str">
            <v>204020</v>
          </cell>
          <cell r="C10" t="str">
            <v>CIBC Customer Care PAP/EFT</v>
          </cell>
        </row>
        <row r="11">
          <cell r="A11" t="str">
            <v>1005</v>
          </cell>
          <cell r="B11" t="str">
            <v>204030</v>
          </cell>
          <cell r="C11" t="str">
            <v>CIBC Customer Care Refunds</v>
          </cell>
        </row>
        <row r="12">
          <cell r="A12" t="str">
            <v>1005</v>
          </cell>
          <cell r="B12" t="str">
            <v>204040</v>
          </cell>
          <cell r="C12" t="str">
            <v>CIBC Customer Care Lcl Deposit</v>
          </cell>
        </row>
        <row r="13">
          <cell r="A13" t="str">
            <v>1005</v>
          </cell>
          <cell r="B13" t="str">
            <v>204050</v>
          </cell>
          <cell r="C13" t="str">
            <v>CIBC A/R Finance</v>
          </cell>
        </row>
        <row r="14">
          <cell r="A14" t="str">
            <v>1005</v>
          </cell>
          <cell r="B14" t="str">
            <v>204060</v>
          </cell>
          <cell r="C14" t="str">
            <v>CIBC A/R Investment Recovery</v>
          </cell>
        </row>
        <row r="15">
          <cell r="A15" t="str">
            <v>1005</v>
          </cell>
          <cell r="B15" t="str">
            <v>204070</v>
          </cell>
          <cell r="C15" t="str">
            <v>Corp Real Estate Bank Acct</v>
          </cell>
        </row>
        <row r="16">
          <cell r="A16" t="str">
            <v>1005</v>
          </cell>
          <cell r="B16" t="str">
            <v>204080</v>
          </cell>
          <cell r="C16" t="str">
            <v>Pensioner Pay Bank Account</v>
          </cell>
        </row>
        <row r="17">
          <cell r="A17" t="str">
            <v>1005</v>
          </cell>
          <cell r="B17" t="str">
            <v>204090</v>
          </cell>
          <cell r="C17" t="str">
            <v>CIBC General</v>
          </cell>
        </row>
        <row r="18">
          <cell r="A18" t="str">
            <v>1005</v>
          </cell>
          <cell r="B18" t="str">
            <v>204100</v>
          </cell>
          <cell r="C18" t="str">
            <v>TD Ontario Contracts</v>
          </cell>
        </row>
        <row r="19">
          <cell r="A19" t="str">
            <v>1005</v>
          </cell>
          <cell r="B19" t="str">
            <v>204110</v>
          </cell>
          <cell r="C19" t="str">
            <v>CIBC Payone</v>
          </cell>
        </row>
        <row r="20">
          <cell r="A20" t="str">
            <v>1005</v>
          </cell>
          <cell r="B20" t="str">
            <v>204120</v>
          </cell>
          <cell r="C20" t="str">
            <v>RBC CP</v>
          </cell>
        </row>
        <row r="21">
          <cell r="A21" t="str">
            <v>1005</v>
          </cell>
          <cell r="B21" t="str">
            <v>204130</v>
          </cell>
          <cell r="C21" t="str">
            <v>BMO Interac</v>
          </cell>
        </row>
        <row r="22">
          <cell r="A22" t="str">
            <v>1005</v>
          </cell>
          <cell r="B22" t="str">
            <v>204140</v>
          </cell>
          <cell r="C22" t="str">
            <v>AP Canadian Bank - Wires</v>
          </cell>
        </row>
        <row r="23">
          <cell r="A23" t="str">
            <v>1005</v>
          </cell>
          <cell r="B23" t="str">
            <v>204150</v>
          </cell>
          <cell r="C23" t="str">
            <v>OH Energy Co. - Bank Acct</v>
          </cell>
        </row>
        <row r="24">
          <cell r="A24" t="str">
            <v>1005</v>
          </cell>
          <cell r="B24" t="str">
            <v>204170</v>
          </cell>
          <cell r="C24" t="str">
            <v>Hydro One Networks- Bank A/C</v>
          </cell>
        </row>
        <row r="25">
          <cell r="A25" t="str">
            <v>1005</v>
          </cell>
          <cell r="B25" t="str">
            <v>204180</v>
          </cell>
          <cell r="C25" t="str">
            <v>Hydro One-Bramption General</v>
          </cell>
        </row>
        <row r="26">
          <cell r="A26" t="str">
            <v>1005</v>
          </cell>
          <cell r="B26" t="str">
            <v>204200</v>
          </cell>
          <cell r="C26" t="str">
            <v>CIBC Payroll Account</v>
          </cell>
        </row>
        <row r="27">
          <cell r="A27" t="str">
            <v>1005</v>
          </cell>
          <cell r="B27" t="str">
            <v>204210</v>
          </cell>
          <cell r="C27" t="str">
            <v>AP Canadian Bank - Cheques</v>
          </cell>
        </row>
        <row r="28">
          <cell r="A28" t="str">
            <v>1005</v>
          </cell>
          <cell r="B28" t="str">
            <v>204500</v>
          </cell>
          <cell r="C28" t="str">
            <v>OHE Gas (A/C#43-85810)</v>
          </cell>
        </row>
        <row r="29">
          <cell r="A29" t="str">
            <v>1005</v>
          </cell>
          <cell r="B29" t="str">
            <v>204510</v>
          </cell>
          <cell r="C29" t="str">
            <v>OHE Home Prod&amp;Ser A/C#43-85918</v>
          </cell>
        </row>
        <row r="30">
          <cell r="A30" t="str">
            <v>1005</v>
          </cell>
          <cell r="B30" t="str">
            <v>204520</v>
          </cell>
          <cell r="C30" t="str">
            <v>OHE Submetering (A/C#43-86019)</v>
          </cell>
        </row>
        <row r="31">
          <cell r="A31" t="str">
            <v>1005</v>
          </cell>
          <cell r="B31" t="str">
            <v>204530</v>
          </cell>
          <cell r="C31" t="str">
            <v>OHE Onsource (A/C#43-86116)</v>
          </cell>
        </row>
        <row r="32">
          <cell r="A32" t="str">
            <v>1005</v>
          </cell>
          <cell r="B32" t="str">
            <v>204540</v>
          </cell>
          <cell r="C32" t="str">
            <v>OHE Electricity (A/C#43-86213)</v>
          </cell>
        </row>
        <row r="33">
          <cell r="A33" t="str">
            <v>1005</v>
          </cell>
          <cell r="B33" t="str">
            <v>204590</v>
          </cell>
          <cell r="C33" t="str">
            <v>MEU Acquistion Cash Accrual</v>
          </cell>
        </row>
        <row r="34">
          <cell r="A34" t="str">
            <v>1005</v>
          </cell>
          <cell r="B34" t="str">
            <v>205099</v>
          </cell>
          <cell r="C34" t="str">
            <v>Month-End Cash to Holding</v>
          </cell>
        </row>
        <row r="35">
          <cell r="A35" t="str">
            <v>1006</v>
          </cell>
          <cell r="B35">
            <v>204000</v>
          </cell>
          <cell r="C35" t="str">
            <v>PAYROLL BANK ACCOUNT</v>
          </cell>
        </row>
        <row r="36">
          <cell r="A36" t="str">
            <v>1007</v>
          </cell>
          <cell r="B36">
            <v>204000</v>
          </cell>
          <cell r="C36" t="str">
            <v>TRANSFORMER STATION ACCOUNT</v>
          </cell>
        </row>
        <row r="37">
          <cell r="A37" t="str">
            <v>1008</v>
          </cell>
          <cell r="B37">
            <v>204000</v>
          </cell>
          <cell r="C37" t="str">
            <v>cash</v>
          </cell>
        </row>
        <row r="38">
          <cell r="A38" t="str">
            <v>1009</v>
          </cell>
          <cell r="B38">
            <v>204000</v>
          </cell>
          <cell r="C38" t="str">
            <v>cash</v>
          </cell>
        </row>
        <row r="39">
          <cell r="A39" t="str">
            <v>1010</v>
          </cell>
          <cell r="B39">
            <v>205000</v>
          </cell>
          <cell r="C39" t="str">
            <v>Permanent Advances</v>
          </cell>
        </row>
        <row r="40">
          <cell r="A40" t="str">
            <v>1010</v>
          </cell>
          <cell r="B40" t="str">
            <v>204360</v>
          </cell>
          <cell r="C40" t="str">
            <v>Bu Trust Accounts</v>
          </cell>
        </row>
        <row r="41">
          <cell r="A41" t="str">
            <v>1010</v>
          </cell>
          <cell r="B41" t="str">
            <v>205000</v>
          </cell>
          <cell r="C41" t="str">
            <v>Permanent Advances</v>
          </cell>
        </row>
        <row r="42">
          <cell r="A42" t="str">
            <v>1010</v>
          </cell>
          <cell r="B42" t="str">
            <v>205001</v>
          </cell>
          <cell r="C42" t="str">
            <v>Temporary Advances</v>
          </cell>
        </row>
        <row r="43">
          <cell r="A43" t="str">
            <v>1011</v>
          </cell>
          <cell r="B43">
            <v>204000</v>
          </cell>
          <cell r="C43" t="str">
            <v>PETTY CASH (GLIDDEN)</v>
          </cell>
        </row>
        <row r="44">
          <cell r="A44" t="str">
            <v>1012</v>
          </cell>
          <cell r="B44">
            <v>204000</v>
          </cell>
          <cell r="C44" t="str">
            <v>EXPENSE ADVANCES</v>
          </cell>
        </row>
        <row r="45">
          <cell r="A45" t="str">
            <v>1020</v>
          </cell>
          <cell r="B45">
            <v>204000</v>
          </cell>
          <cell r="C45" t="str">
            <v>Interest Special Deposits</v>
          </cell>
        </row>
        <row r="46">
          <cell r="A46" t="str">
            <v>1030</v>
          </cell>
          <cell r="B46">
            <v>204000</v>
          </cell>
          <cell r="C46" t="str">
            <v>Dividend Special Deposits</v>
          </cell>
        </row>
        <row r="47">
          <cell r="A47" t="str">
            <v>1040</v>
          </cell>
          <cell r="B47">
            <v>204000</v>
          </cell>
          <cell r="C47" t="str">
            <v>Other Special Deposits</v>
          </cell>
        </row>
        <row r="48">
          <cell r="A48" t="str">
            <v>1060</v>
          </cell>
          <cell r="B48">
            <v>202010</v>
          </cell>
          <cell r="C48" t="str">
            <v>SHORT TERM INVESTMENTS</v>
          </cell>
        </row>
        <row r="49">
          <cell r="A49" t="str">
            <v>1070</v>
          </cell>
          <cell r="B49">
            <v>202010</v>
          </cell>
          <cell r="C49" t="str">
            <v>Current Investments</v>
          </cell>
        </row>
        <row r="50">
          <cell r="A50" t="str">
            <v>1090</v>
          </cell>
          <cell r="B50">
            <v>211000</v>
          </cell>
          <cell r="C50" t="str">
            <v>Accts Receivable Misc - Ar:M</v>
          </cell>
        </row>
        <row r="51">
          <cell r="A51" t="str">
            <v>1091</v>
          </cell>
          <cell r="B51">
            <v>211000</v>
          </cell>
          <cell r="C51" t="str">
            <v>Accts Receivable Misc - Ar:M</v>
          </cell>
        </row>
        <row r="52">
          <cell r="A52" t="str">
            <v>1092</v>
          </cell>
          <cell r="B52">
            <v>211000</v>
          </cell>
          <cell r="C52" t="str">
            <v>Accts Receivable Misc - Ar:M</v>
          </cell>
        </row>
        <row r="53">
          <cell r="A53" t="str">
            <v>1093</v>
          </cell>
          <cell r="B53">
            <v>211000</v>
          </cell>
          <cell r="C53" t="str">
            <v>Accts Receivable Misc - Ar:M</v>
          </cell>
        </row>
        <row r="54">
          <cell r="A54" t="str">
            <v>1094</v>
          </cell>
          <cell r="B54">
            <v>211000</v>
          </cell>
          <cell r="C54" t="str">
            <v>Accts Receivable Misc - Ar:M</v>
          </cell>
        </row>
        <row r="55">
          <cell r="A55" t="str">
            <v>1095</v>
          </cell>
          <cell r="B55">
            <v>211000</v>
          </cell>
          <cell r="C55" t="str">
            <v>Accts Receivable Misc - Ar:M</v>
          </cell>
        </row>
        <row r="56">
          <cell r="A56" t="str">
            <v>1100</v>
          </cell>
          <cell r="B56" t="str">
            <v>212010</v>
          </cell>
          <cell r="C56" t="str">
            <v>Accounts Receivable - CSS</v>
          </cell>
        </row>
        <row r="57">
          <cell r="A57" t="str">
            <v>1100</v>
          </cell>
          <cell r="B57" t="str">
            <v>212015</v>
          </cell>
          <cell r="C57" t="str">
            <v>Retail sales - AR - RRA</v>
          </cell>
        </row>
        <row r="58">
          <cell r="A58" t="str">
            <v>1101</v>
          </cell>
          <cell r="B58">
            <v>213000</v>
          </cell>
          <cell r="C58" t="str">
            <v>CONSUMER RETURNED CHEQUES</v>
          </cell>
        </row>
        <row r="59">
          <cell r="A59" t="str">
            <v>1102</v>
          </cell>
          <cell r="B59">
            <v>213000</v>
          </cell>
          <cell r="C59" t="str">
            <v>AR - Services</v>
          </cell>
        </row>
        <row r="60">
          <cell r="A60" t="str">
            <v>1104</v>
          </cell>
          <cell r="B60">
            <v>213000</v>
          </cell>
          <cell r="C60" t="str">
            <v>WATER HEATERS</v>
          </cell>
        </row>
        <row r="61">
          <cell r="A61" t="str">
            <v>1105</v>
          </cell>
          <cell r="B61" t="str">
            <v>211000</v>
          </cell>
          <cell r="C61" t="str">
            <v>Accts Receivable Misc - Ar:M</v>
          </cell>
        </row>
        <row r="62">
          <cell r="A62" t="str">
            <v>1105</v>
          </cell>
          <cell r="B62" t="str">
            <v>211010</v>
          </cell>
          <cell r="C62" t="str">
            <v>Accounts Receivable Municipal</v>
          </cell>
        </row>
        <row r="63">
          <cell r="A63" t="str">
            <v>1105</v>
          </cell>
          <cell r="B63" t="str">
            <v>211040</v>
          </cell>
          <cell r="C63" t="str">
            <v>Ar-Inspection Offices</v>
          </cell>
        </row>
        <row r="64">
          <cell r="A64" t="str">
            <v>1105</v>
          </cell>
          <cell r="B64" t="str">
            <v>211800</v>
          </cell>
          <cell r="C64" t="str">
            <v>A/R - Hydro One Networks Inc.</v>
          </cell>
        </row>
        <row r="65">
          <cell r="A65" t="str">
            <v>1105</v>
          </cell>
          <cell r="B65" t="str">
            <v>211810</v>
          </cell>
          <cell r="C65" t="str">
            <v>A/R - TX</v>
          </cell>
        </row>
        <row r="66">
          <cell r="A66" t="str">
            <v>1105</v>
          </cell>
          <cell r="B66" t="str">
            <v>211820</v>
          </cell>
          <cell r="C66" t="str">
            <v>A/R - DX</v>
          </cell>
        </row>
        <row r="67">
          <cell r="A67" t="str">
            <v>1105</v>
          </cell>
          <cell r="B67" t="str">
            <v>211830</v>
          </cell>
          <cell r="C67" t="str">
            <v>A/R - Remotes</v>
          </cell>
        </row>
        <row r="68">
          <cell r="A68" t="str">
            <v>1105</v>
          </cell>
          <cell r="B68" t="str">
            <v>211840</v>
          </cell>
          <cell r="C68" t="str">
            <v>A/R - Telecom</v>
          </cell>
        </row>
        <row r="69">
          <cell r="A69" t="str">
            <v>1105</v>
          </cell>
          <cell r="B69" t="str">
            <v>211850</v>
          </cell>
          <cell r="C69" t="str">
            <v>A/R - International Inc.</v>
          </cell>
        </row>
        <row r="70">
          <cell r="A70" t="str">
            <v>1105</v>
          </cell>
          <cell r="B70" t="str">
            <v>211860</v>
          </cell>
          <cell r="C70" t="str">
            <v>A/R - Energy Company</v>
          </cell>
        </row>
        <row r="71">
          <cell r="A71" t="str">
            <v>1105</v>
          </cell>
          <cell r="B71" t="str">
            <v>211861</v>
          </cell>
          <cell r="C71" t="str">
            <v>OHE - Res Products &amp; Services</v>
          </cell>
        </row>
        <row r="72">
          <cell r="A72" t="str">
            <v>1105</v>
          </cell>
          <cell r="B72" t="str">
            <v>211862</v>
          </cell>
          <cell r="C72" t="str">
            <v>OHE - Billing Services</v>
          </cell>
        </row>
        <row r="73">
          <cell r="A73" t="str">
            <v>1105</v>
          </cell>
          <cell r="B73" t="str">
            <v>211863</v>
          </cell>
          <cell r="C73" t="str">
            <v>OHE Onsource</v>
          </cell>
        </row>
        <row r="74">
          <cell r="A74" t="str">
            <v>1105</v>
          </cell>
          <cell r="B74" t="str">
            <v>211864</v>
          </cell>
          <cell r="C74" t="str">
            <v>OHE Pay One Receivables</v>
          </cell>
        </row>
        <row r="75">
          <cell r="A75" t="str">
            <v>1105</v>
          </cell>
          <cell r="B75" t="str">
            <v>211870</v>
          </cell>
          <cell r="C75" t="str">
            <v>A/R - Default Supply (DX)</v>
          </cell>
        </row>
        <row r="76">
          <cell r="A76" t="str">
            <v>1105</v>
          </cell>
          <cell r="B76" t="str">
            <v>211871</v>
          </cell>
          <cell r="C76" t="str">
            <v>A/R -  Retailer Billing</v>
          </cell>
        </row>
        <row r="77">
          <cell r="A77" t="str">
            <v>1105</v>
          </cell>
          <cell r="B77" t="str">
            <v>211875</v>
          </cell>
          <cell r="C77" t="str">
            <v>A/R -  Telecom Link</v>
          </cell>
        </row>
        <row r="78">
          <cell r="A78" t="str">
            <v>1105</v>
          </cell>
          <cell r="B78" t="str">
            <v>211880</v>
          </cell>
          <cell r="C78" t="str">
            <v>A/R Hydro One Markets Inc</v>
          </cell>
        </row>
        <row r="79">
          <cell r="A79" t="str">
            <v>1105</v>
          </cell>
          <cell r="B79" t="str">
            <v>211881</v>
          </cell>
          <cell r="C79" t="str">
            <v>AR_Dist BUs Development</v>
          </cell>
        </row>
        <row r="80">
          <cell r="A80" t="str">
            <v>1105</v>
          </cell>
          <cell r="B80" t="str">
            <v>211885</v>
          </cell>
          <cell r="C80" t="str">
            <v>A/R -  eBUSINESS</v>
          </cell>
        </row>
        <row r="81">
          <cell r="A81" t="str">
            <v>1105</v>
          </cell>
          <cell r="B81" t="str">
            <v>211890</v>
          </cell>
          <cell r="C81" t="str">
            <v>Pension Plan Billing</v>
          </cell>
        </row>
        <row r="82">
          <cell r="A82" t="str">
            <v>1105</v>
          </cell>
          <cell r="B82" t="str">
            <v>211980</v>
          </cell>
          <cell r="C82" t="str">
            <v>Ar-Sub-Ac For Alloc Of Gla 026</v>
          </cell>
        </row>
        <row r="83">
          <cell r="A83" t="str">
            <v>1105</v>
          </cell>
          <cell r="B83" t="str">
            <v>212011</v>
          </cell>
          <cell r="C83" t="str">
            <v>A/R - Unbilled Retail Revenue</v>
          </cell>
        </row>
        <row r="84">
          <cell r="A84" t="str">
            <v>1105</v>
          </cell>
          <cell r="B84" t="str">
            <v>212020</v>
          </cell>
          <cell r="C84" t="str">
            <v>A/R INTERSYSTEM CLEARING (EXT)</v>
          </cell>
        </row>
        <row r="85">
          <cell r="A85" t="str">
            <v>1105</v>
          </cell>
          <cell r="B85" t="str">
            <v>212021</v>
          </cell>
          <cell r="C85" t="str">
            <v>Bill Susp Inter-System Clear</v>
          </cell>
        </row>
        <row r="86">
          <cell r="A86" t="str">
            <v>1105</v>
          </cell>
          <cell r="B86" t="str">
            <v>212030</v>
          </cell>
          <cell r="C86" t="str">
            <v>Accounts Rec. - Non Invoice MB</v>
          </cell>
        </row>
        <row r="87">
          <cell r="A87" t="str">
            <v>1105</v>
          </cell>
          <cell r="B87" t="str">
            <v>220220</v>
          </cell>
          <cell r="C87" t="str">
            <v>A/R Interco Clrng Outside Grp</v>
          </cell>
        </row>
        <row r="88">
          <cell r="A88" t="str">
            <v>1106</v>
          </cell>
          <cell r="B88">
            <v>213000</v>
          </cell>
          <cell r="C88" t="str">
            <v>AC REC SUBDIVIDERS</v>
          </cell>
        </row>
        <row r="89">
          <cell r="A89" t="str">
            <v>1107</v>
          </cell>
          <cell r="B89">
            <v>213000</v>
          </cell>
          <cell r="C89" t="str">
            <v>RECOVERABLE WORK - GENERAL</v>
          </cell>
        </row>
        <row r="90">
          <cell r="A90" t="str">
            <v>1108</v>
          </cell>
          <cell r="B90">
            <v>213000</v>
          </cell>
          <cell r="C90" t="str">
            <v>ACCOUNTS REC SUNDRY</v>
          </cell>
        </row>
        <row r="91">
          <cell r="A91" t="str">
            <v>1110</v>
          </cell>
          <cell r="B91" t="str">
            <v>212040</v>
          </cell>
          <cell r="C91" t="str">
            <v>Capital Contributions</v>
          </cell>
        </row>
        <row r="92">
          <cell r="A92" t="str">
            <v>1110</v>
          </cell>
          <cell r="B92" t="str">
            <v>213000</v>
          </cell>
          <cell r="C92" t="str">
            <v>Accounts Receivable - Other</v>
          </cell>
        </row>
        <row r="93">
          <cell r="A93" t="str">
            <v>1110</v>
          </cell>
          <cell r="B93" t="str">
            <v>213040</v>
          </cell>
          <cell r="C93" t="str">
            <v>Ar-Prov S Tx Refunds</v>
          </cell>
        </row>
        <row r="94">
          <cell r="A94" t="str">
            <v>1110</v>
          </cell>
          <cell r="B94" t="str">
            <v>213111</v>
          </cell>
          <cell r="C94" t="str">
            <v>Ar-Advance Billings</v>
          </cell>
        </row>
        <row r="95">
          <cell r="A95" t="str">
            <v>1110</v>
          </cell>
          <cell r="B95" t="str">
            <v>213200</v>
          </cell>
          <cell r="C95" t="str">
            <v>Employer Purchased Residences</v>
          </cell>
        </row>
        <row r="96">
          <cell r="A96" t="str">
            <v>1110</v>
          </cell>
          <cell r="B96" t="str">
            <v>213210</v>
          </cell>
          <cell r="C96" t="str">
            <v>Employee Reloc - Adv of Equity</v>
          </cell>
        </row>
        <row r="97">
          <cell r="A97" t="str">
            <v>1110</v>
          </cell>
          <cell r="B97" t="str">
            <v>213300</v>
          </cell>
          <cell r="C97" t="str">
            <v>Accounts Receivable - Emp</v>
          </cell>
        </row>
        <row r="98">
          <cell r="A98" t="str">
            <v>1110</v>
          </cell>
          <cell r="B98" t="str">
            <v>213310</v>
          </cell>
          <cell r="C98" t="str">
            <v>Employee Rec - Ed Courses</v>
          </cell>
        </row>
        <row r="99">
          <cell r="A99" t="str">
            <v>1110</v>
          </cell>
          <cell r="B99" t="str">
            <v>213320</v>
          </cell>
          <cell r="C99" t="str">
            <v>Employee Rec - Time Payments</v>
          </cell>
        </row>
        <row r="100">
          <cell r="A100" t="str">
            <v>1110</v>
          </cell>
          <cell r="B100" t="str">
            <v>213330</v>
          </cell>
          <cell r="C100" t="str">
            <v>Employee Rec - Housing Loans</v>
          </cell>
        </row>
        <row r="101">
          <cell r="A101" t="str">
            <v>1110</v>
          </cell>
          <cell r="B101" t="str">
            <v>213340</v>
          </cell>
          <cell r="C101" t="str">
            <v>Employee Rec - Temp Advances</v>
          </cell>
        </row>
        <row r="102">
          <cell r="A102" t="str">
            <v>1110</v>
          </cell>
          <cell r="B102" t="str">
            <v>213350</v>
          </cell>
          <cell r="C102" t="str">
            <v>Employee Rec - Pension Repaym</v>
          </cell>
        </row>
        <row r="103">
          <cell r="A103" t="str">
            <v>1110</v>
          </cell>
          <cell r="B103" t="str">
            <v>213360</v>
          </cell>
          <cell r="C103" t="str">
            <v>Employee Rec - Charge Sales</v>
          </cell>
        </row>
        <row r="104">
          <cell r="A104" t="str">
            <v>1110</v>
          </cell>
          <cell r="B104" t="str">
            <v>213370</v>
          </cell>
          <cell r="C104" t="str">
            <v>Employee Rec - Wage Assignment</v>
          </cell>
        </row>
        <row r="105">
          <cell r="A105" t="str">
            <v>1110</v>
          </cell>
          <cell r="B105" t="str">
            <v>213380</v>
          </cell>
          <cell r="C105" t="str">
            <v>Employee Rec -Misc Receivable</v>
          </cell>
        </row>
        <row r="106">
          <cell r="A106" t="str">
            <v>1110</v>
          </cell>
          <cell r="B106" t="str">
            <v>213390</v>
          </cell>
          <cell r="C106" t="str">
            <v>Employee Rec - Settlement Loan</v>
          </cell>
        </row>
        <row r="107">
          <cell r="A107" t="str">
            <v>1110</v>
          </cell>
          <cell r="B107" t="str">
            <v>213400</v>
          </cell>
          <cell r="C107" t="str">
            <v>Emp Rec - Occup Tools/Clothing</v>
          </cell>
        </row>
        <row r="108">
          <cell r="A108" t="str">
            <v>1110</v>
          </cell>
          <cell r="B108" t="str">
            <v>213410</v>
          </cell>
          <cell r="C108" t="str">
            <v>Emp Rec - Safety Equipment</v>
          </cell>
        </row>
        <row r="109">
          <cell r="A109" t="str">
            <v>1110</v>
          </cell>
          <cell r="B109" t="str">
            <v>213420</v>
          </cell>
          <cell r="C109" t="str">
            <v>Hydro Pension Advance</v>
          </cell>
        </row>
        <row r="110">
          <cell r="A110" t="str">
            <v>1110</v>
          </cell>
          <cell r="B110" t="str">
            <v>213610</v>
          </cell>
          <cell r="C110" t="str">
            <v>WSIB Amounts on Deposits</v>
          </cell>
        </row>
        <row r="111">
          <cell r="A111" t="str">
            <v>1110</v>
          </cell>
          <cell r="B111" t="str">
            <v>213710</v>
          </cell>
          <cell r="C111" t="str">
            <v>Ar-Line Clearing - Bell Canada</v>
          </cell>
        </row>
        <row r="112">
          <cell r="A112" t="str">
            <v>1110</v>
          </cell>
          <cell r="B112" t="str">
            <v>213720</v>
          </cell>
          <cell r="C112" t="str">
            <v>Ar-Line Clearing -Northern Tel</v>
          </cell>
        </row>
        <row r="113">
          <cell r="A113" t="str">
            <v>1110</v>
          </cell>
          <cell r="B113" t="str">
            <v>213730</v>
          </cell>
          <cell r="C113" t="str">
            <v>Ar-Pole Rental - Bell Canada</v>
          </cell>
        </row>
        <row r="114">
          <cell r="A114" t="str">
            <v>1110</v>
          </cell>
          <cell r="B114" t="str">
            <v>213800</v>
          </cell>
          <cell r="C114" t="str">
            <v>Insurance Claims Recoverable</v>
          </cell>
        </row>
        <row r="115">
          <cell r="A115" t="str">
            <v>1110</v>
          </cell>
          <cell r="B115" t="str">
            <v>213850</v>
          </cell>
          <cell r="C115" t="str">
            <v>System Cap Sales &amp; Annex Susp</v>
          </cell>
        </row>
        <row r="116">
          <cell r="A116" t="str">
            <v>1110</v>
          </cell>
          <cell r="B116" t="str">
            <v>213980</v>
          </cell>
          <cell r="C116" t="str">
            <v>Accounts Receivable - Other</v>
          </cell>
        </row>
        <row r="117">
          <cell r="A117" t="str">
            <v>1110</v>
          </cell>
          <cell r="B117" t="str">
            <v>214000</v>
          </cell>
          <cell r="C117" t="str">
            <v>Account Receivable - Elect Ins</v>
          </cell>
        </row>
        <row r="118">
          <cell r="A118" t="str">
            <v>1110</v>
          </cell>
          <cell r="B118" t="str">
            <v>214190</v>
          </cell>
          <cell r="C118" t="str">
            <v>Rebill Suspense - OHI</v>
          </cell>
        </row>
        <row r="119">
          <cell r="A119" t="str">
            <v>1110</v>
          </cell>
          <cell r="B119" t="str">
            <v>214310</v>
          </cell>
          <cell r="C119" t="str">
            <v>REBILL SUSP -OHEU RELEASES</v>
          </cell>
        </row>
        <row r="120">
          <cell r="A120" t="str">
            <v>1110</v>
          </cell>
          <cell r="B120" t="str">
            <v>214330</v>
          </cell>
          <cell r="C120" t="str">
            <v>Rebill Suspense - NUGS</v>
          </cell>
        </row>
        <row r="121">
          <cell r="A121" t="str">
            <v>1110</v>
          </cell>
          <cell r="B121" t="str">
            <v>214980</v>
          </cell>
          <cell r="C121" t="str">
            <v>Rebilling Suspense - Corp Alln</v>
          </cell>
        </row>
        <row r="122">
          <cell r="A122" t="str">
            <v>1110</v>
          </cell>
          <cell r="B122" t="str">
            <v>214981</v>
          </cell>
          <cell r="C122" t="str">
            <v>MEU Y2K - Billing Revenue</v>
          </cell>
        </row>
        <row r="123">
          <cell r="A123" t="str">
            <v>1110</v>
          </cell>
          <cell r="B123" t="str">
            <v>214982</v>
          </cell>
          <cell r="C123" t="str">
            <v>MEU Y2K Billing - Accounts Rec</v>
          </cell>
        </row>
        <row r="124">
          <cell r="A124" t="str">
            <v>1110</v>
          </cell>
          <cell r="B124" t="str">
            <v>214983</v>
          </cell>
          <cell r="C124" t="str">
            <v>MEU Y2K Customer Payment</v>
          </cell>
        </row>
        <row r="125">
          <cell r="A125" t="str">
            <v>1110</v>
          </cell>
          <cell r="B125" t="str">
            <v>214984</v>
          </cell>
          <cell r="C125" t="str">
            <v>MEU Y2K Billing ReImbursement</v>
          </cell>
        </row>
        <row r="126">
          <cell r="A126" t="str">
            <v>1110</v>
          </cell>
          <cell r="B126" t="str">
            <v>214990</v>
          </cell>
          <cell r="C126" t="str">
            <v>Retailer Billing -AR Clearing</v>
          </cell>
        </row>
        <row r="127">
          <cell r="A127" t="str">
            <v>1110</v>
          </cell>
          <cell r="B127" t="str">
            <v>215010</v>
          </cell>
          <cell r="C127" t="str">
            <v>Payrolls</v>
          </cell>
        </row>
        <row r="128">
          <cell r="A128" t="str">
            <v>1110</v>
          </cell>
          <cell r="B128" t="str">
            <v>215020</v>
          </cell>
          <cell r="C128" t="str">
            <v>Salaryrolls</v>
          </cell>
        </row>
        <row r="129">
          <cell r="A129" t="str">
            <v>1110</v>
          </cell>
          <cell r="B129" t="str">
            <v>215030</v>
          </cell>
          <cell r="C129" t="str">
            <v>Vacation Advance Suspense</v>
          </cell>
        </row>
        <row r="130">
          <cell r="A130" t="str">
            <v>1110</v>
          </cell>
          <cell r="B130" t="str">
            <v>215980</v>
          </cell>
          <cell r="C130" t="str">
            <v>Payroll Suspense</v>
          </cell>
        </row>
        <row r="131">
          <cell r="A131" t="str">
            <v>1110</v>
          </cell>
          <cell r="B131" t="str">
            <v>216040</v>
          </cell>
          <cell r="C131" t="str">
            <v>Receivables/Payables XC Swaps</v>
          </cell>
        </row>
        <row r="132">
          <cell r="A132" t="str">
            <v>1110</v>
          </cell>
          <cell r="B132" t="str">
            <v>216160</v>
          </cell>
          <cell r="C132" t="str">
            <v>Receivables/Payable On Fwrds</v>
          </cell>
        </row>
        <row r="133">
          <cell r="A133" t="str">
            <v>1110</v>
          </cell>
          <cell r="B133" t="str">
            <v>216400</v>
          </cell>
          <cell r="C133" t="str">
            <v>Receivables/Payables On Option</v>
          </cell>
        </row>
        <row r="134">
          <cell r="A134" t="str">
            <v>1110</v>
          </cell>
          <cell r="B134" t="str">
            <v>217020</v>
          </cell>
          <cell r="C134" t="str">
            <v>Deferred Premium</v>
          </cell>
        </row>
        <row r="135">
          <cell r="A135" t="str">
            <v>1110</v>
          </cell>
          <cell r="B135" t="str">
            <v>219000</v>
          </cell>
          <cell r="C135" t="str">
            <v>Sales Proceeds Suspense</v>
          </cell>
        </row>
        <row r="136">
          <cell r="A136" t="str">
            <v>1110</v>
          </cell>
          <cell r="B136" t="str">
            <v>219050</v>
          </cell>
          <cell r="C136" t="str">
            <v>Int'M Sale Proc'D-Land Susp</v>
          </cell>
        </row>
        <row r="137">
          <cell r="A137" t="str">
            <v>1110</v>
          </cell>
          <cell r="B137" t="str">
            <v>219060</v>
          </cell>
          <cell r="C137" t="str">
            <v>Intm Sale Proc-Land Susp Sndry</v>
          </cell>
        </row>
        <row r="138">
          <cell r="A138" t="str">
            <v>1110</v>
          </cell>
          <cell r="B138" t="str">
            <v>219170</v>
          </cell>
          <cell r="C138" t="str">
            <v>Interim Sale Proceeds</v>
          </cell>
        </row>
        <row r="139">
          <cell r="A139" t="str">
            <v>1110</v>
          </cell>
          <cell r="B139" t="str">
            <v>219500</v>
          </cell>
          <cell r="C139" t="str">
            <v>Real Estate Sale Proceeds Susp</v>
          </cell>
        </row>
        <row r="140">
          <cell r="A140" t="str">
            <v>1110</v>
          </cell>
          <cell r="B140" t="str">
            <v>220200</v>
          </cell>
          <cell r="C140" t="str">
            <v>A/R INTERSYS CLRNG OUTSIDE GRP</v>
          </cell>
        </row>
        <row r="141">
          <cell r="A141" t="str">
            <v>1110</v>
          </cell>
          <cell r="B141" t="str">
            <v>356100</v>
          </cell>
          <cell r="C141" t="str">
            <v>Interco Demand Loan DueTo/From</v>
          </cell>
        </row>
        <row r="142">
          <cell r="A142" t="str">
            <v>1110</v>
          </cell>
          <cell r="B142" t="str">
            <v>356101</v>
          </cell>
          <cell r="C142" t="str">
            <v>Inter-Co Susp - Asset Mgmt</v>
          </cell>
        </row>
        <row r="143">
          <cell r="A143" t="str">
            <v>1111</v>
          </cell>
          <cell r="B143">
            <v>213000</v>
          </cell>
          <cell r="C143" t="str">
            <v>RECOVERABLE WORK - LIGHTING</v>
          </cell>
        </row>
        <row r="144">
          <cell r="A144" t="str">
            <v>1112</v>
          </cell>
          <cell r="B144">
            <v>213000</v>
          </cell>
          <cell r="C144" t="str">
            <v>AC REC LIFE INSURANCE</v>
          </cell>
        </row>
        <row r="145">
          <cell r="A145" t="str">
            <v>1120</v>
          </cell>
          <cell r="B145">
            <v>213000</v>
          </cell>
          <cell r="C145" t="str">
            <v>A/R - UNBILLED REVENUE</v>
          </cell>
        </row>
        <row r="146">
          <cell r="A146" t="str">
            <v>1130</v>
          </cell>
          <cell r="B146" t="str">
            <v>213050</v>
          </cell>
          <cell r="C146" t="str">
            <v>Allow For Doubtful Accts</v>
          </cell>
        </row>
        <row r="147">
          <cell r="A147" t="str">
            <v>1130</v>
          </cell>
          <cell r="B147" t="str">
            <v>213051</v>
          </cell>
          <cell r="C147" t="str">
            <v>Doubtful Accts - TNAM</v>
          </cell>
        </row>
        <row r="148">
          <cell r="A148" t="str">
            <v>1130</v>
          </cell>
          <cell r="B148" t="str">
            <v>213052</v>
          </cell>
          <cell r="C148" t="str">
            <v>Doubtful Accts - DNAM</v>
          </cell>
        </row>
        <row r="149">
          <cell r="A149" t="str">
            <v>1130</v>
          </cell>
          <cell r="B149" t="str">
            <v>213053</v>
          </cell>
          <cell r="C149" t="str">
            <v>Doubtful Accts - Remotes</v>
          </cell>
        </row>
        <row r="150">
          <cell r="A150" t="str">
            <v>1130</v>
          </cell>
          <cell r="B150" t="str">
            <v>213054</v>
          </cell>
          <cell r="C150" t="str">
            <v>Doubtful Accts - Telecom</v>
          </cell>
        </row>
        <row r="151">
          <cell r="A151" t="str">
            <v>1130</v>
          </cell>
          <cell r="B151" t="str">
            <v>213055</v>
          </cell>
          <cell r="C151" t="str">
            <v>Doubtful Accts - International</v>
          </cell>
        </row>
        <row r="152">
          <cell r="A152" t="str">
            <v>1130</v>
          </cell>
          <cell r="B152" t="str">
            <v>213056</v>
          </cell>
          <cell r="C152" t="str">
            <v>Doubtful Accts - Energy Co.</v>
          </cell>
        </row>
        <row r="153">
          <cell r="A153" t="str">
            <v>1130</v>
          </cell>
          <cell r="B153" t="str">
            <v>213057</v>
          </cell>
          <cell r="C153" t="str">
            <v>Doubtful Accts - HydroOne Mark</v>
          </cell>
        </row>
        <row r="154">
          <cell r="A154" t="str">
            <v>1130</v>
          </cell>
          <cell r="B154" t="str">
            <v>213058</v>
          </cell>
          <cell r="C154" t="str">
            <v>Doubtful Accts - Def Supply</v>
          </cell>
        </row>
        <row r="155">
          <cell r="A155" t="str">
            <v>1130</v>
          </cell>
          <cell r="B155" t="str">
            <v>213059</v>
          </cell>
          <cell r="C155" t="str">
            <v>Doubtful Account DBD</v>
          </cell>
        </row>
        <row r="156">
          <cell r="A156" t="str">
            <v>1131</v>
          </cell>
          <cell r="B156">
            <v>213000</v>
          </cell>
          <cell r="C156" t="str">
            <v>INACTIVE ACCOUNTS</v>
          </cell>
        </row>
        <row r="157">
          <cell r="A157" t="str">
            <v>1132</v>
          </cell>
          <cell r="B157">
            <v>213000</v>
          </cell>
          <cell r="C157" t="str">
            <v>BAD DEBT WRITE OFF</v>
          </cell>
        </row>
        <row r="158">
          <cell r="A158" t="str">
            <v>1140</v>
          </cell>
          <cell r="B158" t="str">
            <v>213500</v>
          </cell>
          <cell r="C158" t="str">
            <v>Accrued Interest Receivable</v>
          </cell>
        </row>
        <row r="159">
          <cell r="A159" t="str">
            <v>1140</v>
          </cell>
          <cell r="B159" t="str">
            <v>213510</v>
          </cell>
          <cell r="C159" t="str">
            <v>Accrued Interest - Sh Term Inv</v>
          </cell>
        </row>
        <row r="160">
          <cell r="A160" t="str">
            <v>1140</v>
          </cell>
          <cell r="B160" t="str">
            <v>213530</v>
          </cell>
          <cell r="C160" t="str">
            <v>Accrued Interest - Hedging</v>
          </cell>
        </row>
        <row r="161">
          <cell r="A161" t="str">
            <v>1150</v>
          </cell>
          <cell r="B161" t="str">
            <v>213331</v>
          </cell>
          <cell r="C161" t="str">
            <v>House Rent</v>
          </cell>
        </row>
        <row r="162">
          <cell r="A162" t="str">
            <v>1170</v>
          </cell>
          <cell r="B162">
            <v>213000</v>
          </cell>
          <cell r="C162" t="str">
            <v>Notes Receivable</v>
          </cell>
        </row>
        <row r="163">
          <cell r="A163" t="str">
            <v>1180</v>
          </cell>
          <cell r="B163">
            <v>213000</v>
          </cell>
          <cell r="C163" t="str">
            <v>PREPAID EXPENSE</v>
          </cell>
        </row>
        <row r="164">
          <cell r="A164" t="str">
            <v>1190</v>
          </cell>
          <cell r="B164">
            <v>213000</v>
          </cell>
          <cell r="C164" t="str">
            <v>Misc Current &amp; Accrued Assets</v>
          </cell>
        </row>
        <row r="165">
          <cell r="A165" t="str">
            <v>1200</v>
          </cell>
          <cell r="B165" t="str">
            <v>211050</v>
          </cell>
          <cell r="C165" t="str">
            <v>Inter Company A/R</v>
          </cell>
        </row>
        <row r="166">
          <cell r="A166" t="str">
            <v>1200</v>
          </cell>
          <cell r="B166" t="str">
            <v>220300</v>
          </cell>
          <cell r="C166" t="str">
            <v>INVESTMT:INTERBU OUTSIDE GRP</v>
          </cell>
        </row>
        <row r="167">
          <cell r="A167" t="str">
            <v>1210</v>
          </cell>
          <cell r="B167" t="str">
            <v>220400</v>
          </cell>
          <cell r="C167" t="str">
            <v>Inter-Company Notes Receivable</v>
          </cell>
        </row>
        <row r="168">
          <cell r="A168" t="str">
            <v>1305</v>
          </cell>
          <cell r="B168" t="str">
            <v>224030</v>
          </cell>
          <cell r="C168" t="str">
            <v>Inv Dir Chg - Comb Turb Oil</v>
          </cell>
        </row>
        <row r="169">
          <cell r="A169" t="str">
            <v>1305</v>
          </cell>
          <cell r="B169" t="str">
            <v>231030</v>
          </cell>
          <cell r="C169" t="str">
            <v>INV DIR CHG - Turbo Fuel(helic</v>
          </cell>
        </row>
        <row r="170">
          <cell r="A170" t="str">
            <v>1330</v>
          </cell>
          <cell r="B170" t="str">
            <v>228000</v>
          </cell>
          <cell r="C170" t="str">
            <v>Inventory-Det In Invent System</v>
          </cell>
        </row>
        <row r="171">
          <cell r="A171" t="str">
            <v>1330</v>
          </cell>
          <cell r="B171" t="str">
            <v>228001</v>
          </cell>
          <cell r="C171" t="str">
            <v>Inventory - direct charged</v>
          </cell>
        </row>
        <row r="172">
          <cell r="A172" t="str">
            <v>1330</v>
          </cell>
          <cell r="B172" t="str">
            <v>228002</v>
          </cell>
          <cell r="C172" t="str">
            <v>Inventory Scrap A/C</v>
          </cell>
        </row>
        <row r="173">
          <cell r="A173" t="str">
            <v>1330</v>
          </cell>
          <cell r="B173" t="str">
            <v>228003</v>
          </cell>
          <cell r="C173" t="str">
            <v>Non Equip Traceble Matl P/Port</v>
          </cell>
        </row>
        <row r="174">
          <cell r="A174" t="str">
            <v>1330</v>
          </cell>
          <cell r="B174" t="str">
            <v>228004</v>
          </cell>
          <cell r="C174" t="str">
            <v>INV CONVN-FLD STORES(22800/080</v>
          </cell>
        </row>
        <row r="175">
          <cell r="A175" t="str">
            <v>1330</v>
          </cell>
          <cell r="B175" t="str">
            <v>228005</v>
          </cell>
          <cell r="C175" t="str">
            <v>Account In Error</v>
          </cell>
        </row>
        <row r="176">
          <cell r="A176" t="str">
            <v>1330</v>
          </cell>
          <cell r="B176" t="str">
            <v>228006</v>
          </cell>
          <cell r="C176" t="str">
            <v>Account In Error</v>
          </cell>
        </row>
        <row r="177">
          <cell r="A177" t="str">
            <v>1330</v>
          </cell>
          <cell r="B177" t="str">
            <v>228007</v>
          </cell>
          <cell r="C177" t="str">
            <v>PWC-Lost Materials Clearing AC</v>
          </cell>
        </row>
        <row r="178">
          <cell r="A178" t="str">
            <v>1330</v>
          </cell>
          <cell r="B178" t="str">
            <v>228008</v>
          </cell>
          <cell r="C178" t="str">
            <v>Prov for Material Correction</v>
          </cell>
        </row>
        <row r="179">
          <cell r="A179" t="str">
            <v>1330</v>
          </cell>
          <cell r="B179" t="str">
            <v>228040</v>
          </cell>
          <cell r="C179" t="str">
            <v>INV CONV-FIELD STORE 22800/080</v>
          </cell>
        </row>
        <row r="180">
          <cell r="A180" t="str">
            <v>1330</v>
          </cell>
          <cell r="B180" t="str">
            <v>228060</v>
          </cell>
          <cell r="C180" t="str">
            <v>INV CONVN - FOUND ITEMS</v>
          </cell>
        </row>
        <row r="181">
          <cell r="A181" t="str">
            <v>1330</v>
          </cell>
          <cell r="B181" t="str">
            <v>228070</v>
          </cell>
          <cell r="C181" t="str">
            <v>INV DIR CHG- EI CODE BOOKS</v>
          </cell>
        </row>
        <row r="182">
          <cell r="A182" t="str">
            <v>1330</v>
          </cell>
          <cell r="B182" t="str">
            <v>228100</v>
          </cell>
          <cell r="C182" t="str">
            <v>INV DIR CHG - NEW METERS</v>
          </cell>
        </row>
        <row r="183">
          <cell r="A183" t="str">
            <v>1330</v>
          </cell>
          <cell r="B183" t="str">
            <v>228610</v>
          </cell>
          <cell r="C183" t="str">
            <v>INV CONVN-SPARE PARTS PROT</v>
          </cell>
        </row>
        <row r="184">
          <cell r="A184" t="str">
            <v>1330</v>
          </cell>
          <cell r="B184" t="str">
            <v>228620</v>
          </cell>
          <cell r="C184" t="str">
            <v>INV DIR CHG-SPARE PARTS TELECO</v>
          </cell>
        </row>
        <row r="185">
          <cell r="A185" t="str">
            <v>1330</v>
          </cell>
          <cell r="B185" t="str">
            <v>228630</v>
          </cell>
          <cell r="C185" t="str">
            <v>INV CONVN-SP PARTS CNTRL&amp;METER</v>
          </cell>
        </row>
        <row r="186">
          <cell r="A186" t="str">
            <v>1330</v>
          </cell>
          <cell r="B186" t="str">
            <v>228650</v>
          </cell>
          <cell r="C186" t="str">
            <v>INV DIR CHG-SP PARTS(MICROWAVE</v>
          </cell>
        </row>
        <row r="187">
          <cell r="A187" t="str">
            <v>1330</v>
          </cell>
          <cell r="B187" t="str">
            <v>228660</v>
          </cell>
          <cell r="C187" t="str">
            <v>INV DIR CHG-SP PART(TELCM PROT</v>
          </cell>
        </row>
        <row r="188">
          <cell r="A188" t="str">
            <v>1330</v>
          </cell>
          <cell r="B188" t="str">
            <v>228990</v>
          </cell>
          <cell r="C188" t="str">
            <v>Accum Obsoles - Spare Parts</v>
          </cell>
        </row>
        <row r="189">
          <cell r="A189" t="str">
            <v>1330</v>
          </cell>
          <cell r="B189" t="str">
            <v>228998</v>
          </cell>
          <cell r="C189" t="str">
            <v>CMS Provision for Obsolescence</v>
          </cell>
        </row>
        <row r="190">
          <cell r="A190" t="str">
            <v>1330</v>
          </cell>
          <cell r="B190" t="str">
            <v>228999</v>
          </cell>
          <cell r="C190" t="str">
            <v>Inventory Obsolescence Contra</v>
          </cell>
        </row>
        <row r="191">
          <cell r="A191" t="str">
            <v>1330</v>
          </cell>
          <cell r="B191" t="str">
            <v>229000</v>
          </cell>
          <cell r="C191" t="str">
            <v>Merchandise For Sale To Emp</v>
          </cell>
        </row>
        <row r="192">
          <cell r="A192" t="str">
            <v>1330</v>
          </cell>
          <cell r="B192" t="str">
            <v>230000</v>
          </cell>
          <cell r="C192" t="str">
            <v>Oil - Other Than For Elect Gen</v>
          </cell>
        </row>
        <row r="193">
          <cell r="A193" t="str">
            <v>1330</v>
          </cell>
          <cell r="B193" t="str">
            <v>231010</v>
          </cell>
          <cell r="C193" t="str">
            <v>INV DIR CHG -HELICOPTER Spares</v>
          </cell>
        </row>
        <row r="194">
          <cell r="A194" t="str">
            <v>1330</v>
          </cell>
          <cell r="B194" t="str">
            <v>232000</v>
          </cell>
          <cell r="C194" t="str">
            <v>INV CONVN-POOLD REGN,CNTL STOR</v>
          </cell>
        </row>
        <row r="195">
          <cell r="A195" t="str">
            <v>1330</v>
          </cell>
          <cell r="B195" t="str">
            <v>233000</v>
          </cell>
          <cell r="C195" t="str">
            <v>Progress Pymt - TWE Acquisitio</v>
          </cell>
        </row>
        <row r="196">
          <cell r="A196" t="str">
            <v>1330</v>
          </cell>
          <cell r="B196" t="str">
            <v>285000</v>
          </cell>
          <cell r="C196" t="str">
            <v>Surplus Inventory Suspense</v>
          </cell>
        </row>
        <row r="197">
          <cell r="A197" t="str">
            <v>1331</v>
          </cell>
          <cell r="B197">
            <v>228000</v>
          </cell>
          <cell r="C197" t="str">
            <v>INVENTORY REELS</v>
          </cell>
        </row>
        <row r="198">
          <cell r="A198" t="str">
            <v>1340</v>
          </cell>
          <cell r="B198">
            <v>228000</v>
          </cell>
          <cell r="C198" t="str">
            <v>Merchandise</v>
          </cell>
        </row>
        <row r="199">
          <cell r="A199" t="str">
            <v>1350</v>
          </cell>
          <cell r="B199">
            <v>228000</v>
          </cell>
          <cell r="C199" t="str">
            <v>Other Materials &amp; Supplies</v>
          </cell>
        </row>
        <row r="200">
          <cell r="A200" t="str">
            <v>1405</v>
          </cell>
          <cell r="B200">
            <v>269000</v>
          </cell>
          <cell r="C200" t="str">
            <v>Long Term Investments in Non-A</v>
          </cell>
        </row>
        <row r="201">
          <cell r="A201" t="str">
            <v>1408</v>
          </cell>
          <cell r="B201" t="str">
            <v>269000</v>
          </cell>
          <cell r="C201" t="str">
            <v>Accounts Receivable -Long-Term</v>
          </cell>
        </row>
        <row r="202">
          <cell r="A202" t="str">
            <v>1408</v>
          </cell>
          <cell r="B202" t="str">
            <v>269010</v>
          </cell>
          <cell r="C202" t="str">
            <v>Ar-Lt Other Than Nug Programs</v>
          </cell>
        </row>
        <row r="203">
          <cell r="A203" t="str">
            <v>1408</v>
          </cell>
          <cell r="B203" t="str">
            <v>269020</v>
          </cell>
          <cell r="C203" t="str">
            <v>Ar-Lt Nug Fin Assistance Progr</v>
          </cell>
        </row>
        <row r="204">
          <cell r="A204" t="str">
            <v>1408</v>
          </cell>
          <cell r="B204" t="str">
            <v>269050</v>
          </cell>
          <cell r="C204" t="str">
            <v>LT A/R-Loan to Subsid-HONI</v>
          </cell>
        </row>
        <row r="205">
          <cell r="A205" t="str">
            <v>1408</v>
          </cell>
          <cell r="B205" t="str">
            <v>269051</v>
          </cell>
          <cell r="C205" t="str">
            <v>LT A/R-Loan to Subsids- OHE</v>
          </cell>
        </row>
        <row r="206">
          <cell r="A206" t="str">
            <v>1408</v>
          </cell>
          <cell r="B206" t="str">
            <v>269052</v>
          </cell>
          <cell r="C206" t="str">
            <v>LT A/R- Loan to Subsids - HORC</v>
          </cell>
        </row>
        <row r="207">
          <cell r="A207" t="str">
            <v>1408</v>
          </cell>
          <cell r="B207" t="str">
            <v>269053</v>
          </cell>
          <cell r="C207" t="str">
            <v>LT AR-Loan to Assoc. Co-SCBN</v>
          </cell>
        </row>
        <row r="208">
          <cell r="A208" t="str">
            <v>1408</v>
          </cell>
          <cell r="B208" t="str">
            <v>270000</v>
          </cell>
          <cell r="C208" t="str">
            <v>A/R - Energy Conserv Loans</v>
          </cell>
        </row>
        <row r="209">
          <cell r="A209" t="str">
            <v>1408</v>
          </cell>
          <cell r="B209" t="str">
            <v>274000</v>
          </cell>
          <cell r="C209" t="str">
            <v>NUG FINCL ASSIST PGM - DEF Cos</v>
          </cell>
        </row>
        <row r="210">
          <cell r="A210" t="str">
            <v>1408</v>
          </cell>
          <cell r="B210" t="str">
            <v>274100</v>
          </cell>
          <cell r="C210" t="str">
            <v>NUG-FAP BAL OF COST LOW INT LN</v>
          </cell>
        </row>
        <row r="211">
          <cell r="A211" t="str">
            <v>1408</v>
          </cell>
          <cell r="B211" t="str">
            <v>274200</v>
          </cell>
          <cell r="C211" t="str">
            <v>NUG-FAP LOW INT LOAN DEFER CST</v>
          </cell>
        </row>
        <row r="212">
          <cell r="A212" t="str">
            <v>1408</v>
          </cell>
          <cell r="B212" t="str">
            <v>274210</v>
          </cell>
          <cell r="C212" t="str">
            <v>NUG-FAP ACC AMORT LOW INT LOAN</v>
          </cell>
        </row>
        <row r="213">
          <cell r="A213" t="str">
            <v>1408</v>
          </cell>
          <cell r="B213" t="str">
            <v>274500</v>
          </cell>
          <cell r="C213" t="str">
            <v>NUG-FAP PERF PYMT- DEF COST</v>
          </cell>
        </row>
        <row r="214">
          <cell r="A214" t="str">
            <v>1408</v>
          </cell>
          <cell r="B214" t="str">
            <v>288010</v>
          </cell>
          <cell r="C214" t="str">
            <v>Rural</v>
          </cell>
        </row>
        <row r="215">
          <cell r="A215" t="str">
            <v>1408</v>
          </cell>
          <cell r="B215" t="str">
            <v>288020</v>
          </cell>
          <cell r="C215" t="str">
            <v>Other</v>
          </cell>
        </row>
        <row r="216">
          <cell r="A216" t="str">
            <v>1410</v>
          </cell>
          <cell r="B216" t="str">
            <v>288000</v>
          </cell>
          <cell r="C216" t="str">
            <v>Customers' Dep - Sec At P.V.</v>
          </cell>
        </row>
        <row r="217">
          <cell r="A217" t="str">
            <v>1415</v>
          </cell>
          <cell r="B217">
            <v>269000</v>
          </cell>
          <cell r="C217" t="str">
            <v>SINKING FUND DEPOSITS</v>
          </cell>
        </row>
        <row r="218">
          <cell r="A218" t="str">
            <v>1425</v>
          </cell>
          <cell r="B218">
            <v>269000</v>
          </cell>
          <cell r="C218" t="str">
            <v>DISC &amp; EXP ON DEBENTURES</v>
          </cell>
        </row>
        <row r="219">
          <cell r="A219" t="str">
            <v>1445</v>
          </cell>
          <cell r="B219">
            <v>269000</v>
          </cell>
          <cell r="C219" t="str">
            <v>Unamrtzd Discount on LTD</v>
          </cell>
        </row>
        <row r="220">
          <cell r="A220" t="str">
            <v>1455</v>
          </cell>
          <cell r="B220">
            <v>269000</v>
          </cell>
          <cell r="C220" t="str">
            <v>Unamrtzd Deferr Frgn Curr Tran</v>
          </cell>
        </row>
        <row r="221">
          <cell r="A221" t="str">
            <v>1460</v>
          </cell>
          <cell r="B221">
            <v>269000</v>
          </cell>
          <cell r="C221" t="str">
            <v>Other Non-Current Assets</v>
          </cell>
        </row>
        <row r="222">
          <cell r="A222" t="str">
            <v>1465</v>
          </cell>
          <cell r="B222" t="str">
            <v>255000</v>
          </cell>
          <cell r="C222" t="str">
            <v>Deferred OPEB Costs</v>
          </cell>
        </row>
        <row r="223">
          <cell r="A223" t="str">
            <v>1465</v>
          </cell>
          <cell r="B223" t="str">
            <v>255001</v>
          </cell>
          <cell r="C223" t="str">
            <v>Deferred OPEB  Receivable</v>
          </cell>
        </row>
        <row r="224">
          <cell r="A224" t="str">
            <v>1465</v>
          </cell>
          <cell r="B224" t="str">
            <v>255030</v>
          </cell>
          <cell r="C224" t="str">
            <v>Def Pen A  Valuation Allowance</v>
          </cell>
        </row>
        <row r="225">
          <cell r="A225" t="str">
            <v>1465</v>
          </cell>
          <cell r="B225" t="str">
            <v>255100</v>
          </cell>
          <cell r="C225" t="str">
            <v>Pension Balance Carried Forwar</v>
          </cell>
        </row>
        <row r="226">
          <cell r="A226" t="str">
            <v>1466</v>
          </cell>
          <cell r="B226" t="str">
            <v>255010</v>
          </cell>
          <cell r="C226" t="str">
            <v>Accumulated OPEB Amortization</v>
          </cell>
        </row>
        <row r="227">
          <cell r="A227" t="str">
            <v>1470</v>
          </cell>
          <cell r="B227" t="str">
            <v>255020</v>
          </cell>
          <cell r="C227" t="str">
            <v>Deferred Pension  Assets</v>
          </cell>
        </row>
        <row r="228">
          <cell r="A228" t="str">
            <v>1470</v>
          </cell>
          <cell r="B228" t="str">
            <v>915110</v>
          </cell>
          <cell r="C228" t="str">
            <v>Misc Other Income  Pensioner</v>
          </cell>
        </row>
        <row r="229">
          <cell r="A229" t="str">
            <v>1470</v>
          </cell>
          <cell r="B229" t="str">
            <v>923000</v>
          </cell>
          <cell r="C229" t="str">
            <v>Netpay Adjust After Tax Deduct</v>
          </cell>
        </row>
        <row r="230">
          <cell r="A230" t="str">
            <v>1470</v>
          </cell>
          <cell r="B230" t="str">
            <v>923010</v>
          </cell>
          <cell r="C230" t="str">
            <v>Employee Contrib - Seconded</v>
          </cell>
        </row>
        <row r="231">
          <cell r="A231" t="str">
            <v>1470</v>
          </cell>
          <cell r="B231" t="str">
            <v>923011</v>
          </cell>
          <cell r="C231" t="str">
            <v>PF-Empl Contrib- MOPPS</v>
          </cell>
        </row>
        <row r="232">
          <cell r="A232" t="str">
            <v>1470</v>
          </cell>
          <cell r="B232" t="str">
            <v>923012</v>
          </cell>
          <cell r="C232" t="str">
            <v>PF-Empl Contrib- SPRA</v>
          </cell>
        </row>
        <row r="233">
          <cell r="A233" t="str">
            <v>1470</v>
          </cell>
          <cell r="B233" t="str">
            <v>923013</v>
          </cell>
          <cell r="C233" t="str">
            <v>PF-Empl Contrib- fr Reg Veh</v>
          </cell>
        </row>
        <row r="234">
          <cell r="A234" t="str">
            <v>1470</v>
          </cell>
          <cell r="B234" t="str">
            <v>923014</v>
          </cell>
          <cell r="C234" t="str">
            <v>PF-Empl Contr-fr non-Reg Veh</v>
          </cell>
        </row>
        <row r="235">
          <cell r="A235" t="str">
            <v>1470</v>
          </cell>
          <cell r="B235" t="str">
            <v>923020</v>
          </cell>
          <cell r="C235" t="str">
            <v>PF-Refunds-to Reg Vehicles</v>
          </cell>
        </row>
        <row r="236">
          <cell r="A236" t="str">
            <v>1470</v>
          </cell>
          <cell r="B236" t="str">
            <v>923021</v>
          </cell>
          <cell r="C236" t="str">
            <v>PF-Refunds- to non-Reg Veh</v>
          </cell>
        </row>
        <row r="237">
          <cell r="A237" t="str">
            <v>1470</v>
          </cell>
          <cell r="B237" t="str">
            <v>923022</v>
          </cell>
          <cell r="C237" t="str">
            <v>PF- Transfers Out - MOPPS</v>
          </cell>
        </row>
        <row r="238">
          <cell r="A238" t="str">
            <v>1470</v>
          </cell>
          <cell r="B238" t="str">
            <v>923023</v>
          </cell>
          <cell r="C238" t="str">
            <v>PF-Transfers Out  - SPRA</v>
          </cell>
        </row>
        <row r="239">
          <cell r="A239" t="str">
            <v>1470</v>
          </cell>
          <cell r="B239" t="str">
            <v>926000</v>
          </cell>
          <cell r="C239" t="str">
            <v>Misc Pension P/R Deduct  Susp</v>
          </cell>
        </row>
        <row r="240">
          <cell r="A240" t="str">
            <v>1470</v>
          </cell>
          <cell r="B240" t="str">
            <v>926010</v>
          </cell>
          <cell r="C240" t="str">
            <v>T4A Tax EE W/Holding  Regular</v>
          </cell>
        </row>
        <row r="241">
          <cell r="A241" t="str">
            <v>1470</v>
          </cell>
          <cell r="B241" t="str">
            <v>926020</v>
          </cell>
          <cell r="C241" t="str">
            <v>T4A Tax EE W/Hold Non  Reg</v>
          </cell>
        </row>
        <row r="242">
          <cell r="A242" t="str">
            <v>1470</v>
          </cell>
          <cell r="B242" t="str">
            <v>926030</v>
          </cell>
          <cell r="C242" t="str">
            <v>HEPCOE Cred Union from  Source</v>
          </cell>
        </row>
        <row r="243">
          <cell r="A243" t="str">
            <v>1470</v>
          </cell>
          <cell r="B243" t="str">
            <v>926040</v>
          </cell>
          <cell r="C243" t="str">
            <v>Semi Private  Coverage</v>
          </cell>
        </row>
        <row r="244">
          <cell r="A244" t="str">
            <v>1470</v>
          </cell>
          <cell r="B244" t="str">
            <v>926050</v>
          </cell>
          <cell r="C244" t="str">
            <v>Garnishment from  Source</v>
          </cell>
        </row>
        <row r="245">
          <cell r="A245" t="str">
            <v>1470</v>
          </cell>
          <cell r="B245" t="str">
            <v>926060</v>
          </cell>
          <cell r="C245" t="str">
            <v>Charity  Donation</v>
          </cell>
        </row>
        <row r="246">
          <cell r="A246" t="str">
            <v>1470</v>
          </cell>
          <cell r="B246" t="str">
            <v>926070</v>
          </cell>
          <cell r="C246" t="str">
            <v>PF-PWU Union  Dues</v>
          </cell>
        </row>
        <row r="247">
          <cell r="A247" t="str">
            <v>1470</v>
          </cell>
          <cell r="B247" t="str">
            <v>929000</v>
          </cell>
          <cell r="C247" t="str">
            <v>Pension Pay  Suspense</v>
          </cell>
        </row>
        <row r="248">
          <cell r="A248" t="str">
            <v>1480</v>
          </cell>
          <cell r="B248" t="str">
            <v>290000</v>
          </cell>
          <cell r="C248" t="str">
            <v>Es&amp;E Investments</v>
          </cell>
        </row>
        <row r="249">
          <cell r="A249" t="str">
            <v>1480</v>
          </cell>
          <cell r="B249" t="str">
            <v>290010</v>
          </cell>
          <cell r="C249" t="str">
            <v>Power Smart - Share Costs</v>
          </cell>
        </row>
        <row r="250">
          <cell r="A250" t="str">
            <v>1480</v>
          </cell>
          <cell r="B250" t="str">
            <v>290020</v>
          </cell>
          <cell r="C250" t="str">
            <v>Power Smart-Other Capital Cost</v>
          </cell>
        </row>
        <row r="251">
          <cell r="A251" t="str">
            <v>1490</v>
          </cell>
          <cell r="B251" t="str">
            <v>266000</v>
          </cell>
          <cell r="C251" t="str">
            <v>Investments - Ohi</v>
          </cell>
        </row>
        <row r="252">
          <cell r="A252" t="str">
            <v>1490</v>
          </cell>
          <cell r="B252" t="str">
            <v>266010</v>
          </cell>
          <cell r="C252" t="str">
            <v>Iris</v>
          </cell>
        </row>
        <row r="253">
          <cell r="A253" t="str">
            <v>1490</v>
          </cell>
          <cell r="B253" t="str">
            <v>266030</v>
          </cell>
          <cell r="C253" t="str">
            <v>Qq Investments - Ohi</v>
          </cell>
        </row>
        <row r="254">
          <cell r="A254" t="str">
            <v>1490</v>
          </cell>
          <cell r="B254" t="str">
            <v>266050</v>
          </cell>
          <cell r="C254" t="str">
            <v>OHI US CURRENCY DEPOSIT</v>
          </cell>
        </row>
        <row r="255">
          <cell r="A255" t="str">
            <v>1490</v>
          </cell>
          <cell r="B255" t="str">
            <v>266051</v>
          </cell>
          <cell r="C255" t="str">
            <v>Invstmnt in Subsidiaries-OHE</v>
          </cell>
        </row>
        <row r="256">
          <cell r="A256" t="str">
            <v>1490</v>
          </cell>
          <cell r="B256" t="str">
            <v>266052</v>
          </cell>
          <cell r="C256" t="str">
            <v>Investment in Sub HO Network</v>
          </cell>
        </row>
        <row r="257">
          <cell r="A257" t="str">
            <v>1490</v>
          </cell>
          <cell r="B257" t="str">
            <v>266053</v>
          </cell>
          <cell r="C257" t="str">
            <v>Investment in Assoc Co-SCBN</v>
          </cell>
        </row>
        <row r="258">
          <cell r="A258" t="str">
            <v>1490</v>
          </cell>
          <cell r="B258" t="str">
            <v>266060</v>
          </cell>
          <cell r="C258" t="str">
            <v>Invest't in sub-Brampton Hydro</v>
          </cell>
        </row>
        <row r="259">
          <cell r="A259" t="str">
            <v>1490</v>
          </cell>
          <cell r="B259" t="str">
            <v>289010</v>
          </cell>
          <cell r="C259" t="str">
            <v>Investment In Oh International</v>
          </cell>
        </row>
        <row r="260">
          <cell r="A260" t="str">
            <v>1505</v>
          </cell>
          <cell r="B260" t="str">
            <v>275050</v>
          </cell>
          <cell r="C260" t="str">
            <v>Reg Asset-Var Energy Cost  Rec</v>
          </cell>
        </row>
        <row r="261">
          <cell r="A261" t="str">
            <v>1508</v>
          </cell>
          <cell r="B261" t="str">
            <v>275010</v>
          </cell>
          <cell r="C261" t="str">
            <v>Surplus Staff Regulatory Asset</v>
          </cell>
        </row>
        <row r="262">
          <cell r="A262" t="str">
            <v>1508</v>
          </cell>
          <cell r="B262" t="str">
            <v>275020</v>
          </cell>
          <cell r="C262" t="str">
            <v>Real Estate Regulatory  Assets</v>
          </cell>
        </row>
        <row r="263">
          <cell r="A263" t="str">
            <v>1508</v>
          </cell>
          <cell r="B263" t="str">
            <v>275021</v>
          </cell>
          <cell r="C263" t="str">
            <v>Market Ready Deferral - DX</v>
          </cell>
        </row>
        <row r="264">
          <cell r="A264" t="str">
            <v>1508</v>
          </cell>
          <cell r="B264" t="str">
            <v>275022</v>
          </cell>
          <cell r="C264" t="str">
            <v>Market Ready Deferral - TX</v>
          </cell>
        </row>
        <row r="265">
          <cell r="A265" t="str">
            <v>1508</v>
          </cell>
          <cell r="B265" t="str">
            <v>275023</v>
          </cell>
          <cell r="C265" t="str">
            <v>Regulatory Asset -  Dx PCB</v>
          </cell>
        </row>
        <row r="266">
          <cell r="A266" t="str">
            <v>1508</v>
          </cell>
          <cell r="B266" t="str">
            <v>275024</v>
          </cell>
          <cell r="C266" t="str">
            <v>Regulatory Asset -  Dx LAR</v>
          </cell>
        </row>
        <row r="267">
          <cell r="A267" t="str">
            <v>1508</v>
          </cell>
          <cell r="B267" t="str">
            <v>275025</v>
          </cell>
          <cell r="C267" t="str">
            <v>Regulatory Asset -  Tx PCB</v>
          </cell>
        </row>
        <row r="268">
          <cell r="A268" t="str">
            <v>1508</v>
          </cell>
          <cell r="B268" t="str">
            <v>275026</v>
          </cell>
          <cell r="C268" t="str">
            <v>Regulatory Asset -  Tx LAR</v>
          </cell>
        </row>
        <row r="269">
          <cell r="A269" t="str">
            <v>1508</v>
          </cell>
          <cell r="B269" t="str">
            <v>275027</v>
          </cell>
          <cell r="C269" t="str">
            <v>Regulatory Asset -Remotes LAR</v>
          </cell>
        </row>
        <row r="270">
          <cell r="A270" t="str">
            <v>1508</v>
          </cell>
          <cell r="B270" t="str">
            <v>275028</v>
          </cell>
          <cell r="C270" t="str">
            <v>Regul Asset -Dx PCB Sec Defer</v>
          </cell>
        </row>
        <row r="271">
          <cell r="A271" t="str">
            <v>1508</v>
          </cell>
          <cell r="B271" t="str">
            <v>275029</v>
          </cell>
          <cell r="C271" t="str">
            <v>Regul Asset -Dx LAR Sec Defer</v>
          </cell>
        </row>
        <row r="272">
          <cell r="A272" t="str">
            <v>1518</v>
          </cell>
          <cell r="B272" t="str">
            <v>275040</v>
          </cell>
          <cell r="C272" t="str">
            <v>RCVA RETAIL</v>
          </cell>
        </row>
        <row r="273">
          <cell r="A273" t="str">
            <v>1520</v>
          </cell>
          <cell r="B273" t="str">
            <v>275045</v>
          </cell>
          <cell r="C273" t="str">
            <v>RCVA - STR</v>
          </cell>
        </row>
        <row r="274">
          <cell r="A274" t="str">
            <v>1525</v>
          </cell>
          <cell r="B274" t="str">
            <v>244150</v>
          </cell>
          <cell r="C274" t="str">
            <v>Accrued Premium</v>
          </cell>
        </row>
        <row r="275">
          <cell r="A275" t="str">
            <v>1525</v>
          </cell>
          <cell r="B275" t="str">
            <v>245000</v>
          </cell>
          <cell r="C275" t="str">
            <v>Unamortized Deferred Discount</v>
          </cell>
        </row>
        <row r="276">
          <cell r="A276" t="str">
            <v>1525</v>
          </cell>
          <cell r="B276" t="str">
            <v>245030</v>
          </cell>
          <cell r="C276" t="str">
            <v>Deferred Costs Hedging</v>
          </cell>
        </row>
        <row r="277">
          <cell r="A277" t="str">
            <v>1525</v>
          </cell>
          <cell r="B277" t="str">
            <v>246020</v>
          </cell>
          <cell r="C277" t="str">
            <v>Unamortized Deferred Close Out</v>
          </cell>
        </row>
        <row r="278">
          <cell r="A278" t="str">
            <v>1525</v>
          </cell>
          <cell r="B278" t="str">
            <v>246030</v>
          </cell>
          <cell r="C278" t="str">
            <v>DEFERRED COSTS-ARS/DRS HEDG</v>
          </cell>
        </row>
        <row r="279">
          <cell r="A279" t="str">
            <v>1525</v>
          </cell>
          <cell r="B279" t="str">
            <v>247130</v>
          </cell>
          <cell r="C279" t="str">
            <v>Unamortized Deferred RFX G/L</v>
          </cell>
        </row>
        <row r="280">
          <cell r="A280" t="str">
            <v>1525</v>
          </cell>
          <cell r="B280" t="str">
            <v>247140</v>
          </cell>
          <cell r="C280" t="str">
            <v>Deferred RFX Gain/Loss</v>
          </cell>
        </row>
        <row r="281">
          <cell r="A281" t="str">
            <v>1525</v>
          </cell>
          <cell r="B281" t="str">
            <v>247150</v>
          </cell>
          <cell r="C281" t="str">
            <v>Deferred Close Outs Gain/Loss</v>
          </cell>
        </row>
        <row r="282">
          <cell r="A282" t="str">
            <v>1525</v>
          </cell>
          <cell r="B282" t="str">
            <v>247300</v>
          </cell>
          <cell r="C282" t="str">
            <v>Unamortized Deferred UFX G/L</v>
          </cell>
        </row>
        <row r="283">
          <cell r="A283" t="str">
            <v>1525</v>
          </cell>
          <cell r="B283" t="str">
            <v>247350</v>
          </cell>
          <cell r="C283" t="str">
            <v>Deferred UFX and RFX Gain/Loss</v>
          </cell>
        </row>
        <row r="284">
          <cell r="A284" t="str">
            <v>1525</v>
          </cell>
          <cell r="B284" t="str">
            <v>247400</v>
          </cell>
          <cell r="C284" t="str">
            <v>Deferred UFX Gain/Loss</v>
          </cell>
        </row>
        <row r="285">
          <cell r="A285" t="str">
            <v>1525</v>
          </cell>
          <cell r="B285" t="str">
            <v>247810</v>
          </cell>
          <cell r="C285" t="str">
            <v>UFX and RFX Gain/Loss ST Notes</v>
          </cell>
        </row>
        <row r="286">
          <cell r="A286" t="str">
            <v>1525</v>
          </cell>
          <cell r="B286" t="str">
            <v>247900</v>
          </cell>
          <cell r="C286" t="str">
            <v>Deferred Debit - Prospectus</v>
          </cell>
        </row>
        <row r="287">
          <cell r="A287" t="str">
            <v>1525</v>
          </cell>
          <cell r="B287" t="str">
            <v>247910</v>
          </cell>
          <cell r="C287" t="str">
            <v>Def. Debit - Underwriting Fee</v>
          </cell>
        </row>
        <row r="288">
          <cell r="A288" t="str">
            <v>1525</v>
          </cell>
          <cell r="B288" t="str">
            <v>249400</v>
          </cell>
          <cell r="C288" t="str">
            <v>Defferred UFX G/L on Options</v>
          </cell>
        </row>
        <row r="289">
          <cell r="A289" t="str">
            <v>1525</v>
          </cell>
          <cell r="B289" t="str">
            <v>257000</v>
          </cell>
          <cell r="C289" t="str">
            <v>Demand Mgmt - Financl Incentiv</v>
          </cell>
        </row>
        <row r="290">
          <cell r="A290" t="str">
            <v>1525</v>
          </cell>
          <cell r="B290" t="str">
            <v>258000</v>
          </cell>
          <cell r="C290" t="str">
            <v>Demand Mgmt - Non-Fincl Incent</v>
          </cell>
        </row>
        <row r="291">
          <cell r="A291" t="str">
            <v>1525</v>
          </cell>
          <cell r="B291" t="str">
            <v>259000</v>
          </cell>
          <cell r="C291" t="str">
            <v>WIP - Demand Mgmt</v>
          </cell>
        </row>
        <row r="292">
          <cell r="A292" t="str">
            <v>1525</v>
          </cell>
          <cell r="B292" t="str">
            <v>262000</v>
          </cell>
          <cell r="C292" t="str">
            <v>Unamor Def Costs</v>
          </cell>
        </row>
        <row r="293">
          <cell r="A293" t="str">
            <v>1525</v>
          </cell>
          <cell r="B293" t="str">
            <v>262001</v>
          </cell>
          <cell r="C293" t="str">
            <v>Def'd Acq. Cost-Moore Township</v>
          </cell>
        </row>
        <row r="294">
          <cell r="A294" t="str">
            <v>1525</v>
          </cell>
          <cell r="B294" t="str">
            <v>262080</v>
          </cell>
          <cell r="C294" t="str">
            <v>Unamt Def Cost Fre Std</v>
          </cell>
        </row>
        <row r="295">
          <cell r="A295" t="str">
            <v>1525</v>
          </cell>
          <cell r="B295" t="str">
            <v>262090</v>
          </cell>
          <cell r="C295" t="str">
            <v>Bid Security</v>
          </cell>
        </row>
        <row r="296">
          <cell r="A296" t="str">
            <v>1525</v>
          </cell>
          <cell r="B296" t="str">
            <v>262091</v>
          </cell>
          <cell r="C296" t="str">
            <v>Performance Security</v>
          </cell>
        </row>
        <row r="297">
          <cell r="A297" t="str">
            <v>1525</v>
          </cell>
          <cell r="B297" t="str">
            <v>267030</v>
          </cell>
          <cell r="C297" t="str">
            <v>Ars/Drs Investments</v>
          </cell>
        </row>
        <row r="298">
          <cell r="A298" t="str">
            <v>1525</v>
          </cell>
          <cell r="B298" t="str">
            <v>275000</v>
          </cell>
          <cell r="C298" t="str">
            <v>Trinity Unamort Tenant Allow</v>
          </cell>
        </row>
        <row r="299">
          <cell r="A299" t="str">
            <v>1525</v>
          </cell>
          <cell r="B299" t="str">
            <v>276000</v>
          </cell>
          <cell r="C299" t="str">
            <v>Development Rights</v>
          </cell>
        </row>
        <row r="300">
          <cell r="A300" t="str">
            <v>1525</v>
          </cell>
          <cell r="B300" t="str">
            <v>276010</v>
          </cell>
          <cell r="C300" t="str">
            <v>Development Rights Prepayment</v>
          </cell>
        </row>
        <row r="301">
          <cell r="A301" t="str">
            <v>1525</v>
          </cell>
          <cell r="B301" t="str">
            <v>276020</v>
          </cell>
          <cell r="C301" t="str">
            <v>Development Rights Other Asset</v>
          </cell>
        </row>
        <row r="302">
          <cell r="A302" t="str">
            <v>1525</v>
          </cell>
          <cell r="B302" t="str">
            <v>276030</v>
          </cell>
          <cell r="C302" t="str">
            <v>Devlpmnt Rights Int On Prepmnt</v>
          </cell>
        </row>
        <row r="303">
          <cell r="A303" t="str">
            <v>1525</v>
          </cell>
          <cell r="B303" t="str">
            <v>277000</v>
          </cell>
          <cell r="C303" t="str">
            <v>Misc Deferd Debits And Credits</v>
          </cell>
        </row>
        <row r="304">
          <cell r="A304" t="str">
            <v>1525</v>
          </cell>
          <cell r="B304" t="str">
            <v>277080</v>
          </cell>
          <cell r="C304" t="str">
            <v>Misc Def Debits &amp; Cr Writeoff</v>
          </cell>
        </row>
        <row r="305">
          <cell r="A305" t="str">
            <v>1525</v>
          </cell>
          <cell r="B305" t="str">
            <v>277100</v>
          </cell>
          <cell r="C305" t="str">
            <v>Corporate Mastercard Susp Exp</v>
          </cell>
        </row>
        <row r="306">
          <cell r="A306" t="str">
            <v>1525</v>
          </cell>
          <cell r="B306" t="str">
            <v>277150</v>
          </cell>
          <cell r="C306" t="str">
            <v>Ret/Nug - Grid</v>
          </cell>
        </row>
        <row r="307">
          <cell r="A307" t="str">
            <v>1525</v>
          </cell>
          <cell r="B307" t="str">
            <v>277160</v>
          </cell>
          <cell r="C307" t="str">
            <v>Corporate Pension Payment Susp</v>
          </cell>
        </row>
        <row r="308">
          <cell r="A308" t="str">
            <v>1525</v>
          </cell>
          <cell r="B308" t="str">
            <v>277860</v>
          </cell>
          <cell r="C308" t="str">
            <v>Job Costing - Meters &amp; Relays</v>
          </cell>
        </row>
        <row r="309">
          <cell r="A309" t="str">
            <v>1525</v>
          </cell>
          <cell r="B309" t="str">
            <v>277990</v>
          </cell>
          <cell r="C309" t="str">
            <v>Corporate Invalids</v>
          </cell>
        </row>
        <row r="310">
          <cell r="A310" t="str">
            <v>1525</v>
          </cell>
          <cell r="B310" t="str">
            <v>278010</v>
          </cell>
          <cell r="C310" t="str">
            <v>Premium/Discount ST Notes</v>
          </cell>
        </row>
        <row r="311">
          <cell r="A311" t="str">
            <v>1525</v>
          </cell>
          <cell r="B311" t="str">
            <v>920010</v>
          </cell>
          <cell r="C311" t="str">
            <v>Pension Related Item</v>
          </cell>
        </row>
        <row r="312">
          <cell r="A312" t="str">
            <v>1525</v>
          </cell>
          <cell r="B312" t="str">
            <v>920040</v>
          </cell>
          <cell r="C312" t="str">
            <v>Lump Sum to Beneficiary-Txbl</v>
          </cell>
        </row>
        <row r="313">
          <cell r="A313" t="str">
            <v>1525</v>
          </cell>
          <cell r="B313" t="str">
            <v>920070</v>
          </cell>
          <cell r="C313" t="str">
            <v>Lump Sum Pymt to Ben-Non Txbl</v>
          </cell>
        </row>
        <row r="314">
          <cell r="A314" t="str">
            <v>1525</v>
          </cell>
          <cell r="B314" t="str">
            <v>920730</v>
          </cell>
          <cell r="C314" t="str">
            <v>Pens'n Refund(T4A, Pln to Pln)</v>
          </cell>
        </row>
        <row r="315">
          <cell r="A315" t="str">
            <v>1525</v>
          </cell>
          <cell r="B315" t="str">
            <v>920760</v>
          </cell>
          <cell r="C315" t="str">
            <v>Pension Refund - Cash</v>
          </cell>
        </row>
        <row r="316">
          <cell r="A316" t="str">
            <v>1525</v>
          </cell>
          <cell r="B316" t="str">
            <v>925020</v>
          </cell>
          <cell r="C316" t="str">
            <v>Out of Province Medical Subsid</v>
          </cell>
        </row>
        <row r="317">
          <cell r="A317" t="str">
            <v>1530</v>
          </cell>
          <cell r="B317" t="str">
            <v>280000</v>
          </cell>
          <cell r="C317" t="str">
            <v>Capital And Depreciation Susp</v>
          </cell>
        </row>
        <row r="318">
          <cell r="A318" t="str">
            <v>1545</v>
          </cell>
          <cell r="B318">
            <v>269000</v>
          </cell>
          <cell r="C318" t="str">
            <v>DEVELOPMENT CHARGE RECEIVABLES</v>
          </cell>
        </row>
        <row r="319">
          <cell r="A319" t="str">
            <v>1548</v>
          </cell>
          <cell r="B319" t="str">
            <v>275045</v>
          </cell>
          <cell r="C319" t="str">
            <v>RCVA-STR</v>
          </cell>
        </row>
        <row r="320">
          <cell r="A320" t="str">
            <v>1550</v>
          </cell>
          <cell r="B320" t="str">
            <v>277010</v>
          </cell>
          <cell r="C320" t="str">
            <v>Prepaid  Surplus Inventory</v>
          </cell>
        </row>
        <row r="321">
          <cell r="A321" t="str">
            <v>1550</v>
          </cell>
          <cell r="B321" t="str">
            <v>277020</v>
          </cell>
          <cell r="C321" t="str">
            <v>Prepaid exp-Bell Contract</v>
          </cell>
        </row>
        <row r="322">
          <cell r="A322" t="str">
            <v>1550</v>
          </cell>
          <cell r="B322" t="str">
            <v>277180</v>
          </cell>
          <cell r="C322" t="str">
            <v>Prepaid Insurance</v>
          </cell>
        </row>
        <row r="323">
          <cell r="A323" t="str">
            <v>1550</v>
          </cell>
          <cell r="B323" t="str">
            <v>277290</v>
          </cell>
          <cell r="C323" t="str">
            <v>Prepaid Insurance</v>
          </cell>
        </row>
        <row r="324">
          <cell r="A324" t="str">
            <v>1550</v>
          </cell>
          <cell r="B324" t="str">
            <v>277480</v>
          </cell>
          <cell r="C324" t="str">
            <v>Prepaid Mgmt Educntl Seminars</v>
          </cell>
        </row>
        <row r="325">
          <cell r="A325" t="str">
            <v>1550</v>
          </cell>
          <cell r="B325" t="str">
            <v>277830</v>
          </cell>
          <cell r="C325" t="str">
            <v>Adv Rent Paymnts - Ho/A/Cp/Pn</v>
          </cell>
        </row>
        <row r="326">
          <cell r="A326" t="str">
            <v>1550</v>
          </cell>
          <cell r="B326" t="str">
            <v>277840</v>
          </cell>
          <cell r="C326" t="str">
            <v>Leasehold Allowance/Inducement</v>
          </cell>
        </row>
        <row r="327">
          <cell r="A327" t="str">
            <v>1550</v>
          </cell>
          <cell r="B327" t="str">
            <v>277950</v>
          </cell>
          <cell r="C327" t="str">
            <v>Pre-Paid Mtce Cis Project</v>
          </cell>
        </row>
        <row r="328">
          <cell r="A328" t="str">
            <v>1550</v>
          </cell>
          <cell r="B328" t="str">
            <v>284020</v>
          </cell>
          <cell r="C328" t="str">
            <v>T&amp;We Prepaid- Permit, Regn,Ins</v>
          </cell>
        </row>
        <row r="329">
          <cell r="A329" t="str">
            <v>1560</v>
          </cell>
          <cell r="B329" t="str">
            <v>181000</v>
          </cell>
          <cell r="C329" t="str">
            <v>Assets Held For Future Use</v>
          </cell>
        </row>
        <row r="330">
          <cell r="A330" t="str">
            <v>1560</v>
          </cell>
          <cell r="B330" t="str">
            <v>181200</v>
          </cell>
          <cell r="C330" t="str">
            <v>Future Use-Def Wo-Amortiz'N</v>
          </cell>
        </row>
        <row r="331">
          <cell r="A331" t="str">
            <v>1560</v>
          </cell>
          <cell r="B331" t="str">
            <v>181210</v>
          </cell>
          <cell r="C331" t="str">
            <v>Future Use- Deferred Cap Proj</v>
          </cell>
        </row>
        <row r="332">
          <cell r="A332" t="str">
            <v>1560</v>
          </cell>
          <cell r="B332" t="str">
            <v>181320</v>
          </cell>
          <cell r="C332" t="str">
            <v>Fut Use-Land - Stations</v>
          </cell>
        </row>
        <row r="333">
          <cell r="A333" t="str">
            <v>1560</v>
          </cell>
          <cell r="B333" t="str">
            <v>181330</v>
          </cell>
          <cell r="C333" t="str">
            <v>Fut Use-Land - Trans Lines Lv</v>
          </cell>
        </row>
        <row r="334">
          <cell r="A334" t="str">
            <v>1560</v>
          </cell>
          <cell r="B334" t="str">
            <v>181340</v>
          </cell>
          <cell r="C334" t="str">
            <v>Fut Use-Land - Service Bldgs</v>
          </cell>
        </row>
        <row r="335">
          <cell r="A335" t="str">
            <v>1560</v>
          </cell>
          <cell r="B335" t="str">
            <v>181370</v>
          </cell>
          <cell r="C335" t="str">
            <v>Fut Use-Land - Stations Lv</v>
          </cell>
        </row>
        <row r="336">
          <cell r="A336" t="str">
            <v>1560</v>
          </cell>
          <cell r="B336" t="str">
            <v>181400</v>
          </cell>
          <cell r="C336" t="str">
            <v>Fut Use-Major Equipment</v>
          </cell>
        </row>
        <row r="337">
          <cell r="A337" t="str">
            <v>1570</v>
          </cell>
          <cell r="B337">
            <v>275065</v>
          </cell>
          <cell r="C337" t="str">
            <v>Qualifying Transitions Costs</v>
          </cell>
        </row>
        <row r="338">
          <cell r="A338" t="str">
            <v>1571</v>
          </cell>
          <cell r="B338">
            <v>275065</v>
          </cell>
          <cell r="C338" t="str">
            <v>PRE-MARKET OPENING ENERGY VAR</v>
          </cell>
        </row>
        <row r="339">
          <cell r="A339" t="str">
            <v>1574</v>
          </cell>
          <cell r="B339">
            <v>275065</v>
          </cell>
          <cell r="C339" t="str">
            <v>Deferred Rate Impact Amounts</v>
          </cell>
        </row>
        <row r="340">
          <cell r="A340" t="str">
            <v>1580</v>
          </cell>
          <cell r="B340" t="str">
            <v>275031</v>
          </cell>
          <cell r="C340" t="str">
            <v>RSVA-Wholesale Market Services</v>
          </cell>
        </row>
        <row r="341">
          <cell r="A341" t="str">
            <v>1582</v>
          </cell>
          <cell r="B341" t="str">
            <v>275032</v>
          </cell>
          <cell r="C341" t="str">
            <v>RSVA-Non-Recurring</v>
          </cell>
        </row>
        <row r="342">
          <cell r="A342" t="str">
            <v>1584</v>
          </cell>
          <cell r="B342" t="str">
            <v>275033</v>
          </cell>
          <cell r="C342" t="str">
            <v>RSVA-Retail Transm. NWK Rate</v>
          </cell>
        </row>
        <row r="343">
          <cell r="A343" t="str">
            <v>1585</v>
          </cell>
          <cell r="B343">
            <v>275045</v>
          </cell>
          <cell r="C343" t="str">
            <v>RSVA - STR</v>
          </cell>
        </row>
        <row r="344">
          <cell r="A344" t="str">
            <v>1586</v>
          </cell>
          <cell r="B344" t="str">
            <v>275034</v>
          </cell>
          <cell r="C344" t="str">
            <v>RSVA-Retl Trans Connect'n Rate</v>
          </cell>
        </row>
        <row r="345">
          <cell r="A345" t="str">
            <v>1588</v>
          </cell>
          <cell r="B345" t="str">
            <v>275030</v>
          </cell>
          <cell r="C345" t="str">
            <v>RSVA-Power</v>
          </cell>
        </row>
        <row r="346">
          <cell r="A346" t="str">
            <v>1600</v>
          </cell>
          <cell r="B346">
            <v>110190</v>
          </cell>
          <cell r="C346" t="str">
            <v>MAJOR FIXED ASSETS CAPITAL</v>
          </cell>
        </row>
        <row r="347">
          <cell r="A347" t="str">
            <v>1600</v>
          </cell>
          <cell r="B347">
            <v>110390</v>
          </cell>
          <cell r="C347" t="str">
            <v>T&amp;We Capital</v>
          </cell>
        </row>
        <row r="348">
          <cell r="A348" t="str">
            <v>1600</v>
          </cell>
          <cell r="B348" t="str">
            <v>110200</v>
          </cell>
          <cell r="C348" t="str">
            <v>Minor Fixed Assets Capital</v>
          </cell>
        </row>
        <row r="349">
          <cell r="A349" t="str">
            <v>1600</v>
          </cell>
          <cell r="B349" t="str">
            <v>110400</v>
          </cell>
          <cell r="C349" t="str">
            <v>Tools Capital</v>
          </cell>
        </row>
        <row r="350">
          <cell r="A350" t="str">
            <v>1600</v>
          </cell>
          <cell r="B350" t="str">
            <v>110999</v>
          </cell>
          <cell r="C350" t="str">
            <v>Merger &amp; Acquisition Control</v>
          </cell>
        </row>
        <row r="351">
          <cell r="A351" t="str">
            <v>1601</v>
          </cell>
          <cell r="B351" t="str">
            <v>110190</v>
          </cell>
          <cell r="C351" t="str">
            <v>Constructed Assets Suspense</v>
          </cell>
        </row>
        <row r="352">
          <cell r="A352" t="str">
            <v>1601</v>
          </cell>
          <cell r="B352" t="str">
            <v>110900</v>
          </cell>
          <cell r="C352" t="str">
            <v>Major Fixed Assets Conv'N Cap</v>
          </cell>
        </row>
        <row r="353">
          <cell r="A353" t="str">
            <v>1605</v>
          </cell>
          <cell r="B353">
            <v>277000</v>
          </cell>
          <cell r="C353" t="str">
            <v>Electric Plant in Service - Co</v>
          </cell>
        </row>
        <row r="354">
          <cell r="A354" t="str">
            <v>1606</v>
          </cell>
          <cell r="B354">
            <v>277000</v>
          </cell>
          <cell r="C354" t="str">
            <v>Organization</v>
          </cell>
        </row>
        <row r="355">
          <cell r="A355" t="str">
            <v>1805</v>
          </cell>
          <cell r="B355">
            <v>110190</v>
          </cell>
          <cell r="C355" t="str">
            <v>LAND</v>
          </cell>
        </row>
        <row r="356">
          <cell r="A356" t="str">
            <v>1806</v>
          </cell>
          <cell r="B356">
            <v>110190</v>
          </cell>
          <cell r="C356" t="str">
            <v>LAND RIGHTS</v>
          </cell>
        </row>
        <row r="357">
          <cell r="A357" t="str">
            <v>1807</v>
          </cell>
          <cell r="B357">
            <v>110190</v>
          </cell>
          <cell r="C357" t="str">
            <v>BUILDINGS - BRICK</v>
          </cell>
        </row>
        <row r="358">
          <cell r="A358" t="str">
            <v>1808</v>
          </cell>
          <cell r="B358">
            <v>110190</v>
          </cell>
          <cell r="C358" t="str">
            <v>NEW WORKS BUILDING</v>
          </cell>
        </row>
        <row r="359">
          <cell r="A359" t="str">
            <v>1809</v>
          </cell>
          <cell r="B359">
            <v>110190</v>
          </cell>
          <cell r="C359" t="str">
            <v>SANDALWOOD BUILDING</v>
          </cell>
        </row>
        <row r="360">
          <cell r="A360" t="str">
            <v>1810</v>
          </cell>
          <cell r="B360">
            <v>110190</v>
          </cell>
          <cell r="C360" t="str">
            <v>BUILDINGS - OTHER</v>
          </cell>
        </row>
        <row r="361">
          <cell r="A361" t="str">
            <v>1815</v>
          </cell>
          <cell r="B361">
            <v>110190</v>
          </cell>
          <cell r="C361" t="str">
            <v>TRANS STATION EQUIPMENT</v>
          </cell>
        </row>
        <row r="362">
          <cell r="A362" t="str">
            <v>1816</v>
          </cell>
          <cell r="B362">
            <v>110190</v>
          </cell>
          <cell r="C362" t="str">
            <v>TRANS STATION FEEDERS</v>
          </cell>
        </row>
        <row r="363">
          <cell r="A363" t="str">
            <v>1820</v>
          </cell>
          <cell r="B363">
            <v>110190</v>
          </cell>
          <cell r="C363" t="str">
            <v>DIST STATION EQUIPMENT</v>
          </cell>
        </row>
        <row r="364">
          <cell r="A364" t="str">
            <v>1821</v>
          </cell>
          <cell r="B364">
            <v>110190</v>
          </cell>
          <cell r="C364" t="str">
            <v>DIST STATION FEEDERS</v>
          </cell>
        </row>
        <row r="365">
          <cell r="A365" t="str">
            <v>1830</v>
          </cell>
          <cell r="B365">
            <v>110190</v>
          </cell>
          <cell r="C365" t="str">
            <v>Poles, Towers &amp; Fixtures - Fee</v>
          </cell>
        </row>
        <row r="366">
          <cell r="A366" t="str">
            <v>1831</v>
          </cell>
          <cell r="B366">
            <v>110190</v>
          </cell>
          <cell r="C366" t="str">
            <v>O/H DISTRIBUTION</v>
          </cell>
        </row>
        <row r="367">
          <cell r="A367" t="str">
            <v>1835</v>
          </cell>
          <cell r="B367">
            <v>110190</v>
          </cell>
          <cell r="C367" t="str">
            <v>OH Conductors &amp; Devices - Feed</v>
          </cell>
        </row>
        <row r="368">
          <cell r="A368" t="str">
            <v>1836</v>
          </cell>
          <cell r="B368">
            <v>110190</v>
          </cell>
          <cell r="C368" t="str">
            <v>OH Conductors &amp; Devices - Dist</v>
          </cell>
        </row>
        <row r="369">
          <cell r="A369" t="str">
            <v>1840</v>
          </cell>
          <cell r="B369">
            <v>110190</v>
          </cell>
          <cell r="C369" t="str">
            <v>U/G DISTRIBUTION</v>
          </cell>
        </row>
        <row r="370">
          <cell r="A370" t="str">
            <v>1841</v>
          </cell>
          <cell r="B370">
            <v>110190</v>
          </cell>
          <cell r="C370" t="str">
            <v>U/G RES. SUBD. SERVICES</v>
          </cell>
        </row>
        <row r="371">
          <cell r="A371" t="str">
            <v>1845</v>
          </cell>
          <cell r="B371">
            <v>110190</v>
          </cell>
          <cell r="C371" t="str">
            <v>U/G FEEDER</v>
          </cell>
        </row>
        <row r="372">
          <cell r="A372" t="str">
            <v>1846</v>
          </cell>
          <cell r="B372">
            <v>110190</v>
          </cell>
          <cell r="C372" t="str">
            <v>UG Conductors &amp; Devices - Dist</v>
          </cell>
        </row>
        <row r="373">
          <cell r="A373" t="str">
            <v>1847</v>
          </cell>
          <cell r="B373">
            <v>110190</v>
          </cell>
          <cell r="C373" t="str">
            <v>UG Conductors &amp; Devices - Res</v>
          </cell>
        </row>
        <row r="374">
          <cell r="A374" t="str">
            <v>1850</v>
          </cell>
          <cell r="B374">
            <v>110190</v>
          </cell>
          <cell r="C374" t="str">
            <v>O/H DIST. TRANSFORMERS</v>
          </cell>
        </row>
        <row r="375">
          <cell r="A375" t="str">
            <v>1851</v>
          </cell>
          <cell r="B375">
            <v>110190</v>
          </cell>
          <cell r="C375" t="str">
            <v>U/G DIST. TRANSFORMERS</v>
          </cell>
        </row>
        <row r="376">
          <cell r="A376" t="str">
            <v>1852</v>
          </cell>
          <cell r="B376">
            <v>110190</v>
          </cell>
          <cell r="C376" t="str">
            <v>44 KV CUST TRANSFORMERS</v>
          </cell>
        </row>
        <row r="377">
          <cell r="A377" t="str">
            <v>1854</v>
          </cell>
          <cell r="B377">
            <v>110190</v>
          </cell>
          <cell r="C377" t="str">
            <v>Services - Res O/H</v>
          </cell>
        </row>
        <row r="378">
          <cell r="A378" t="str">
            <v>1855</v>
          </cell>
          <cell r="B378">
            <v>110190</v>
          </cell>
          <cell r="C378" t="str">
            <v>Services - Res U/G</v>
          </cell>
        </row>
        <row r="379">
          <cell r="A379" t="str">
            <v>1856</v>
          </cell>
          <cell r="B379">
            <v>110190</v>
          </cell>
          <cell r="C379" t="str">
            <v>Services - GS O/H</v>
          </cell>
        </row>
        <row r="380">
          <cell r="A380" t="str">
            <v>1857</v>
          </cell>
          <cell r="B380">
            <v>110190</v>
          </cell>
          <cell r="C380" t="str">
            <v>Services - GS U/G</v>
          </cell>
        </row>
        <row r="381">
          <cell r="A381" t="str">
            <v>1858</v>
          </cell>
          <cell r="B381">
            <v>110190</v>
          </cell>
          <cell r="C381" t="str">
            <v>Services - LU O/H</v>
          </cell>
        </row>
        <row r="382">
          <cell r="A382" t="str">
            <v>1859</v>
          </cell>
          <cell r="B382">
            <v>110190</v>
          </cell>
          <cell r="C382" t="str">
            <v>Services - LU U/G</v>
          </cell>
        </row>
        <row r="383">
          <cell r="A383" t="str">
            <v>1860</v>
          </cell>
          <cell r="B383">
            <v>110390</v>
          </cell>
          <cell r="C383" t="str">
            <v>DISTRIBUTION METERS</v>
          </cell>
        </row>
        <row r="384">
          <cell r="A384" t="str">
            <v>1861</v>
          </cell>
          <cell r="B384">
            <v>110390</v>
          </cell>
          <cell r="C384" t="str">
            <v>Meters - General Service</v>
          </cell>
        </row>
        <row r="385">
          <cell r="A385" t="str">
            <v>1862</v>
          </cell>
          <cell r="B385">
            <v>110390</v>
          </cell>
          <cell r="C385" t="str">
            <v>Meters - Large User</v>
          </cell>
        </row>
        <row r="386">
          <cell r="A386" t="str">
            <v>1863</v>
          </cell>
          <cell r="B386">
            <v>110390</v>
          </cell>
          <cell r="C386" t="str">
            <v>Meters - Interval - Residentia</v>
          </cell>
        </row>
        <row r="387">
          <cell r="A387" t="str">
            <v>1864</v>
          </cell>
          <cell r="B387">
            <v>110390</v>
          </cell>
          <cell r="C387" t="str">
            <v>Meters - Interval - General Se</v>
          </cell>
        </row>
        <row r="388">
          <cell r="A388" t="str">
            <v>1905</v>
          </cell>
          <cell r="B388">
            <v>110190</v>
          </cell>
          <cell r="C388" t="str">
            <v>Land</v>
          </cell>
        </row>
        <row r="389">
          <cell r="A389" t="str">
            <v>1907</v>
          </cell>
          <cell r="B389">
            <v>110190</v>
          </cell>
          <cell r="C389" t="str">
            <v>Buildings &amp; Fixtures - Brick</v>
          </cell>
        </row>
        <row r="390">
          <cell r="A390" t="str">
            <v>1908</v>
          </cell>
          <cell r="B390">
            <v>110190</v>
          </cell>
          <cell r="C390" t="str">
            <v>Buildings &amp; Fixtures - New wor</v>
          </cell>
        </row>
        <row r="391">
          <cell r="A391" t="str">
            <v>1909</v>
          </cell>
          <cell r="B391">
            <v>110190</v>
          </cell>
          <cell r="C391" t="str">
            <v>Buildings &amp; Fixtures - Sandalw</v>
          </cell>
        </row>
        <row r="392">
          <cell r="A392" t="str">
            <v>1910</v>
          </cell>
          <cell r="B392">
            <v>110190</v>
          </cell>
          <cell r="C392" t="str">
            <v>Buildings &amp; Fixtures - Other</v>
          </cell>
        </row>
        <row r="393">
          <cell r="A393" t="str">
            <v>1915</v>
          </cell>
          <cell r="B393" t="str">
            <v>110280</v>
          </cell>
          <cell r="C393" t="str">
            <v>Purch'D Asset Susp:Office Equp</v>
          </cell>
        </row>
        <row r="394">
          <cell r="A394" t="str">
            <v>1920</v>
          </cell>
          <cell r="B394" t="str">
            <v>110270</v>
          </cell>
          <cell r="C394" t="str">
            <v>Purch Susp Comp H/ware</v>
          </cell>
        </row>
        <row r="395">
          <cell r="A395" t="str">
            <v>1920</v>
          </cell>
          <cell r="B395" t="str">
            <v>110910</v>
          </cell>
          <cell r="C395" t="str">
            <v>Minor Fixed Assets Conv'n Cap</v>
          </cell>
        </row>
        <row r="396">
          <cell r="A396" t="str">
            <v>1925</v>
          </cell>
          <cell r="B396" t="str">
            <v>110271</v>
          </cell>
          <cell r="C396" t="str">
            <v>Purch Susp Comp Appl S/ware</v>
          </cell>
        </row>
        <row r="397">
          <cell r="A397" t="str">
            <v>1930</v>
          </cell>
          <cell r="B397" t="str">
            <v>110390</v>
          </cell>
          <cell r="C397" t="str">
            <v>Purch Susp T&amp;WE Trans Eqmt</v>
          </cell>
        </row>
        <row r="398">
          <cell r="A398" t="str">
            <v>1930</v>
          </cell>
          <cell r="B398" t="str">
            <v>110920</v>
          </cell>
          <cell r="C398" t="str">
            <v>MFA TWE Conv'n Capital</v>
          </cell>
        </row>
        <row r="399">
          <cell r="A399" t="str">
            <v>1935</v>
          </cell>
          <cell r="B399" t="str">
            <v>110290</v>
          </cell>
          <cell r="C399" t="str">
            <v>Purch Susp Stores Srvc Eqmt</v>
          </cell>
        </row>
        <row r="400">
          <cell r="A400" t="str">
            <v>1940</v>
          </cell>
          <cell r="B400" t="str">
            <v>110490</v>
          </cell>
          <cell r="C400" t="str">
            <v>Purchased Assets Susp- Tools</v>
          </cell>
        </row>
        <row r="401">
          <cell r="A401" t="str">
            <v>1940</v>
          </cell>
          <cell r="B401" t="str">
            <v>110930</v>
          </cell>
          <cell r="C401" t="str">
            <v>MFA Tools Conv'n Capital</v>
          </cell>
        </row>
        <row r="402">
          <cell r="A402" t="str">
            <v>1945</v>
          </cell>
          <cell r="B402" t="str">
            <v>110291</v>
          </cell>
          <cell r="C402" t="str">
            <v>Purch Sus Meas &amp; Test Serv Eq</v>
          </cell>
        </row>
        <row r="403">
          <cell r="A403" t="str">
            <v>1950</v>
          </cell>
          <cell r="B403" t="str">
            <v>110391</v>
          </cell>
          <cell r="C403" t="str">
            <v>Purchase Suspens-TWE Power Eq</v>
          </cell>
        </row>
        <row r="404">
          <cell r="A404" t="str">
            <v>1955</v>
          </cell>
          <cell r="B404">
            <v>110190</v>
          </cell>
          <cell r="C404" t="str">
            <v>Communication Equipment</v>
          </cell>
        </row>
        <row r="405">
          <cell r="A405" t="str">
            <v>1960</v>
          </cell>
          <cell r="B405" t="str">
            <v>110292</v>
          </cell>
          <cell r="C405" t="str">
            <v>Purch Susp Misc Srvc Eqmp</v>
          </cell>
        </row>
        <row r="406">
          <cell r="A406" t="str">
            <v>1980</v>
          </cell>
          <cell r="B406">
            <v>110190</v>
          </cell>
          <cell r="C406" t="str">
            <v>SUPERVISORY CONTROL EQUIP</v>
          </cell>
        </row>
        <row r="407">
          <cell r="A407" t="str">
            <v>1985</v>
          </cell>
          <cell r="B407">
            <v>110190</v>
          </cell>
          <cell r="C407" t="str">
            <v>SENTINEL LIGHTING UNITS</v>
          </cell>
        </row>
        <row r="408">
          <cell r="A408" t="str">
            <v>1990</v>
          </cell>
          <cell r="B408" t="str">
            <v>110260</v>
          </cell>
          <cell r="C408" t="str">
            <v>Purch'D Assets Susp:Air &amp; Rail</v>
          </cell>
        </row>
        <row r="409">
          <cell r="A409" t="str">
            <v>1995</v>
          </cell>
          <cell r="B409">
            <v>110190</v>
          </cell>
          <cell r="C409" t="str">
            <v>Contributions &amp; Grants - Credi</v>
          </cell>
        </row>
        <row r="410">
          <cell r="A410" t="str">
            <v>2005</v>
          </cell>
          <cell r="B410">
            <v>110190</v>
          </cell>
          <cell r="C410" t="str">
            <v>Property Under Capital Leases</v>
          </cell>
        </row>
        <row r="411">
          <cell r="A411" t="str">
            <v>2010</v>
          </cell>
          <cell r="B411">
            <v>110190</v>
          </cell>
          <cell r="C411" t="str">
            <v>Electric Plant Purchased or So</v>
          </cell>
        </row>
        <row r="412">
          <cell r="A412" t="str">
            <v>2040</v>
          </cell>
          <cell r="B412">
            <v>110190</v>
          </cell>
          <cell r="C412" t="str">
            <v>Electric Plant Held for Future</v>
          </cell>
        </row>
        <row r="413">
          <cell r="A413" t="str">
            <v>2050</v>
          </cell>
          <cell r="B413">
            <v>110190</v>
          </cell>
          <cell r="C413" t="str">
            <v>Completed Construction Not Cla</v>
          </cell>
        </row>
        <row r="414">
          <cell r="A414" t="str">
            <v>2055</v>
          </cell>
          <cell r="B414">
            <v>174090</v>
          </cell>
          <cell r="C414" t="str">
            <v>Wip susp (clrd by intgr PC)</v>
          </cell>
        </row>
        <row r="415">
          <cell r="A415" t="str">
            <v>2055</v>
          </cell>
          <cell r="B415" t="str">
            <v>174010</v>
          </cell>
          <cell r="C415" t="str">
            <v>WIP P/SOFT CONVERSION A/C</v>
          </cell>
        </row>
        <row r="416">
          <cell r="A416" t="str">
            <v>2055</v>
          </cell>
          <cell r="B416" t="str">
            <v>174020</v>
          </cell>
          <cell r="C416" t="str">
            <v>WIP (proj cost) - to be billed</v>
          </cell>
        </row>
        <row r="417">
          <cell r="A417" t="str">
            <v>2055</v>
          </cell>
          <cell r="B417" t="str">
            <v>174030</v>
          </cell>
          <cell r="C417" t="str">
            <v>WIP Psoft conv a/c(no recap,DW</v>
          </cell>
        </row>
        <row r="418">
          <cell r="A418" t="str">
            <v>2055</v>
          </cell>
          <cell r="B418" t="str">
            <v>174050</v>
          </cell>
          <cell r="C418" t="str">
            <v>CIP (PROJ COST) TO BE CAPTALZE</v>
          </cell>
        </row>
        <row r="419">
          <cell r="A419" t="str">
            <v>2055</v>
          </cell>
          <cell r="B419" t="str">
            <v>174090</v>
          </cell>
          <cell r="C419" t="str">
            <v>CIP/WIP MISC -NOT IN PROJ COST</v>
          </cell>
        </row>
        <row r="420">
          <cell r="A420" t="str">
            <v>2055</v>
          </cell>
          <cell r="B420" t="str">
            <v>174999</v>
          </cell>
          <cell r="C420" t="str">
            <v>Merger &amp; Acq CIP Control</v>
          </cell>
        </row>
        <row r="421">
          <cell r="A421" t="str">
            <v>2055</v>
          </cell>
          <cell r="B421" t="str">
            <v>999002</v>
          </cell>
          <cell r="C421" t="str">
            <v>Capital Expenditures</v>
          </cell>
        </row>
        <row r="422">
          <cell r="A422" t="str">
            <v>2060</v>
          </cell>
          <cell r="B422" t="str">
            <v>247160</v>
          </cell>
          <cell r="C422" t="str">
            <v>MEU Acquisition Goodwill</v>
          </cell>
        </row>
        <row r="423">
          <cell r="A423" t="str">
            <v>2060</v>
          </cell>
          <cell r="B423" t="str">
            <v>247160</v>
          </cell>
          <cell r="C423" t="str">
            <v>MEU Acquisition Goodwill</v>
          </cell>
        </row>
        <row r="424">
          <cell r="A424" t="str">
            <v>2060</v>
          </cell>
          <cell r="B424" t="str">
            <v>247161</v>
          </cell>
          <cell r="C424" t="str">
            <v>MEU Acq-Goodwill Amort</v>
          </cell>
        </row>
        <row r="425">
          <cell r="A425" t="str">
            <v>2060</v>
          </cell>
          <cell r="B425" t="str">
            <v>268000</v>
          </cell>
          <cell r="C425" t="str">
            <v>Acqstn-Purch.Price&amp;Deal Cost</v>
          </cell>
        </row>
        <row r="426">
          <cell r="A426" t="str">
            <v>2060</v>
          </cell>
          <cell r="B426" t="str">
            <v>268001</v>
          </cell>
          <cell r="C426" t="str">
            <v>Acqstn-Cost of Acquisitions</v>
          </cell>
        </row>
        <row r="427">
          <cell r="A427" t="str">
            <v>2060</v>
          </cell>
          <cell r="B427" t="str">
            <v>268002</v>
          </cell>
          <cell r="C427" t="str">
            <v>Acquisition-Cash</v>
          </cell>
        </row>
        <row r="428">
          <cell r="A428" t="str">
            <v>2060</v>
          </cell>
          <cell r="B428" t="str">
            <v>268003</v>
          </cell>
          <cell r="C428" t="str">
            <v>Acquisition-Energy AR</v>
          </cell>
        </row>
        <row r="429">
          <cell r="A429" t="str">
            <v>2060</v>
          </cell>
          <cell r="B429" t="str">
            <v>268004</v>
          </cell>
          <cell r="C429" t="str">
            <v>Acquisition-Misc AR</v>
          </cell>
        </row>
        <row r="430">
          <cell r="A430" t="str">
            <v>2060</v>
          </cell>
          <cell r="B430" t="str">
            <v>268005</v>
          </cell>
          <cell r="C430" t="str">
            <v>Acquisition-Inventory</v>
          </cell>
        </row>
        <row r="431">
          <cell r="A431" t="str">
            <v>2060</v>
          </cell>
          <cell r="B431" t="str">
            <v>268006</v>
          </cell>
          <cell r="C431" t="str">
            <v>Acquisition - Fixed Assets@NBV</v>
          </cell>
        </row>
        <row r="432">
          <cell r="A432" t="str">
            <v>2060</v>
          </cell>
          <cell r="B432" t="str">
            <v>268007</v>
          </cell>
          <cell r="C432" t="str">
            <v>Acquisition-Misc Assets</v>
          </cell>
        </row>
        <row r="433">
          <cell r="A433" t="str">
            <v>2060</v>
          </cell>
          <cell r="B433" t="str">
            <v>268008</v>
          </cell>
          <cell r="C433" t="str">
            <v>Acquisition-WIP</v>
          </cell>
        </row>
        <row r="434">
          <cell r="A434" t="str">
            <v>2060</v>
          </cell>
          <cell r="B434" t="str">
            <v>268009</v>
          </cell>
          <cell r="C434" t="str">
            <v>Acquisition-Accounts Payable</v>
          </cell>
        </row>
        <row r="435">
          <cell r="A435" t="str">
            <v>2060</v>
          </cell>
          <cell r="B435" t="str">
            <v>268010</v>
          </cell>
          <cell r="C435" t="str">
            <v>Acquisition-Other Liabilities</v>
          </cell>
        </row>
        <row r="436">
          <cell r="A436" t="str">
            <v>2060</v>
          </cell>
          <cell r="B436" t="str">
            <v>268011</v>
          </cell>
          <cell r="C436" t="str">
            <v>Acquisition-LT Debt</v>
          </cell>
        </row>
        <row r="437">
          <cell r="A437" t="str">
            <v>2060</v>
          </cell>
          <cell r="B437" t="str">
            <v>268012</v>
          </cell>
          <cell r="C437" t="str">
            <v>Acquisition-Customer Deposits</v>
          </cell>
        </row>
        <row r="438">
          <cell r="A438" t="str">
            <v>2060</v>
          </cell>
          <cell r="B438" t="str">
            <v>268013</v>
          </cell>
          <cell r="C438" t="str">
            <v>Acquisition-Equity</v>
          </cell>
        </row>
        <row r="439">
          <cell r="A439" t="str">
            <v>2060</v>
          </cell>
          <cell r="B439" t="str">
            <v>268014</v>
          </cell>
          <cell r="C439" t="str">
            <v>Acquisition-Goodwill</v>
          </cell>
        </row>
        <row r="440">
          <cell r="A440" t="str">
            <v>2060</v>
          </cell>
          <cell r="B440" t="str">
            <v>268015</v>
          </cell>
          <cell r="C440" t="str">
            <v>Acquisition-Accm Goodwll Amort</v>
          </cell>
        </row>
        <row r="441">
          <cell r="A441" t="str">
            <v>2060</v>
          </cell>
          <cell r="B441" t="str">
            <v>268016</v>
          </cell>
          <cell r="C441" t="str">
            <v>Acquistion-Assumed Pyrll Costs</v>
          </cell>
        </row>
        <row r="442">
          <cell r="A442" t="str">
            <v>2060</v>
          </cell>
          <cell r="B442" t="str">
            <v>268097</v>
          </cell>
          <cell r="C442" t="str">
            <v>Acquisition - Unbilled Revenue</v>
          </cell>
        </row>
        <row r="443">
          <cell r="A443" t="str">
            <v>2060</v>
          </cell>
          <cell r="B443" t="str">
            <v>268098</v>
          </cell>
          <cell r="C443" t="str">
            <v>Acquisition-Misc Expenses</v>
          </cell>
        </row>
        <row r="444">
          <cell r="A444" t="str">
            <v>2060</v>
          </cell>
          <cell r="B444" t="str">
            <v>268099</v>
          </cell>
          <cell r="C444" t="str">
            <v>Acquisition - ProcCard</v>
          </cell>
        </row>
        <row r="445">
          <cell r="A445" t="str">
            <v>2101</v>
          </cell>
          <cell r="B445">
            <v>140100</v>
          </cell>
          <cell r="C445" t="str">
            <v>ACCUM DEPREC LAND RIGHTS</v>
          </cell>
        </row>
        <row r="446">
          <cell r="A446" t="str">
            <v>2103</v>
          </cell>
          <cell r="B446">
            <v>140100</v>
          </cell>
          <cell r="C446" t="str">
            <v>ACCUM DEPREC BLDGS BRICK</v>
          </cell>
        </row>
        <row r="447">
          <cell r="A447" t="str">
            <v>2105</v>
          </cell>
          <cell r="B447" t="str">
            <v>140100</v>
          </cell>
          <cell r="C447" t="str">
            <v>Maj Fix Assets Acc Dep</v>
          </cell>
        </row>
        <row r="448">
          <cell r="A448" t="str">
            <v>2105</v>
          </cell>
          <cell r="B448" t="str">
            <v>140200</v>
          </cell>
          <cell r="C448" t="str">
            <v>Minor Fixed Assets Acc Dep</v>
          </cell>
        </row>
        <row r="449">
          <cell r="A449" t="str">
            <v>2105</v>
          </cell>
          <cell r="B449" t="str">
            <v>140300</v>
          </cell>
          <cell r="C449" t="str">
            <v>T&amp;We Acc Dep</v>
          </cell>
        </row>
        <row r="450">
          <cell r="A450" t="str">
            <v>2105</v>
          </cell>
          <cell r="B450" t="str">
            <v>140400</v>
          </cell>
          <cell r="C450" t="str">
            <v>Tools Acc Dep</v>
          </cell>
        </row>
        <row r="451">
          <cell r="A451" t="str">
            <v>2105</v>
          </cell>
          <cell r="B451" t="str">
            <v>140900</v>
          </cell>
          <cell r="C451" t="str">
            <v>Maj Fixed Asset Conv'N Acc Dep</v>
          </cell>
        </row>
        <row r="452">
          <cell r="A452" t="str">
            <v>2105</v>
          </cell>
          <cell r="B452" t="str">
            <v>140910</v>
          </cell>
          <cell r="C452" t="str">
            <v>Minor Assets Conv'n Acc Dep</v>
          </cell>
        </row>
        <row r="453">
          <cell r="A453" t="str">
            <v>2105</v>
          </cell>
          <cell r="B453" t="str">
            <v>140920</v>
          </cell>
          <cell r="C453" t="str">
            <v>MFA TWE Conv'n Acc Dep</v>
          </cell>
        </row>
        <row r="454">
          <cell r="A454" t="str">
            <v>2105</v>
          </cell>
          <cell r="B454" t="str">
            <v>140930</v>
          </cell>
          <cell r="C454" t="str">
            <v>MFA Tools Conv'n Acc Dep</v>
          </cell>
        </row>
        <row r="455">
          <cell r="A455" t="str">
            <v>2106</v>
          </cell>
          <cell r="B455">
            <v>140100</v>
          </cell>
          <cell r="C455" t="str">
            <v>Acc Amort Dist - Trans Station</v>
          </cell>
        </row>
        <row r="456">
          <cell r="A456" t="str">
            <v>2109</v>
          </cell>
          <cell r="B456">
            <v>140100</v>
          </cell>
          <cell r="C456" t="str">
            <v>ACCUM DEPREC MUN STATIONS</v>
          </cell>
        </row>
        <row r="457">
          <cell r="A457" t="str">
            <v>2112</v>
          </cell>
          <cell r="B457">
            <v>140100</v>
          </cell>
          <cell r="C457" t="str">
            <v>ACCUM DEPREC LINES O/H</v>
          </cell>
        </row>
        <row r="458">
          <cell r="A458" t="str">
            <v>2115</v>
          </cell>
          <cell r="B458">
            <v>140100</v>
          </cell>
          <cell r="C458" t="str">
            <v>Acc Amort Dist - OH Conductors</v>
          </cell>
        </row>
        <row r="459">
          <cell r="A459" t="str">
            <v>2118</v>
          </cell>
          <cell r="B459">
            <v>140100</v>
          </cell>
          <cell r="C459" t="str">
            <v>ACCUM DEPREC LINES U/G</v>
          </cell>
        </row>
        <row r="460">
          <cell r="A460" t="str">
            <v>2121</v>
          </cell>
          <cell r="B460">
            <v>140100</v>
          </cell>
          <cell r="C460" t="str">
            <v>Acc Amort Dist - UG Conductors</v>
          </cell>
        </row>
        <row r="461">
          <cell r="A461" t="str">
            <v>2124</v>
          </cell>
          <cell r="B461">
            <v>140100</v>
          </cell>
          <cell r="C461" t="str">
            <v>ACCUM DEPREC TRANSFORMERS</v>
          </cell>
        </row>
        <row r="462">
          <cell r="A462" t="str">
            <v>2127</v>
          </cell>
          <cell r="B462">
            <v>140100</v>
          </cell>
          <cell r="C462" t="str">
            <v>Acc Amort Dist - Services</v>
          </cell>
        </row>
        <row r="463">
          <cell r="A463" t="str">
            <v>2130</v>
          </cell>
          <cell r="B463">
            <v>140300</v>
          </cell>
          <cell r="C463" t="str">
            <v>ACCUM DEPREC METERS</v>
          </cell>
        </row>
        <row r="464">
          <cell r="A464" t="str">
            <v>2133</v>
          </cell>
          <cell r="B464">
            <v>140100</v>
          </cell>
          <cell r="C464" t="str">
            <v>ACCUM DEPREC OTHER BLDGS</v>
          </cell>
        </row>
        <row r="465">
          <cell r="A465" t="str">
            <v>2136</v>
          </cell>
          <cell r="B465">
            <v>140300</v>
          </cell>
          <cell r="C465" t="str">
            <v>ACCUM DEPREC OFFICE EQUIP</v>
          </cell>
        </row>
        <row r="466">
          <cell r="A466" t="str">
            <v>2139</v>
          </cell>
          <cell r="B466">
            <v>140200</v>
          </cell>
          <cell r="C466" t="str">
            <v>ACCUM DEPREC COMP EQUIP</v>
          </cell>
        </row>
        <row r="467">
          <cell r="A467" t="str">
            <v>2142</v>
          </cell>
          <cell r="B467">
            <v>140200</v>
          </cell>
          <cell r="C467" t="str">
            <v>Acc Amort Genrl - Computer Equ</v>
          </cell>
        </row>
        <row r="468">
          <cell r="A468" t="str">
            <v>2145</v>
          </cell>
          <cell r="B468">
            <v>140300</v>
          </cell>
          <cell r="C468" t="str">
            <v>ACCUM DEPREC ROLLING STK</v>
          </cell>
        </row>
        <row r="469">
          <cell r="A469" t="str">
            <v>2148</v>
          </cell>
          <cell r="B469">
            <v>140300</v>
          </cell>
          <cell r="C469" t="str">
            <v>ACCUM DEPREC STORES EQUIP</v>
          </cell>
        </row>
        <row r="470">
          <cell r="A470" t="str">
            <v>2151</v>
          </cell>
          <cell r="B470">
            <v>140300</v>
          </cell>
          <cell r="C470" t="str">
            <v>ACCUM DEPREC TOOLS &amp; INST</v>
          </cell>
        </row>
        <row r="471">
          <cell r="A471" t="str">
            <v>2154</v>
          </cell>
          <cell r="B471">
            <v>140300</v>
          </cell>
          <cell r="C471" t="str">
            <v>Acc Amort Genrl - Measurement</v>
          </cell>
        </row>
        <row r="472">
          <cell r="A472" t="str">
            <v>2157</v>
          </cell>
          <cell r="B472">
            <v>140100</v>
          </cell>
          <cell r="C472" t="str">
            <v>Acc Amort Genrl - Power Operat</v>
          </cell>
        </row>
        <row r="473">
          <cell r="A473" t="str">
            <v>2160</v>
          </cell>
          <cell r="B473">
            <v>140300</v>
          </cell>
          <cell r="C473" t="str">
            <v>Acc Amort Genrl - Communicatio</v>
          </cell>
        </row>
        <row r="474">
          <cell r="A474" t="str">
            <v>2163</v>
          </cell>
          <cell r="B474">
            <v>140300</v>
          </cell>
          <cell r="C474" t="str">
            <v>Acc Amort Genrl - Misc. Equipm</v>
          </cell>
        </row>
        <row r="475">
          <cell r="A475" t="str">
            <v>2172</v>
          </cell>
          <cell r="B475">
            <v>140100</v>
          </cell>
          <cell r="C475" t="str">
            <v>ACCUM DEPREC S CONT EQUIP</v>
          </cell>
        </row>
        <row r="476">
          <cell r="A476" t="str">
            <v>2175</v>
          </cell>
          <cell r="B476">
            <v>140100</v>
          </cell>
          <cell r="C476" t="str">
            <v>ACCUM DEPREC SENT LIGHTS</v>
          </cell>
        </row>
        <row r="477">
          <cell r="A477" t="str">
            <v>2181</v>
          </cell>
          <cell r="B477">
            <v>140100</v>
          </cell>
          <cell r="C477" t="str">
            <v>Acc Amort of Electric Plant Ac</v>
          </cell>
        </row>
        <row r="478">
          <cell r="A478" t="str">
            <v>2184</v>
          </cell>
          <cell r="B478">
            <v>140100</v>
          </cell>
          <cell r="C478" t="str">
            <v>Acc Amort of Other Utility Pla</v>
          </cell>
        </row>
        <row r="479">
          <cell r="A479" t="str">
            <v>2187</v>
          </cell>
          <cell r="B479">
            <v>140100</v>
          </cell>
          <cell r="C479" t="str">
            <v>Acc Amort of Non-Utility Prope</v>
          </cell>
        </row>
        <row r="480">
          <cell r="A480" t="str">
            <v>2199</v>
          </cell>
          <cell r="B480">
            <v>140100</v>
          </cell>
          <cell r="C480" t="str">
            <v>ACCUM DEPREC CONTROL AC</v>
          </cell>
        </row>
        <row r="481">
          <cell r="A481" t="str">
            <v>2205</v>
          </cell>
          <cell r="B481" t="str">
            <v>352000</v>
          </cell>
          <cell r="C481" t="str">
            <v>Accounts Payable</v>
          </cell>
        </row>
        <row r="482">
          <cell r="A482" t="str">
            <v>2205</v>
          </cell>
          <cell r="B482" t="str">
            <v>352004</v>
          </cell>
          <cell r="C482" t="str">
            <v>Pp/Ps A/P VENDOR RECONCILIATN</v>
          </cell>
        </row>
        <row r="483">
          <cell r="A483" t="str">
            <v>2205</v>
          </cell>
          <cell r="B483" t="str">
            <v>352005</v>
          </cell>
          <cell r="C483" t="str">
            <v>Pp/Ps DEFAULT A/P LIABILITY</v>
          </cell>
        </row>
        <row r="484">
          <cell r="A484" t="str">
            <v>2205</v>
          </cell>
          <cell r="B484" t="str">
            <v>352006</v>
          </cell>
          <cell r="C484" t="str">
            <v>Pp/Ps BACKUP WITHHOLDING LIAB</v>
          </cell>
        </row>
        <row r="485">
          <cell r="A485" t="str">
            <v>2205</v>
          </cell>
          <cell r="B485" t="str">
            <v>352007</v>
          </cell>
          <cell r="C485" t="str">
            <v>Pp/Ps A/P ESCHEAT DR&amp;CR</v>
          </cell>
        </row>
        <row r="486">
          <cell r="A486" t="str">
            <v>2205</v>
          </cell>
          <cell r="B486" t="str">
            <v>352008</v>
          </cell>
          <cell r="C486" t="str">
            <v>Inventory price variance</v>
          </cell>
        </row>
        <row r="487">
          <cell r="A487" t="str">
            <v>2205</v>
          </cell>
          <cell r="B487" t="str">
            <v>352010</v>
          </cell>
          <cell r="C487" t="str">
            <v>A/P Invoice Suspense</v>
          </cell>
        </row>
        <row r="488">
          <cell r="A488" t="str">
            <v>2205</v>
          </cell>
          <cell r="B488" t="str">
            <v>352030</v>
          </cell>
          <cell r="C488" t="str">
            <v>A/P Vendor Reconciliation Acct</v>
          </cell>
        </row>
        <row r="489">
          <cell r="A489" t="str">
            <v>2205</v>
          </cell>
          <cell r="B489" t="str">
            <v>352050</v>
          </cell>
          <cell r="C489" t="str">
            <v>A/P Inv Mtch Mtrl Rec-Cntl Sto</v>
          </cell>
        </row>
        <row r="490">
          <cell r="A490" t="str">
            <v>2205</v>
          </cell>
          <cell r="B490" t="str">
            <v>352060</v>
          </cell>
          <cell r="C490" t="str">
            <v>A/P Inv Acc By A/Payabl System</v>
          </cell>
        </row>
        <row r="491">
          <cell r="A491" t="str">
            <v>2205</v>
          </cell>
          <cell r="B491" t="str">
            <v>352070</v>
          </cell>
          <cell r="C491" t="str">
            <v>A/P Credit Note Suspense</v>
          </cell>
        </row>
        <row r="492">
          <cell r="A492" t="str">
            <v>2205</v>
          </cell>
          <cell r="B492" t="str">
            <v>352090</v>
          </cell>
          <cell r="C492" t="str">
            <v>A/P Year End Accruals</v>
          </cell>
        </row>
        <row r="493">
          <cell r="A493" t="str">
            <v>2205</v>
          </cell>
          <cell r="B493" t="str">
            <v>352110</v>
          </cell>
          <cell r="C493" t="str">
            <v>A/P Po Values-Cent Store-Purc</v>
          </cell>
        </row>
        <row r="494">
          <cell r="A494" t="str">
            <v>2205</v>
          </cell>
          <cell r="B494" t="str">
            <v>352120</v>
          </cell>
          <cell r="C494" t="str">
            <v>A/P Po Values:Dir Ship-Purc</v>
          </cell>
        </row>
        <row r="495">
          <cell r="A495" t="str">
            <v>2205</v>
          </cell>
          <cell r="B495" t="str">
            <v>352130</v>
          </cell>
          <cell r="C495" t="str">
            <v>A/P Po Values - Extra Values</v>
          </cell>
        </row>
        <row r="496">
          <cell r="A496" t="str">
            <v>2205</v>
          </cell>
          <cell r="B496" t="str">
            <v>352140</v>
          </cell>
          <cell r="C496" t="str">
            <v>A/P Po Values -Dir Ship - Mics</v>
          </cell>
        </row>
        <row r="497">
          <cell r="A497" t="str">
            <v>2205</v>
          </cell>
          <cell r="B497" t="str">
            <v>352150</v>
          </cell>
          <cell r="C497" t="str">
            <v>A/P Po Values-Cent Stores-Mics</v>
          </cell>
        </row>
        <row r="498">
          <cell r="A498" t="str">
            <v>2205</v>
          </cell>
          <cell r="B498" t="str">
            <v>352200</v>
          </cell>
          <cell r="C498" t="str">
            <v>Non-Competitve Elctricty Csts</v>
          </cell>
        </row>
        <row r="499">
          <cell r="A499" t="str">
            <v>2205</v>
          </cell>
          <cell r="B499" t="str">
            <v>352210</v>
          </cell>
          <cell r="C499" t="str">
            <v>Competitive Transition Chrge</v>
          </cell>
        </row>
        <row r="500">
          <cell r="A500" t="str">
            <v>2205</v>
          </cell>
          <cell r="B500" t="str">
            <v>352220</v>
          </cell>
          <cell r="C500" t="str">
            <v>RRP  Charge</v>
          </cell>
        </row>
        <row r="501">
          <cell r="A501" t="str">
            <v>2205</v>
          </cell>
          <cell r="B501" t="str">
            <v>352800</v>
          </cell>
          <cell r="C501" t="str">
            <v>A/P - Allocated To Bus Unit</v>
          </cell>
        </row>
        <row r="502">
          <cell r="A502" t="str">
            <v>2205</v>
          </cell>
          <cell r="B502" t="str">
            <v>352900</v>
          </cell>
          <cell r="C502" t="str">
            <v>A/P-Alloc As Part Of Corp Debt</v>
          </cell>
        </row>
        <row r="503">
          <cell r="A503" t="str">
            <v>2205</v>
          </cell>
          <cell r="B503" t="str">
            <v>352990</v>
          </cell>
          <cell r="C503" t="str">
            <v>A/P Unvoucher Liab (Gr/Ir A/C)</v>
          </cell>
        </row>
        <row r="504">
          <cell r="A504" t="str">
            <v>2205</v>
          </cell>
          <cell r="B504" t="str">
            <v>353000</v>
          </cell>
          <cell r="C504" t="str">
            <v>A/P Susp - Local Purch</v>
          </cell>
        </row>
        <row r="505">
          <cell r="A505" t="str">
            <v>2205</v>
          </cell>
          <cell r="B505" t="str">
            <v>353010</v>
          </cell>
          <cell r="C505" t="str">
            <v>A/P Intersystem Clearing</v>
          </cell>
        </row>
        <row r="506">
          <cell r="A506" t="str">
            <v>2205</v>
          </cell>
          <cell r="B506" t="str">
            <v>353080</v>
          </cell>
          <cell r="C506" t="str">
            <v>A/P Suspense - NUG COP</v>
          </cell>
        </row>
        <row r="507">
          <cell r="A507" t="str">
            <v>2205</v>
          </cell>
          <cell r="B507" t="str">
            <v>353090</v>
          </cell>
          <cell r="C507" t="str">
            <v>A/P Suspense - NUG Loans</v>
          </cell>
        </row>
        <row r="508">
          <cell r="A508" t="str">
            <v>2205</v>
          </cell>
          <cell r="B508" t="str">
            <v>353091</v>
          </cell>
          <cell r="C508" t="str">
            <v>General Power Sales Susp -NUGS</v>
          </cell>
        </row>
        <row r="509">
          <cell r="A509" t="str">
            <v>2205</v>
          </cell>
          <cell r="B509" t="str">
            <v>354000</v>
          </cell>
          <cell r="C509" t="str">
            <v>A/P-Coll Made On Behalf Of Oth</v>
          </cell>
        </row>
        <row r="510">
          <cell r="A510" t="str">
            <v>2205</v>
          </cell>
          <cell r="B510" t="str">
            <v>355000</v>
          </cell>
          <cell r="C510" t="str">
            <v>Vouchers Payable</v>
          </cell>
        </row>
        <row r="511">
          <cell r="A511" t="str">
            <v>2205</v>
          </cell>
          <cell r="B511" t="str">
            <v>356000</v>
          </cell>
          <cell r="C511" t="str">
            <v>Accounts Payable - Internal</v>
          </cell>
        </row>
        <row r="512">
          <cell r="A512" t="str">
            <v>2205</v>
          </cell>
          <cell r="B512" t="str">
            <v>356200</v>
          </cell>
          <cell r="C512" t="str">
            <v>A/P INTER BU OUTSIDE OF GROUP</v>
          </cell>
        </row>
        <row r="513">
          <cell r="A513" t="str">
            <v>2206</v>
          </cell>
          <cell r="B513">
            <v>401110</v>
          </cell>
          <cell r="C513" t="str">
            <v>A/P PROV. SALES TAX</v>
          </cell>
        </row>
        <row r="514">
          <cell r="A514" t="str">
            <v>2207</v>
          </cell>
          <cell r="B514">
            <v>400980</v>
          </cell>
          <cell r="C514" t="str">
            <v>G.S.T. (GOODS &amp; SERVICES TAX)</v>
          </cell>
        </row>
        <row r="515">
          <cell r="A515" t="str">
            <v>2208</v>
          </cell>
          <cell r="B515">
            <v>352000</v>
          </cell>
          <cell r="C515" t="str">
            <v>ACCOUNTS PAYABLE - INVENTORY</v>
          </cell>
        </row>
        <row r="516">
          <cell r="A516" t="str">
            <v>2209</v>
          </cell>
          <cell r="B516">
            <v>364000</v>
          </cell>
          <cell r="C516" t="str">
            <v>PAYROLL MISC. DEDUCTIONS CLRNG</v>
          </cell>
        </row>
        <row r="517">
          <cell r="A517" t="str">
            <v>2210</v>
          </cell>
          <cell r="B517" t="str">
            <v>390000</v>
          </cell>
          <cell r="C517" t="str">
            <v>Customers' Deposits - Cash</v>
          </cell>
        </row>
        <row r="518">
          <cell r="A518" t="str">
            <v>2210</v>
          </cell>
          <cell r="B518" t="str">
            <v>391000</v>
          </cell>
          <cell r="C518" t="str">
            <v>Customers' Dep -Sec At Par Val</v>
          </cell>
        </row>
        <row r="519">
          <cell r="A519" t="str">
            <v>2210</v>
          </cell>
          <cell r="B519" t="str">
            <v>391010</v>
          </cell>
          <cell r="C519" t="str">
            <v>Customers' Deposits Rural</v>
          </cell>
        </row>
        <row r="520">
          <cell r="A520" t="str">
            <v>2210</v>
          </cell>
          <cell r="B520" t="str">
            <v>391020</v>
          </cell>
          <cell r="C520" t="str">
            <v>Customers' Deposits Other</v>
          </cell>
        </row>
        <row r="521">
          <cell r="A521" t="str">
            <v>2210</v>
          </cell>
          <cell r="B521" t="str">
            <v>392000</v>
          </cell>
          <cell r="C521" t="str">
            <v>Customers' Deposit For Constn</v>
          </cell>
        </row>
        <row r="522">
          <cell r="A522" t="str">
            <v>2210</v>
          </cell>
          <cell r="B522" t="str">
            <v>393000</v>
          </cell>
          <cell r="C522" t="str">
            <v>Customer Refund Suspense</v>
          </cell>
        </row>
        <row r="523">
          <cell r="A523" t="str">
            <v>2211</v>
          </cell>
          <cell r="B523">
            <v>352000</v>
          </cell>
          <cell r="C523" t="str">
            <v>A/P - Other</v>
          </cell>
        </row>
        <row r="524">
          <cell r="A524" t="str">
            <v>2213</v>
          </cell>
          <cell r="B524">
            <v>393000</v>
          </cell>
          <cell r="C524" t="str">
            <v>Customer Credit Balances</v>
          </cell>
        </row>
        <row r="525">
          <cell r="A525" t="str">
            <v>2214</v>
          </cell>
          <cell r="B525">
            <v>390000</v>
          </cell>
          <cell r="C525" t="str">
            <v>CURRENT PORTION CUST DEP</v>
          </cell>
        </row>
        <row r="526">
          <cell r="A526" t="str">
            <v>2215</v>
          </cell>
          <cell r="B526" t="str">
            <v>443000</v>
          </cell>
          <cell r="C526" t="str">
            <v>Divnd Payable - Common Shares</v>
          </cell>
        </row>
        <row r="527">
          <cell r="A527" t="str">
            <v>2215</v>
          </cell>
          <cell r="B527" t="str">
            <v>443020</v>
          </cell>
          <cell r="C527" t="str">
            <v>Div Payable - Preferred Shares</v>
          </cell>
        </row>
        <row r="528">
          <cell r="A528" t="str">
            <v>2215</v>
          </cell>
          <cell r="B528" t="str">
            <v>451090</v>
          </cell>
          <cell r="C528" t="str">
            <v>Fondelac Dividend Payable</v>
          </cell>
        </row>
        <row r="529">
          <cell r="A529" t="str">
            <v>2220</v>
          </cell>
          <cell r="B529">
            <v>413740</v>
          </cell>
          <cell r="C529" t="str">
            <v>BU period end accrual</v>
          </cell>
        </row>
        <row r="530">
          <cell r="A530" t="str">
            <v>2220</v>
          </cell>
          <cell r="B530" t="str">
            <v>358000</v>
          </cell>
          <cell r="C530" t="str">
            <v>Opeb Short Term Liability</v>
          </cell>
        </row>
        <row r="531">
          <cell r="A531" t="str">
            <v>2220</v>
          </cell>
          <cell r="B531" t="str">
            <v>360000</v>
          </cell>
          <cell r="C531" t="str">
            <v>Accident Grants Reserve</v>
          </cell>
        </row>
        <row r="532">
          <cell r="A532" t="str">
            <v>2220</v>
          </cell>
          <cell r="B532" t="str">
            <v>361000</v>
          </cell>
          <cell r="C532" t="str">
            <v>Sickness Grants Reserve</v>
          </cell>
        </row>
        <row r="533">
          <cell r="A533" t="str">
            <v>2220</v>
          </cell>
          <cell r="B533" t="str">
            <v>362000</v>
          </cell>
          <cell r="C533" t="str">
            <v>VACATION RESERVE</v>
          </cell>
        </row>
        <row r="534">
          <cell r="A534" t="str">
            <v>2220</v>
          </cell>
          <cell r="B534" t="str">
            <v>362010</v>
          </cell>
          <cell r="C534" t="str">
            <v>VARIABLE DISTRIBUTIN EMPLOYEES</v>
          </cell>
        </row>
        <row r="535">
          <cell r="A535" t="str">
            <v>2220</v>
          </cell>
          <cell r="B535" t="str">
            <v>362020</v>
          </cell>
          <cell r="C535" t="str">
            <v>FIXED DISTRIBUTION EMPLOYEES</v>
          </cell>
        </row>
        <row r="536">
          <cell r="A536" t="str">
            <v>2220</v>
          </cell>
          <cell r="B536" t="str">
            <v>362100</v>
          </cell>
          <cell r="C536" t="str">
            <v>VACATION RESERVE</v>
          </cell>
        </row>
        <row r="537">
          <cell r="A537" t="str">
            <v>2220</v>
          </cell>
          <cell r="B537" t="str">
            <v>362150</v>
          </cell>
          <cell r="C537" t="str">
            <v>VACATION PAY SUSPENSE (EPSCA)</v>
          </cell>
        </row>
        <row r="538">
          <cell r="A538" t="str">
            <v>2220</v>
          </cell>
          <cell r="B538" t="str">
            <v>362980</v>
          </cell>
          <cell r="C538" t="str">
            <v>Vacation Reserve</v>
          </cell>
        </row>
        <row r="539">
          <cell r="A539" t="str">
            <v>2220</v>
          </cell>
          <cell r="B539" t="str">
            <v>362990</v>
          </cell>
          <cell r="C539" t="str">
            <v>Statutory Holiday Reserve</v>
          </cell>
        </row>
        <row r="540">
          <cell r="A540" t="str">
            <v>2220</v>
          </cell>
          <cell r="B540" t="str">
            <v>364000</v>
          </cell>
          <cell r="C540" t="str">
            <v>MISCELLANEOUS BENEFIT PLANS</v>
          </cell>
        </row>
        <row r="541">
          <cell r="A541" t="str">
            <v>2220</v>
          </cell>
          <cell r="B541" t="str">
            <v>364010</v>
          </cell>
          <cell r="C541" t="str">
            <v>DENTALCost Alloc'd via Payroll</v>
          </cell>
        </row>
        <row r="542">
          <cell r="A542" t="str">
            <v>2220</v>
          </cell>
          <cell r="B542" t="str">
            <v>364020</v>
          </cell>
          <cell r="C542" t="str">
            <v>DENTAL INS PLAN-SPCL EMP CONTR</v>
          </cell>
        </row>
        <row r="543">
          <cell r="A543" t="str">
            <v>2220</v>
          </cell>
          <cell r="B543" t="str">
            <v>364030</v>
          </cell>
          <cell r="C543" t="str">
            <v>DENTAL-PAYMENT TO AGENCIES</v>
          </cell>
        </row>
        <row r="544">
          <cell r="A544" t="str">
            <v>2220</v>
          </cell>
          <cell r="B544" t="str">
            <v>364220</v>
          </cell>
          <cell r="C544" t="str">
            <v>EHT - CORP CONTRIBUTION</v>
          </cell>
        </row>
        <row r="545">
          <cell r="A545" t="str">
            <v>2220</v>
          </cell>
          <cell r="B545" t="str">
            <v>364230</v>
          </cell>
          <cell r="C545" t="str">
            <v>EHT -PAYMENTS</v>
          </cell>
        </row>
        <row r="546">
          <cell r="A546" t="str">
            <v>2220</v>
          </cell>
          <cell r="B546" t="str">
            <v>364240</v>
          </cell>
          <cell r="C546" t="str">
            <v>AUTO OP COST CORR</v>
          </cell>
        </row>
        <row r="547">
          <cell r="A547" t="str">
            <v>2220</v>
          </cell>
          <cell r="B547" t="str">
            <v>364250</v>
          </cell>
          <cell r="C547" t="str">
            <v>MISC AFTER TAX DEDS</v>
          </cell>
        </row>
        <row r="548">
          <cell r="A548" t="str">
            <v>2220</v>
          </cell>
          <cell r="B548" t="str">
            <v>364260</v>
          </cell>
          <cell r="C548" t="str">
            <v>EXPATRIATE TAX</v>
          </cell>
        </row>
        <row r="549">
          <cell r="A549" t="str">
            <v>2220</v>
          </cell>
          <cell r="B549" t="str">
            <v>364270</v>
          </cell>
          <cell r="C549" t="str">
            <v>ENERGYM</v>
          </cell>
        </row>
        <row r="550">
          <cell r="A550" t="str">
            <v>2220</v>
          </cell>
          <cell r="B550" t="str">
            <v>364300</v>
          </cell>
          <cell r="C550" t="str">
            <v>PARKING</v>
          </cell>
        </row>
        <row r="551">
          <cell r="A551" t="str">
            <v>2220</v>
          </cell>
          <cell r="B551" t="str">
            <v>366980</v>
          </cell>
          <cell r="C551" t="str">
            <v>Amount Payable To Trust Funds</v>
          </cell>
        </row>
        <row r="552">
          <cell r="A552" t="str">
            <v>2220</v>
          </cell>
          <cell r="B552" t="str">
            <v>405000</v>
          </cell>
          <cell r="C552" t="str">
            <v>Acc L-T Liab -Prop &amp;Rights</v>
          </cell>
        </row>
        <row r="553">
          <cell r="A553" t="str">
            <v>2220</v>
          </cell>
          <cell r="B553" t="str">
            <v>405010</v>
          </cell>
          <cell r="C553" t="str">
            <v>Acc L-T Liab Prop Rts Ful Ownr</v>
          </cell>
        </row>
        <row r="554">
          <cell r="A554" t="str">
            <v>2220</v>
          </cell>
          <cell r="B554" t="str">
            <v>405020</v>
          </cell>
          <cell r="C554" t="str">
            <v>Acc L-T Liab Prop Rts Esemnts</v>
          </cell>
        </row>
        <row r="555">
          <cell r="A555" t="str">
            <v>2220</v>
          </cell>
          <cell r="B555" t="str">
            <v>406000</v>
          </cell>
          <cell r="C555" t="str">
            <v>Demand Management Accrued Liab</v>
          </cell>
        </row>
        <row r="556">
          <cell r="A556" t="str">
            <v>2220</v>
          </cell>
          <cell r="B556" t="str">
            <v>407000</v>
          </cell>
          <cell r="C556" t="str">
            <v>Accruals - Dir Chge Materials</v>
          </cell>
        </row>
        <row r="557">
          <cell r="A557" t="str">
            <v>2220</v>
          </cell>
          <cell r="B557" t="str">
            <v>408000</v>
          </cell>
          <cell r="C557" t="str">
            <v>Operations Stores Accrual</v>
          </cell>
        </row>
        <row r="558">
          <cell r="A558" t="str">
            <v>2220</v>
          </cell>
          <cell r="B558" t="str">
            <v>408010</v>
          </cell>
          <cell r="C558" t="str">
            <v>Ops Stores Accrl:Po Values</v>
          </cell>
        </row>
        <row r="559">
          <cell r="A559" t="str">
            <v>2220</v>
          </cell>
          <cell r="B559" t="str">
            <v>408020</v>
          </cell>
          <cell r="C559" t="str">
            <v>Opertns Stores Accrl:Price Adj</v>
          </cell>
        </row>
        <row r="560">
          <cell r="A560" t="str">
            <v>2220</v>
          </cell>
          <cell r="B560" t="str">
            <v>409000</v>
          </cell>
          <cell r="C560" t="str">
            <v>ACCRUED POWER PURCHASES</v>
          </cell>
        </row>
        <row r="561">
          <cell r="A561" t="str">
            <v>2220</v>
          </cell>
          <cell r="B561" t="str">
            <v>409200</v>
          </cell>
          <cell r="C561" t="str">
            <v>Accrued Secondary Purchases</v>
          </cell>
        </row>
        <row r="562">
          <cell r="A562" t="str">
            <v>2220</v>
          </cell>
          <cell r="B562" t="str">
            <v>412010</v>
          </cell>
          <cell r="C562" t="str">
            <v>IMO-720 Debt Retirement Cred</v>
          </cell>
        </row>
        <row r="563">
          <cell r="A563" t="str">
            <v>2220</v>
          </cell>
          <cell r="B563" t="str">
            <v>412011</v>
          </cell>
          <cell r="C563" t="str">
            <v>IMO-720 Debt Rtl Cred-Retail</v>
          </cell>
        </row>
        <row r="564">
          <cell r="A564" t="str">
            <v>2220</v>
          </cell>
          <cell r="B564" t="str">
            <v>413000</v>
          </cell>
          <cell r="C564" t="str">
            <v>Accrued Liabilities - Other</v>
          </cell>
        </row>
        <row r="565">
          <cell r="A565" t="str">
            <v>2220</v>
          </cell>
          <cell r="B565" t="str">
            <v>413010</v>
          </cell>
          <cell r="C565" t="str">
            <v>Surplus Material Clearing</v>
          </cell>
        </row>
        <row r="566">
          <cell r="A566" t="str">
            <v>2220</v>
          </cell>
          <cell r="B566" t="str">
            <v>413020</v>
          </cell>
          <cell r="C566" t="str">
            <v>Accr Liab Twe Prod Order-Shops</v>
          </cell>
        </row>
        <row r="567">
          <cell r="A567" t="str">
            <v>2220</v>
          </cell>
          <cell r="B567" t="str">
            <v>413030</v>
          </cell>
          <cell r="C567" t="str">
            <v>Accr Liab Onegaming Settlement</v>
          </cell>
        </row>
        <row r="568">
          <cell r="A568" t="str">
            <v>2220</v>
          </cell>
          <cell r="B568" t="str">
            <v>413040</v>
          </cell>
          <cell r="C568" t="str">
            <v>Accr Liab Audit Fee-Ernst &amp;Yng</v>
          </cell>
        </row>
        <row r="569">
          <cell r="A569" t="str">
            <v>2220</v>
          </cell>
          <cell r="B569" t="str">
            <v>413080</v>
          </cell>
          <cell r="C569" t="str">
            <v>Accr Liab Dndas Kip Phs Ii Lse</v>
          </cell>
        </row>
        <row r="570">
          <cell r="A570" t="str">
            <v>2220</v>
          </cell>
          <cell r="B570" t="str">
            <v>413110</v>
          </cell>
          <cell r="C570" t="str">
            <v>Accr Liab Fin Restructur Proj</v>
          </cell>
        </row>
        <row r="571">
          <cell r="A571" t="str">
            <v>2220</v>
          </cell>
          <cell r="B571" t="str">
            <v>413120</v>
          </cell>
          <cell r="C571" t="str">
            <v>Accr Liab Carry Cost Surp R E</v>
          </cell>
        </row>
        <row r="572">
          <cell r="A572" t="str">
            <v>2220</v>
          </cell>
          <cell r="B572" t="str">
            <v>413130</v>
          </cell>
          <cell r="C572" t="str">
            <v>GEPP-Energy Efficiency Prog</v>
          </cell>
        </row>
        <row r="573">
          <cell r="A573" t="str">
            <v>2220</v>
          </cell>
          <cell r="B573" t="str">
            <v>413170</v>
          </cell>
          <cell r="C573" t="str">
            <v>Accr Liab Corp Fin Liab Clms</v>
          </cell>
        </row>
        <row r="574">
          <cell r="A574" t="str">
            <v>2220</v>
          </cell>
          <cell r="B574" t="str">
            <v>413200</v>
          </cell>
          <cell r="C574" t="str">
            <v>Environmntl Cost Prov- MEU Acq</v>
          </cell>
        </row>
        <row r="575">
          <cell r="A575" t="str">
            <v>2220</v>
          </cell>
          <cell r="B575" t="str">
            <v>413270</v>
          </cell>
          <cell r="C575" t="str">
            <v>Accr Liab Std Matls And Servs</v>
          </cell>
        </row>
        <row r="576">
          <cell r="A576" t="str">
            <v>2220</v>
          </cell>
          <cell r="B576" t="str">
            <v>413300</v>
          </cell>
          <cell r="C576" t="str">
            <v>Mallett Refundable Contributn</v>
          </cell>
        </row>
        <row r="577">
          <cell r="A577" t="str">
            <v>2220</v>
          </cell>
          <cell r="B577" t="str">
            <v>413410</v>
          </cell>
          <cell r="C577" t="str">
            <v>Accr Liab Con Pro Nug Co-Genc</v>
          </cell>
        </row>
        <row r="578">
          <cell r="A578" t="str">
            <v>2220</v>
          </cell>
          <cell r="B578" t="str">
            <v>413460</v>
          </cell>
          <cell r="C578" t="str">
            <v>Kipling - Westyd Cleanup Prov</v>
          </cell>
        </row>
        <row r="579">
          <cell r="A579" t="str">
            <v>2220</v>
          </cell>
          <cell r="B579" t="str">
            <v>413640</v>
          </cell>
          <cell r="C579" t="str">
            <v>Accr liab Equip St CSTS Wesley</v>
          </cell>
        </row>
        <row r="580">
          <cell r="A580" t="str">
            <v>2220</v>
          </cell>
          <cell r="B580" t="str">
            <v>413710</v>
          </cell>
          <cell r="C580" t="str">
            <v>Accr Liab Epsca Grievance Prov</v>
          </cell>
        </row>
        <row r="581">
          <cell r="A581" t="str">
            <v>2220</v>
          </cell>
          <cell r="B581" t="str">
            <v>413740</v>
          </cell>
          <cell r="C581" t="str">
            <v>Bu Period End Accruals</v>
          </cell>
        </row>
        <row r="582">
          <cell r="A582" t="str">
            <v>2220</v>
          </cell>
          <cell r="B582" t="str">
            <v>413750</v>
          </cell>
          <cell r="C582" t="str">
            <v>Account Clean up</v>
          </cell>
        </row>
        <row r="583">
          <cell r="A583" t="str">
            <v>2220</v>
          </cell>
          <cell r="B583" t="str">
            <v>413800</v>
          </cell>
          <cell r="C583" t="str">
            <v>Accr Liab Self-Insurance Claim</v>
          </cell>
        </row>
        <row r="584">
          <cell r="A584" t="str">
            <v>2220</v>
          </cell>
          <cell r="B584" t="str">
            <v>413870</v>
          </cell>
          <cell r="C584" t="str">
            <v>Prov for Awards to Pensioners</v>
          </cell>
        </row>
        <row r="585">
          <cell r="A585" t="str">
            <v>2220</v>
          </cell>
          <cell r="B585" t="str">
            <v>413880</v>
          </cell>
          <cell r="C585" t="str">
            <v>Accr Liab Retail System Accr</v>
          </cell>
        </row>
        <row r="586">
          <cell r="A586" t="str">
            <v>2220</v>
          </cell>
          <cell r="B586" t="str">
            <v>413890</v>
          </cell>
          <cell r="C586" t="str">
            <v>1994 Staff Reduction Costs</v>
          </cell>
        </row>
        <row r="587">
          <cell r="A587" t="str">
            <v>2220</v>
          </cell>
          <cell r="B587" t="str">
            <v>413891</v>
          </cell>
          <cell r="C587" t="str">
            <v>1999 Staff Reduction Provision</v>
          </cell>
        </row>
        <row r="588">
          <cell r="A588" t="str">
            <v>2220</v>
          </cell>
          <cell r="B588" t="str">
            <v>413892</v>
          </cell>
          <cell r="C588" t="str">
            <v>2000 Surplus Staff Provision</v>
          </cell>
        </row>
        <row r="589">
          <cell r="A589" t="str">
            <v>2220</v>
          </cell>
          <cell r="B589" t="str">
            <v>413900</v>
          </cell>
          <cell r="C589" t="str">
            <v>1994 Staff Reductn: Non-Staff</v>
          </cell>
        </row>
        <row r="590">
          <cell r="A590" t="str">
            <v>2220</v>
          </cell>
          <cell r="B590" t="str">
            <v>413980</v>
          </cell>
          <cell r="C590" t="str">
            <v>Accr Liab CIBC DC 500 Yonge Ca</v>
          </cell>
        </row>
        <row r="591">
          <cell r="A591" t="str">
            <v>2220</v>
          </cell>
          <cell r="B591" t="str">
            <v>413990</v>
          </cell>
          <cell r="C591" t="str">
            <v>Accr Liab Corp Res/Rel Off Mve</v>
          </cell>
        </row>
        <row r="592">
          <cell r="A592" t="str">
            <v>2220</v>
          </cell>
          <cell r="B592" t="str">
            <v>421000</v>
          </cell>
          <cell r="C592" t="str">
            <v>Rural Contributed Cap Suspense</v>
          </cell>
        </row>
        <row r="593">
          <cell r="A593" t="str">
            <v>2220</v>
          </cell>
          <cell r="B593" t="str">
            <v>422000</v>
          </cell>
          <cell r="C593" t="str">
            <v>Unpresented Cheques</v>
          </cell>
        </row>
        <row r="594">
          <cell r="A594" t="str">
            <v>2220</v>
          </cell>
          <cell r="B594" t="str">
            <v>422010</v>
          </cell>
          <cell r="C594" t="str">
            <v>Unpres Cheques General</v>
          </cell>
        </row>
        <row r="595">
          <cell r="A595" t="str">
            <v>2220</v>
          </cell>
          <cell r="B595" t="str">
            <v>422020</v>
          </cell>
          <cell r="C595" t="str">
            <v>Unpres Cheques Misc Payrolls</v>
          </cell>
        </row>
        <row r="596">
          <cell r="A596" t="str">
            <v>2220</v>
          </cell>
          <cell r="B596" t="str">
            <v>422050</v>
          </cell>
          <cell r="C596" t="str">
            <v>Unpres Cheq Unclaim Wages-Proj</v>
          </cell>
        </row>
        <row r="597">
          <cell r="A597" t="str">
            <v>2220</v>
          </cell>
          <cell r="B597" t="str">
            <v>422070</v>
          </cell>
          <cell r="C597" t="str">
            <v>Unpres Cheques Fsd</v>
          </cell>
        </row>
        <row r="598">
          <cell r="A598" t="str">
            <v>2220</v>
          </cell>
          <cell r="B598" t="str">
            <v>422080</v>
          </cell>
          <cell r="C598" t="str">
            <v>Unpres Cheques Treas-Bond Int</v>
          </cell>
        </row>
        <row r="599">
          <cell r="A599" t="str">
            <v>2220</v>
          </cell>
          <cell r="B599" t="str">
            <v>423000</v>
          </cell>
          <cell r="C599" t="str">
            <v>Unclaimed Matured Bond Int</v>
          </cell>
        </row>
        <row r="600">
          <cell r="A600" t="str">
            <v>2220</v>
          </cell>
          <cell r="B600" t="str">
            <v>424000</v>
          </cell>
          <cell r="C600" t="str">
            <v>Unclaimed Matured Bonds</v>
          </cell>
        </row>
        <row r="601">
          <cell r="A601" t="str">
            <v>2220</v>
          </cell>
          <cell r="B601" t="str">
            <v>425000</v>
          </cell>
          <cell r="C601" t="str">
            <v>Amounts Withheld From Contract</v>
          </cell>
        </row>
        <row r="602">
          <cell r="A602" t="str">
            <v>2220</v>
          </cell>
          <cell r="B602" t="str">
            <v>425001</v>
          </cell>
          <cell r="C602" t="str">
            <v>P/Port Amts W/Held Fr Contract</v>
          </cell>
        </row>
        <row r="603">
          <cell r="A603" t="str">
            <v>2220</v>
          </cell>
          <cell r="B603" t="str">
            <v>426000</v>
          </cell>
          <cell r="C603" t="str">
            <v>Unearned Interest on Bond Disc</v>
          </cell>
        </row>
        <row r="604">
          <cell r="A604" t="str">
            <v>2220</v>
          </cell>
          <cell r="B604" t="str">
            <v>427000</v>
          </cell>
          <cell r="C604" t="str">
            <v>Unearned Revenues</v>
          </cell>
        </row>
        <row r="605">
          <cell r="A605" t="str">
            <v>2220</v>
          </cell>
          <cell r="B605" t="str">
            <v>428000</v>
          </cell>
          <cell r="C605" t="str">
            <v>Conn Charges -Inac Funds In Tr</v>
          </cell>
        </row>
        <row r="606">
          <cell r="A606" t="str">
            <v>2220</v>
          </cell>
          <cell r="B606" t="str">
            <v>429010</v>
          </cell>
          <cell r="C606" t="str">
            <v>Reserve For Remote Communities</v>
          </cell>
        </row>
        <row r="607">
          <cell r="A607" t="str">
            <v>2220</v>
          </cell>
          <cell r="B607" t="str">
            <v>441010</v>
          </cell>
          <cell r="C607" t="str">
            <v>Accrued Interest ST Notes</v>
          </cell>
        </row>
        <row r="608">
          <cell r="A608" t="str">
            <v>2220</v>
          </cell>
          <cell r="B608" t="str">
            <v>441020</v>
          </cell>
          <cell r="C608" t="str">
            <v>Accrued Interest- In Rate Swap</v>
          </cell>
        </row>
        <row r="609">
          <cell r="A609" t="str">
            <v>2220</v>
          </cell>
          <cell r="B609" t="str">
            <v>441050</v>
          </cell>
          <cell r="C609" t="str">
            <v>Accrued Interest Recsv/Payable</v>
          </cell>
        </row>
        <row r="610">
          <cell r="A610" t="str">
            <v>2220</v>
          </cell>
          <cell r="B610" t="str">
            <v>441060</v>
          </cell>
          <cell r="C610" t="str">
            <v>Accrued Interest Receivable/Py</v>
          </cell>
        </row>
        <row r="611">
          <cell r="A611" t="str">
            <v>2220</v>
          </cell>
          <cell r="B611" t="str">
            <v>469000</v>
          </cell>
          <cell r="C611" t="str">
            <v>PROVISION FOR FUTURE COSTS</v>
          </cell>
        </row>
        <row r="612">
          <cell r="A612" t="str">
            <v>2220</v>
          </cell>
          <cell r="B612" t="str">
            <v>469080</v>
          </cell>
          <cell r="C612" t="str">
            <v>Future Costs Aca</v>
          </cell>
        </row>
        <row r="613">
          <cell r="A613" t="str">
            <v>2220</v>
          </cell>
          <cell r="B613" t="str">
            <v>469090</v>
          </cell>
          <cell r="C613" t="str">
            <v>Future Costs Ice Storm</v>
          </cell>
        </row>
        <row r="614">
          <cell r="A614" t="str">
            <v>2220</v>
          </cell>
          <cell r="B614" t="str">
            <v>469100</v>
          </cell>
          <cell r="C614" t="str">
            <v>Future Costs Environment</v>
          </cell>
        </row>
        <row r="615">
          <cell r="A615" t="str">
            <v>2220</v>
          </cell>
          <cell r="B615" t="str">
            <v>469110</v>
          </cell>
          <cell r="C615" t="str">
            <v>Future Costs Nugs</v>
          </cell>
        </row>
        <row r="616">
          <cell r="A616" t="str">
            <v>2220</v>
          </cell>
          <cell r="B616" t="str">
            <v>469120</v>
          </cell>
          <cell r="C616" t="str">
            <v>Future Use Misc Servco</v>
          </cell>
        </row>
        <row r="617">
          <cell r="A617" t="str">
            <v>2220</v>
          </cell>
          <cell r="B617" t="str">
            <v>920610</v>
          </cell>
          <cell r="C617" t="str">
            <v>Contributions In Year Employee</v>
          </cell>
        </row>
        <row r="618">
          <cell r="A618" t="str">
            <v>2221</v>
          </cell>
          <cell r="B618" t="str">
            <v>363000</v>
          </cell>
          <cell r="C618" t="str">
            <v>WC-DEFAULT ACCOUNT</v>
          </cell>
        </row>
        <row r="619">
          <cell r="A619" t="str">
            <v>2221</v>
          </cell>
          <cell r="B619" t="str">
            <v>363010</v>
          </cell>
          <cell r="C619" t="str">
            <v>WC-change to deposit</v>
          </cell>
        </row>
        <row r="620">
          <cell r="A620" t="str">
            <v>2221</v>
          </cell>
          <cell r="B620" t="str">
            <v>363120</v>
          </cell>
          <cell r="C620" t="str">
            <v>WC - Admin Fee</v>
          </cell>
        </row>
        <row r="621">
          <cell r="A621" t="str">
            <v>2221</v>
          </cell>
          <cell r="B621" t="str">
            <v>363130</v>
          </cell>
          <cell r="C621" t="str">
            <v>WC-LATE FILING FEE</v>
          </cell>
        </row>
        <row r="622">
          <cell r="A622" t="str">
            <v>2221</v>
          </cell>
          <cell r="B622" t="str">
            <v>363200</v>
          </cell>
          <cell r="C622" t="str">
            <v>WC-PENSIONS</v>
          </cell>
        </row>
        <row r="623">
          <cell r="A623" t="str">
            <v>2221</v>
          </cell>
          <cell r="B623" t="str">
            <v>363410</v>
          </cell>
          <cell r="C623" t="str">
            <v>WC COMPENSATION</v>
          </cell>
        </row>
        <row r="624">
          <cell r="A624" t="str">
            <v>2221</v>
          </cell>
          <cell r="B624" t="str">
            <v>363420</v>
          </cell>
          <cell r="C624" t="str">
            <v>WC MEDICAL AID</v>
          </cell>
        </row>
        <row r="625">
          <cell r="A625" t="str">
            <v>2221</v>
          </cell>
          <cell r="B625" t="str">
            <v>363510</v>
          </cell>
          <cell r="C625" t="str">
            <v>WC-EXPENSE</v>
          </cell>
        </row>
        <row r="626">
          <cell r="A626" t="str">
            <v>2221</v>
          </cell>
          <cell r="B626" t="str">
            <v>363520</v>
          </cell>
          <cell r="C626" t="str">
            <v>WC-IN ERROR (TO BE REMOVED)</v>
          </cell>
        </row>
        <row r="627">
          <cell r="A627" t="str">
            <v>2221</v>
          </cell>
          <cell r="B627" t="str">
            <v>363530</v>
          </cell>
          <cell r="C627" t="str">
            <v>WC-IN ERROR (TO BE REMOVED)</v>
          </cell>
        </row>
        <row r="628">
          <cell r="A628" t="str">
            <v>2221</v>
          </cell>
          <cell r="B628" t="str">
            <v>363540</v>
          </cell>
          <cell r="C628" t="str">
            <v>WC-IN ERROR (TO BE REMOVED)</v>
          </cell>
        </row>
        <row r="629">
          <cell r="A629" t="str">
            <v>2221</v>
          </cell>
          <cell r="B629" t="str">
            <v>363700</v>
          </cell>
          <cell r="C629" t="str">
            <v>WC-INTEREST INCOME</v>
          </cell>
        </row>
        <row r="630">
          <cell r="A630" t="str">
            <v>2221</v>
          </cell>
          <cell r="B630" t="str">
            <v>363900</v>
          </cell>
          <cell r="C630" t="str">
            <v>WC-IN ERROR (TO BE REMOVED)</v>
          </cell>
        </row>
        <row r="631">
          <cell r="A631" t="str">
            <v>2221</v>
          </cell>
          <cell r="B631" t="str">
            <v>363950</v>
          </cell>
          <cell r="C631" t="str">
            <v>WC-OPENING LIABILITY</v>
          </cell>
        </row>
        <row r="632">
          <cell r="A632" t="str">
            <v>2221</v>
          </cell>
          <cell r="B632" t="str">
            <v>363980</v>
          </cell>
          <cell r="C632" t="str">
            <v>WC-TRANSFER TO LONG TERM</v>
          </cell>
        </row>
        <row r="633">
          <cell r="A633" t="str">
            <v>2222</v>
          </cell>
          <cell r="B633">
            <v>352000</v>
          </cell>
          <cell r="C633" t="str">
            <v>acounts payable</v>
          </cell>
        </row>
        <row r="634">
          <cell r="A634" t="str">
            <v>2225</v>
          </cell>
          <cell r="B634" t="str">
            <v>300010</v>
          </cell>
          <cell r="C634" t="str">
            <v>Notes Payable</v>
          </cell>
        </row>
        <row r="635">
          <cell r="A635" t="str">
            <v>2225</v>
          </cell>
          <cell r="B635" t="str">
            <v>356300</v>
          </cell>
          <cell r="C635" t="str">
            <v>Notes Payable</v>
          </cell>
        </row>
        <row r="636">
          <cell r="A636" t="str">
            <v>2225</v>
          </cell>
          <cell r="B636" t="str">
            <v>440010</v>
          </cell>
          <cell r="C636" t="str">
            <v>Short Term Notes Payable</v>
          </cell>
        </row>
        <row r="637">
          <cell r="A637" t="str">
            <v>2242</v>
          </cell>
          <cell r="B637" t="str">
            <v>300010</v>
          </cell>
          <cell r="C637" t="str">
            <v>NOTES PAYABLE ASSOC COMPANIES</v>
          </cell>
        </row>
        <row r="638">
          <cell r="A638" t="str">
            <v>2250</v>
          </cell>
          <cell r="B638">
            <v>352000</v>
          </cell>
          <cell r="C638" t="str">
            <v>Competition Transition Charges</v>
          </cell>
        </row>
        <row r="639">
          <cell r="A639" t="str">
            <v>2252</v>
          </cell>
          <cell r="B639">
            <v>352000</v>
          </cell>
          <cell r="C639" t="str">
            <v>Transmission Charges Payable</v>
          </cell>
        </row>
        <row r="640">
          <cell r="A640" t="str">
            <v>2254</v>
          </cell>
          <cell r="B640">
            <v>352000</v>
          </cell>
          <cell r="C640" t="str">
            <v>Electrical Safety Authority Fe</v>
          </cell>
        </row>
        <row r="641">
          <cell r="A641" t="str">
            <v>2256</v>
          </cell>
          <cell r="B641">
            <v>352000</v>
          </cell>
          <cell r="C641" t="str">
            <v>IMO Fees &amp; Penalties Payable</v>
          </cell>
        </row>
        <row r="642">
          <cell r="A642" t="str">
            <v>2260</v>
          </cell>
          <cell r="B642" t="str">
            <v>330000</v>
          </cell>
          <cell r="C642" t="str">
            <v>L-T Debt Payable Within 1 Year</v>
          </cell>
        </row>
        <row r="643">
          <cell r="A643" t="str">
            <v>2262</v>
          </cell>
          <cell r="B643">
            <v>352000</v>
          </cell>
          <cell r="C643" t="str">
            <v>Ontario Hydro Debt - Current P</v>
          </cell>
        </row>
        <row r="644">
          <cell r="A644" t="str">
            <v>2264</v>
          </cell>
          <cell r="B644" t="str">
            <v>366030</v>
          </cell>
          <cell r="C644" t="str">
            <v>Trust-Charitable Contribution</v>
          </cell>
        </row>
        <row r="645">
          <cell r="A645" t="str">
            <v>2264</v>
          </cell>
          <cell r="B645" t="str">
            <v>366110</v>
          </cell>
          <cell r="C645" t="str">
            <v>Trust-Contribution in Yr-Emply</v>
          </cell>
        </row>
        <row r="646">
          <cell r="A646" t="str">
            <v>2268</v>
          </cell>
          <cell r="B646" t="str">
            <v>442010</v>
          </cell>
          <cell r="C646" t="str">
            <v>Accrued Interest</v>
          </cell>
        </row>
        <row r="647">
          <cell r="A647" t="str">
            <v>2268</v>
          </cell>
          <cell r="B647" t="str">
            <v>442040</v>
          </cell>
          <cell r="C647" t="str">
            <v>Accrued Int Receivable/Payable</v>
          </cell>
        </row>
        <row r="648">
          <cell r="A648" t="str">
            <v>2270</v>
          </cell>
          <cell r="B648">
            <v>352000</v>
          </cell>
          <cell r="C648" t="str">
            <v>Matured Long Term Debt</v>
          </cell>
        </row>
        <row r="649">
          <cell r="A649" t="str">
            <v>2272</v>
          </cell>
          <cell r="B649">
            <v>352000</v>
          </cell>
          <cell r="C649" t="str">
            <v>Matured Interest on Long Term</v>
          </cell>
        </row>
        <row r="650">
          <cell r="A650" t="str">
            <v>2285</v>
          </cell>
          <cell r="B650">
            <v>352000</v>
          </cell>
          <cell r="C650" t="str">
            <v>Obligations Under Capital Leas</v>
          </cell>
        </row>
        <row r="651">
          <cell r="A651" t="str">
            <v>2286</v>
          </cell>
          <cell r="B651">
            <v>352000</v>
          </cell>
          <cell r="C651" t="str">
            <v>ACCOUNTS PAYABLE INC TAX</v>
          </cell>
        </row>
        <row r="652">
          <cell r="A652" t="str">
            <v>2287</v>
          </cell>
          <cell r="B652">
            <v>374980</v>
          </cell>
          <cell r="C652" t="str">
            <v>PAYROLL CLEARING</v>
          </cell>
        </row>
        <row r="653">
          <cell r="A653" t="str">
            <v>2288</v>
          </cell>
          <cell r="B653">
            <v>374095</v>
          </cell>
          <cell r="C653" t="str">
            <v>UNION DUES</v>
          </cell>
        </row>
        <row r="654">
          <cell r="A654" t="str">
            <v>2289</v>
          </cell>
          <cell r="B654">
            <v>374980</v>
          </cell>
          <cell r="C654" t="str">
            <v>UNITED WAY</v>
          </cell>
        </row>
        <row r="655">
          <cell r="A655" t="str">
            <v>2290</v>
          </cell>
          <cell r="B655" t="str">
            <v>400000</v>
          </cell>
          <cell r="C655" t="str">
            <v>GST - HO Networks Inc</v>
          </cell>
        </row>
        <row r="656">
          <cell r="A656" t="str">
            <v>2290</v>
          </cell>
          <cell r="B656" t="str">
            <v>400005</v>
          </cell>
          <cell r="C656" t="str">
            <v>GST - Hydro One Networks Inc.</v>
          </cell>
        </row>
        <row r="657">
          <cell r="A657" t="str">
            <v>2290</v>
          </cell>
          <cell r="B657" t="str">
            <v>400010</v>
          </cell>
          <cell r="C657" t="str">
            <v>GST - TNAM</v>
          </cell>
        </row>
        <row r="658">
          <cell r="A658" t="str">
            <v>2290</v>
          </cell>
          <cell r="B658" t="str">
            <v>400020</v>
          </cell>
          <cell r="C658" t="str">
            <v>GST - DNAM</v>
          </cell>
        </row>
        <row r="659">
          <cell r="A659" t="str">
            <v>2290</v>
          </cell>
          <cell r="B659" t="str">
            <v>400030</v>
          </cell>
          <cell r="C659" t="str">
            <v>GST - Remotes</v>
          </cell>
        </row>
        <row r="660">
          <cell r="A660" t="str">
            <v>2290</v>
          </cell>
          <cell r="B660" t="str">
            <v>400040</v>
          </cell>
          <cell r="C660" t="str">
            <v>GST - Telecom</v>
          </cell>
        </row>
        <row r="661">
          <cell r="A661" t="str">
            <v>2290</v>
          </cell>
          <cell r="B661" t="str">
            <v>400050</v>
          </cell>
          <cell r="C661" t="str">
            <v>GST - International Inc.</v>
          </cell>
        </row>
        <row r="662">
          <cell r="A662" t="str">
            <v>2290</v>
          </cell>
          <cell r="B662" t="str">
            <v>400060</v>
          </cell>
          <cell r="C662" t="str">
            <v>GST - Energy Company</v>
          </cell>
        </row>
        <row r="663">
          <cell r="A663" t="str">
            <v>2290</v>
          </cell>
          <cell r="B663" t="str">
            <v>400061</v>
          </cell>
          <cell r="C663" t="str">
            <v>GST -  OH Power Acquistion</v>
          </cell>
        </row>
        <row r="664">
          <cell r="A664" t="str">
            <v>2290</v>
          </cell>
          <cell r="B664" t="str">
            <v>400062</v>
          </cell>
          <cell r="C664" t="str">
            <v>GST - Default Supply (DX)</v>
          </cell>
        </row>
        <row r="665">
          <cell r="A665" t="str">
            <v>2290</v>
          </cell>
          <cell r="B665" t="str">
            <v>400063</v>
          </cell>
          <cell r="C665" t="str">
            <v>GST - Hydro One Markets Inc</v>
          </cell>
        </row>
        <row r="666">
          <cell r="A666" t="str">
            <v>2290</v>
          </cell>
          <cell r="B666" t="str">
            <v>400064</v>
          </cell>
          <cell r="C666" t="str">
            <v>GST DBD</v>
          </cell>
        </row>
        <row r="667">
          <cell r="A667" t="str">
            <v>2290</v>
          </cell>
          <cell r="B667" t="str">
            <v>400065</v>
          </cell>
          <cell r="C667" t="str">
            <v>GST  NS</v>
          </cell>
        </row>
        <row r="668">
          <cell r="A668" t="str">
            <v>2290</v>
          </cell>
          <cell r="B668" t="str">
            <v>400066</v>
          </cell>
          <cell r="C668" t="str">
            <v>GST - Pension Plan Billing</v>
          </cell>
        </row>
        <row r="669">
          <cell r="A669" t="str">
            <v>2290</v>
          </cell>
          <cell r="B669" t="str">
            <v>400070</v>
          </cell>
          <cell r="C669" t="str">
            <v>Gst:Food Sales(Kipling,L/View,</v>
          </cell>
        </row>
        <row r="670">
          <cell r="A670" t="str">
            <v>2290</v>
          </cell>
          <cell r="B670" t="str">
            <v>400075</v>
          </cell>
          <cell r="C670" t="str">
            <v>GST -  Telecom Link</v>
          </cell>
        </row>
        <row r="671">
          <cell r="A671" t="str">
            <v>2290</v>
          </cell>
          <cell r="B671" t="str">
            <v>400080</v>
          </cell>
          <cell r="C671" t="str">
            <v>Gst:Sales Of Elec By Nugs</v>
          </cell>
        </row>
        <row r="672">
          <cell r="A672" t="str">
            <v>2290</v>
          </cell>
          <cell r="B672" t="str">
            <v>400085</v>
          </cell>
          <cell r="C672" t="str">
            <v>GST -  eBUSINESS</v>
          </cell>
        </row>
        <row r="673">
          <cell r="A673" t="str">
            <v>2290</v>
          </cell>
          <cell r="B673" t="str">
            <v>400090</v>
          </cell>
          <cell r="C673" t="str">
            <v>Gst:Conf, Seminars &amp; Trade S</v>
          </cell>
        </row>
        <row r="674">
          <cell r="A674" t="str">
            <v>2290</v>
          </cell>
          <cell r="B674" t="str">
            <v>400100</v>
          </cell>
          <cell r="C674" t="str">
            <v>Gst Specl Elec Inspc Systems</v>
          </cell>
        </row>
        <row r="675">
          <cell r="A675" t="str">
            <v>2290</v>
          </cell>
          <cell r="B675" t="str">
            <v>400200</v>
          </cell>
          <cell r="C675" t="str">
            <v>GST Cllctd - Unidentified</v>
          </cell>
        </row>
        <row r="676">
          <cell r="A676" t="str">
            <v>2290</v>
          </cell>
          <cell r="B676" t="str">
            <v>400210</v>
          </cell>
          <cell r="C676" t="str">
            <v>Gst Cllcted on behalf Retailer</v>
          </cell>
        </row>
        <row r="677">
          <cell r="A677" t="str">
            <v>2290</v>
          </cell>
          <cell r="B677" t="str">
            <v>400220</v>
          </cell>
          <cell r="C677" t="str">
            <v>Gst Collected Retail Sales Sys</v>
          </cell>
        </row>
        <row r="678">
          <cell r="A678" t="str">
            <v>2290</v>
          </cell>
          <cell r="B678" t="str">
            <v>400230</v>
          </cell>
          <cell r="C678" t="str">
            <v>Gst Collected Accts Receiv Sys</v>
          </cell>
        </row>
        <row r="679">
          <cell r="A679" t="str">
            <v>2290</v>
          </cell>
          <cell r="B679" t="str">
            <v>400240</v>
          </cell>
          <cell r="C679" t="str">
            <v>Gst Collected Other</v>
          </cell>
        </row>
        <row r="680">
          <cell r="A680" t="str">
            <v>2290</v>
          </cell>
          <cell r="B680" t="str">
            <v>400250</v>
          </cell>
          <cell r="C680" t="str">
            <v>Gst Recaptured</v>
          </cell>
        </row>
        <row r="681">
          <cell r="A681" t="str">
            <v>2290</v>
          </cell>
          <cell r="B681" t="str">
            <v>400260</v>
          </cell>
          <cell r="C681" t="str">
            <v>Gst - Bad Debts</v>
          </cell>
        </row>
        <row r="682">
          <cell r="A682" t="str">
            <v>2290</v>
          </cell>
          <cell r="B682" t="str">
            <v>400270</v>
          </cell>
          <cell r="C682" t="str">
            <v>Gst Recapture Genl Elec Insp</v>
          </cell>
        </row>
        <row r="683">
          <cell r="A683" t="str">
            <v>2290</v>
          </cell>
          <cell r="B683" t="str">
            <v>400280</v>
          </cell>
          <cell r="C683" t="str">
            <v>Gst:Recapt:Res Real Prop:Grid</v>
          </cell>
        </row>
        <row r="684">
          <cell r="A684" t="str">
            <v>2290</v>
          </cell>
          <cell r="B684" t="str">
            <v>400290</v>
          </cell>
          <cell r="C684" t="str">
            <v>Gst Recaptre Res Real Prop:H O</v>
          </cell>
        </row>
        <row r="685">
          <cell r="A685" t="str">
            <v>2290</v>
          </cell>
          <cell r="B685" t="str">
            <v>400300</v>
          </cell>
          <cell r="C685" t="str">
            <v>Gst Paid</v>
          </cell>
        </row>
        <row r="686">
          <cell r="A686" t="str">
            <v>2290</v>
          </cell>
          <cell r="B686" t="str">
            <v>400310</v>
          </cell>
          <cell r="C686" t="str">
            <v>Gst:Trust Acct (Manual)</v>
          </cell>
        </row>
        <row r="687">
          <cell r="A687" t="str">
            <v>2290</v>
          </cell>
          <cell r="B687" t="str">
            <v>400330</v>
          </cell>
          <cell r="C687" t="str">
            <v>Gst:Emp Non Income Tax Alownce</v>
          </cell>
        </row>
        <row r="688">
          <cell r="A688" t="str">
            <v>2290</v>
          </cell>
          <cell r="B688" t="str">
            <v>400340</v>
          </cell>
          <cell r="C688" t="str">
            <v>Gst:Corporate Credit Cards</v>
          </cell>
        </row>
        <row r="689">
          <cell r="A689" t="str">
            <v>2290</v>
          </cell>
          <cell r="B689" t="str">
            <v>400610</v>
          </cell>
          <cell r="C689" t="str">
            <v>Gst Tams:Grid Pybl</v>
          </cell>
        </row>
        <row r="690">
          <cell r="A690" t="str">
            <v>2290</v>
          </cell>
          <cell r="B690" t="str">
            <v>400630</v>
          </cell>
          <cell r="C690" t="str">
            <v>Gst Tams Ret Pyble</v>
          </cell>
        </row>
        <row r="691">
          <cell r="A691" t="str">
            <v>2290</v>
          </cell>
          <cell r="B691" t="str">
            <v>400640</v>
          </cell>
          <cell r="C691" t="str">
            <v>Gst Tams Insp Serv</v>
          </cell>
        </row>
        <row r="692">
          <cell r="A692" t="str">
            <v>2290</v>
          </cell>
          <cell r="B692" t="str">
            <v>400650</v>
          </cell>
          <cell r="C692" t="str">
            <v>Gst Tams Ener Serv Pybl</v>
          </cell>
        </row>
        <row r="693">
          <cell r="A693" t="str">
            <v>2290</v>
          </cell>
          <cell r="B693" t="str">
            <v>400660</v>
          </cell>
          <cell r="C693" t="str">
            <v>Gst</v>
          </cell>
        </row>
        <row r="694">
          <cell r="A694" t="str">
            <v>2290</v>
          </cell>
          <cell r="B694" t="str">
            <v>400690</v>
          </cell>
          <cell r="C694" t="str">
            <v>Gst: Tams Ohi Pyble</v>
          </cell>
        </row>
        <row r="695">
          <cell r="A695" t="str">
            <v>2290</v>
          </cell>
          <cell r="B695" t="str">
            <v>400980</v>
          </cell>
          <cell r="C695" t="str">
            <v>Goods And Service Tax</v>
          </cell>
        </row>
        <row r="696">
          <cell r="A696" t="str">
            <v>2290</v>
          </cell>
          <cell r="B696" t="str">
            <v>401000</v>
          </cell>
          <cell r="C696" t="str">
            <v>PST HO Networks Inc</v>
          </cell>
        </row>
        <row r="697">
          <cell r="A697" t="str">
            <v>2290</v>
          </cell>
          <cell r="B697" t="str">
            <v>401001</v>
          </cell>
          <cell r="C697" t="str">
            <v>PST - TNAM</v>
          </cell>
        </row>
        <row r="698">
          <cell r="A698" t="str">
            <v>2290</v>
          </cell>
          <cell r="B698" t="str">
            <v>401002</v>
          </cell>
          <cell r="C698" t="str">
            <v>PST - DNAM</v>
          </cell>
        </row>
        <row r="699">
          <cell r="A699" t="str">
            <v>2290</v>
          </cell>
          <cell r="B699" t="str">
            <v>401003</v>
          </cell>
          <cell r="C699" t="str">
            <v>PST - Remotes</v>
          </cell>
        </row>
        <row r="700">
          <cell r="A700" t="str">
            <v>2290</v>
          </cell>
          <cell r="B700" t="str">
            <v>401004</v>
          </cell>
          <cell r="C700" t="str">
            <v>PST - Telecom</v>
          </cell>
        </row>
        <row r="701">
          <cell r="A701" t="str">
            <v>2290</v>
          </cell>
          <cell r="B701" t="str">
            <v>401005</v>
          </cell>
          <cell r="C701" t="str">
            <v>PST - International Inc.</v>
          </cell>
        </row>
        <row r="702">
          <cell r="A702" t="str">
            <v>2290</v>
          </cell>
          <cell r="B702" t="str">
            <v>401006</v>
          </cell>
          <cell r="C702" t="str">
            <v>PST - Energy Company</v>
          </cell>
        </row>
        <row r="703">
          <cell r="A703" t="str">
            <v>2290</v>
          </cell>
          <cell r="B703" t="str">
            <v>401007</v>
          </cell>
          <cell r="C703" t="str">
            <v>PST - Investment Recovery</v>
          </cell>
        </row>
        <row r="704">
          <cell r="A704" t="str">
            <v>2290</v>
          </cell>
          <cell r="B704" t="str">
            <v>401008</v>
          </cell>
          <cell r="C704" t="str">
            <v>PST - Default Supply (DX)</v>
          </cell>
        </row>
        <row r="705">
          <cell r="A705" t="str">
            <v>2290</v>
          </cell>
          <cell r="B705" t="str">
            <v>401009</v>
          </cell>
          <cell r="C705" t="str">
            <v>PST - Hydro One Markets Inc</v>
          </cell>
        </row>
        <row r="706">
          <cell r="A706" t="str">
            <v>2290</v>
          </cell>
          <cell r="B706" t="str">
            <v>401010</v>
          </cell>
          <cell r="C706" t="str">
            <v>Retail Sales Tax Payable</v>
          </cell>
        </row>
        <row r="707">
          <cell r="A707" t="str">
            <v>2290</v>
          </cell>
          <cell r="B707" t="str">
            <v>401011</v>
          </cell>
          <cell r="C707" t="str">
            <v>PST for DBD</v>
          </cell>
        </row>
        <row r="708">
          <cell r="A708" t="str">
            <v>2290</v>
          </cell>
          <cell r="B708" t="str">
            <v>401012</v>
          </cell>
          <cell r="C708" t="str">
            <v>PST NS</v>
          </cell>
        </row>
        <row r="709">
          <cell r="A709" t="str">
            <v>2290</v>
          </cell>
          <cell r="B709" t="str">
            <v>401013</v>
          </cell>
          <cell r="C709" t="str">
            <v>PST - Hydro One Networks Inc.</v>
          </cell>
        </row>
        <row r="710">
          <cell r="A710" t="str">
            <v>2290</v>
          </cell>
          <cell r="B710" t="str">
            <v>401014</v>
          </cell>
          <cell r="C710" t="str">
            <v>PST -  eBUSINESS</v>
          </cell>
        </row>
        <row r="711">
          <cell r="A711" t="str">
            <v>2290</v>
          </cell>
          <cell r="B711" t="str">
            <v>401020</v>
          </cell>
          <cell r="C711" t="str">
            <v>Provncl Sales Tax - A/R System</v>
          </cell>
        </row>
        <row r="712">
          <cell r="A712" t="str">
            <v>2290</v>
          </cell>
          <cell r="B712" t="str">
            <v>401030</v>
          </cell>
          <cell r="C712" t="str">
            <v>Ont Pst Pybl:Cafeteria Sales</v>
          </cell>
        </row>
        <row r="713">
          <cell r="A713" t="str">
            <v>2290</v>
          </cell>
          <cell r="B713" t="str">
            <v>401040</v>
          </cell>
          <cell r="C713" t="str">
            <v>Ont Pst Pybl:Machine Shop Mfg</v>
          </cell>
        </row>
        <row r="714">
          <cell r="A714" t="str">
            <v>2290</v>
          </cell>
          <cell r="B714" t="str">
            <v>401050</v>
          </cell>
          <cell r="C714" t="str">
            <v>Ont Pst Pybl:Camera/Print Repr</v>
          </cell>
        </row>
        <row r="715">
          <cell r="A715" t="str">
            <v>2290</v>
          </cell>
          <cell r="B715" t="str">
            <v>401060</v>
          </cell>
          <cell r="C715" t="str">
            <v>Sales Tax Payable -Quebec Prov</v>
          </cell>
        </row>
        <row r="716">
          <cell r="A716" t="str">
            <v>2290</v>
          </cell>
          <cell r="B716" t="str">
            <v>401075</v>
          </cell>
          <cell r="C716" t="str">
            <v>PST -  Telecom Link</v>
          </cell>
        </row>
        <row r="717">
          <cell r="A717" t="str">
            <v>2290</v>
          </cell>
          <cell r="B717" t="str">
            <v>401110</v>
          </cell>
          <cell r="C717" t="str">
            <v>Ont Pst Pybl</v>
          </cell>
        </row>
        <row r="718">
          <cell r="A718" t="str">
            <v>2290</v>
          </cell>
          <cell r="B718" t="str">
            <v>401150</v>
          </cell>
          <cell r="C718" t="str">
            <v>PST - Non Resident Contractors</v>
          </cell>
        </row>
        <row r="719">
          <cell r="A719" t="str">
            <v>2290</v>
          </cell>
          <cell r="B719" t="str">
            <v>401190</v>
          </cell>
          <cell r="C719" t="str">
            <v>Ont Pst Pybl</v>
          </cell>
        </row>
        <row r="720">
          <cell r="A720" t="str">
            <v>2290</v>
          </cell>
          <cell r="B720" t="str">
            <v>401980</v>
          </cell>
          <cell r="C720" t="str">
            <v>Provincial Taxes Payable</v>
          </cell>
        </row>
        <row r="721">
          <cell r="A721" t="str">
            <v>2290</v>
          </cell>
          <cell r="B721" t="str">
            <v>402000</v>
          </cell>
          <cell r="C721" t="str">
            <v>Sales Tax Suspense</v>
          </cell>
        </row>
        <row r="722">
          <cell r="A722" t="str">
            <v>2290</v>
          </cell>
          <cell r="B722" t="str">
            <v>402010</v>
          </cell>
          <cell r="C722" t="str">
            <v>Sales Tax Refund Suspense</v>
          </cell>
        </row>
        <row r="723">
          <cell r="A723" t="str">
            <v>2290</v>
          </cell>
          <cell r="B723" t="str">
            <v>402020</v>
          </cell>
          <cell r="C723" t="str">
            <v>Gst Suspense</v>
          </cell>
        </row>
        <row r="724">
          <cell r="A724" t="str">
            <v>2290</v>
          </cell>
          <cell r="B724" t="str">
            <v>402040</v>
          </cell>
          <cell r="C724" t="str">
            <v>Sales Tax</v>
          </cell>
        </row>
        <row r="725">
          <cell r="A725" t="str">
            <v>2290</v>
          </cell>
          <cell r="B725" t="str">
            <v>402980</v>
          </cell>
          <cell r="C725" t="str">
            <v>Sales Tax Suspense</v>
          </cell>
        </row>
        <row r="726">
          <cell r="A726" t="str">
            <v>2290</v>
          </cell>
          <cell r="B726" t="str">
            <v>403010</v>
          </cell>
          <cell r="C726" t="str">
            <v>GST CLEARING</v>
          </cell>
        </row>
        <row r="727">
          <cell r="A727" t="str">
            <v>2290</v>
          </cell>
          <cell r="B727" t="str">
            <v>403020</v>
          </cell>
          <cell r="C727" t="str">
            <v>PST CLEARING</v>
          </cell>
        </row>
        <row r="728">
          <cell r="A728" t="str">
            <v>2290</v>
          </cell>
          <cell r="B728" t="str">
            <v>403030</v>
          </cell>
          <cell r="C728" t="str">
            <v>QST CLEARING</v>
          </cell>
        </row>
        <row r="729">
          <cell r="A729" t="str">
            <v>2290</v>
          </cell>
          <cell r="B729" t="str">
            <v>404010</v>
          </cell>
          <cell r="C729" t="str">
            <v>Capital Tax Payable</v>
          </cell>
        </row>
        <row r="730">
          <cell r="A730" t="str">
            <v>2290</v>
          </cell>
          <cell r="B730" t="str">
            <v>404040</v>
          </cell>
          <cell r="C730" t="str">
            <v>Gst Susp - Retail Cust Billing</v>
          </cell>
        </row>
        <row r="731">
          <cell r="A731" t="str">
            <v>2290</v>
          </cell>
          <cell r="B731" t="str">
            <v>404050</v>
          </cell>
          <cell r="C731" t="str">
            <v>Gst Suspense</v>
          </cell>
        </row>
        <row r="732">
          <cell r="A732" t="str">
            <v>2290</v>
          </cell>
          <cell r="B732" t="str">
            <v>413100</v>
          </cell>
          <cell r="C732" t="str">
            <v>Accr Liab - Pst</v>
          </cell>
        </row>
        <row r="733">
          <cell r="A733" t="str">
            <v>2291</v>
          </cell>
          <cell r="B733" t="str">
            <v>371600</v>
          </cell>
          <cell r="C733" t="str">
            <v>Witholding Tax - Rentals</v>
          </cell>
        </row>
        <row r="734">
          <cell r="A734" t="str">
            <v>2291</v>
          </cell>
          <cell r="B734" t="str">
            <v>371800</v>
          </cell>
          <cell r="C734" t="str">
            <v>Witholding Tax - Services</v>
          </cell>
        </row>
        <row r="735">
          <cell r="A735" t="str">
            <v>2292</v>
          </cell>
          <cell r="B735" t="str">
            <v>361982</v>
          </cell>
          <cell r="C735" t="str">
            <v>CPP - Corporate Contribution</v>
          </cell>
        </row>
        <row r="736">
          <cell r="A736" t="str">
            <v>2292</v>
          </cell>
          <cell r="B736" t="str">
            <v>364040</v>
          </cell>
          <cell r="C736" t="str">
            <v>DENTAL-COST ALLOC VIA ADJUST</v>
          </cell>
        </row>
        <row r="737">
          <cell r="A737" t="str">
            <v>2292</v>
          </cell>
          <cell r="B737" t="str">
            <v>364110</v>
          </cell>
          <cell r="C737" t="str">
            <v>OHIP-EMPLOYEE CONTRIB</v>
          </cell>
        </row>
        <row r="738">
          <cell r="A738" t="str">
            <v>2292</v>
          </cell>
          <cell r="B738" t="str">
            <v>364111</v>
          </cell>
          <cell r="C738" t="str">
            <v>OHIP Refund (Earn Code = ORE)</v>
          </cell>
        </row>
        <row r="739">
          <cell r="A739" t="str">
            <v>2292</v>
          </cell>
          <cell r="B739" t="str">
            <v>364120</v>
          </cell>
          <cell r="C739" t="str">
            <v>OHIP-CORP CONTRIB</v>
          </cell>
        </row>
        <row r="740">
          <cell r="A740" t="str">
            <v>2292</v>
          </cell>
          <cell r="B740" t="str">
            <v>364130</v>
          </cell>
          <cell r="C740" t="str">
            <v>EHB&amp;SP-EMPLOYEE CONTRIBUTIONS</v>
          </cell>
        </row>
        <row r="741">
          <cell r="A741" t="str">
            <v>2292</v>
          </cell>
          <cell r="B741" t="str">
            <v>364140</v>
          </cell>
          <cell r="C741" t="str">
            <v>EHB&amp;SP-COST ALLOC VIA PAY BUR</v>
          </cell>
        </row>
        <row r="742">
          <cell r="A742" t="str">
            <v>2292</v>
          </cell>
          <cell r="B742" t="str">
            <v>364141</v>
          </cell>
          <cell r="C742" t="str">
            <v>EHB - Employee</v>
          </cell>
        </row>
        <row r="743">
          <cell r="A743" t="str">
            <v>2292</v>
          </cell>
          <cell r="B743" t="str">
            <v>364142</v>
          </cell>
          <cell r="C743" t="str">
            <v>Semi Private Coverage - Empl</v>
          </cell>
        </row>
        <row r="744">
          <cell r="A744" t="str">
            <v>2292</v>
          </cell>
          <cell r="B744" t="str">
            <v>364150</v>
          </cell>
          <cell r="C744" t="str">
            <v>EHB&amp;SP-PAYMENT TO AGENCIES</v>
          </cell>
        </row>
        <row r="745">
          <cell r="A745" t="str">
            <v>2292</v>
          </cell>
          <cell r="B745" t="str">
            <v>364160</v>
          </cell>
          <cell r="C745" t="str">
            <v>EHB&amp;SP-COST ALLOC VIA ADJUST</v>
          </cell>
        </row>
        <row r="746">
          <cell r="A746" t="str">
            <v>2292</v>
          </cell>
          <cell r="B746" t="str">
            <v>364180</v>
          </cell>
          <cell r="C746" t="str">
            <v>EHT payts/refunds-unallocated</v>
          </cell>
        </row>
        <row r="747">
          <cell r="A747" t="str">
            <v>2292</v>
          </cell>
          <cell r="B747" t="str">
            <v>364190</v>
          </cell>
          <cell r="C747" t="str">
            <v>Pays - Unallocated</v>
          </cell>
        </row>
        <row r="748">
          <cell r="A748" t="str">
            <v>2292</v>
          </cell>
          <cell r="B748" t="str">
            <v>364200</v>
          </cell>
          <cell r="C748" t="str">
            <v>MATERNITY COST ALLO VIA PAY BU</v>
          </cell>
        </row>
        <row r="749">
          <cell r="A749" t="str">
            <v>2292</v>
          </cell>
          <cell r="B749" t="str">
            <v>364210</v>
          </cell>
          <cell r="C749" t="str">
            <v>MATERNITY - PAYMENTS</v>
          </cell>
        </row>
        <row r="750">
          <cell r="A750" t="str">
            <v>2292</v>
          </cell>
          <cell r="B750" t="str">
            <v>364280</v>
          </cell>
          <cell r="C750" t="str">
            <v>Maternity-Cost Alloc Via Adjus</v>
          </cell>
        </row>
        <row r="751">
          <cell r="A751" t="str">
            <v>2292</v>
          </cell>
          <cell r="B751" t="str">
            <v>364290</v>
          </cell>
          <cell r="C751" t="str">
            <v>Severance Deduction Account</v>
          </cell>
        </row>
        <row r="752">
          <cell r="A752" t="str">
            <v>2292</v>
          </cell>
          <cell r="B752" t="str">
            <v>364980</v>
          </cell>
          <cell r="C752" t="str">
            <v>Miscellaneous Benefit Plans</v>
          </cell>
        </row>
        <row r="753">
          <cell r="A753" t="str">
            <v>2292</v>
          </cell>
          <cell r="B753" t="str">
            <v>365980</v>
          </cell>
          <cell r="C753" t="str">
            <v>Canada Pension Plan</v>
          </cell>
        </row>
        <row r="754">
          <cell r="A754" t="str">
            <v>2292</v>
          </cell>
          <cell r="B754" t="str">
            <v>365981</v>
          </cell>
          <cell r="C754" t="str">
            <v>CPP - Employee Contribution</v>
          </cell>
        </row>
        <row r="755">
          <cell r="A755" t="str">
            <v>2292</v>
          </cell>
          <cell r="B755" t="str">
            <v>365982</v>
          </cell>
          <cell r="C755" t="str">
            <v>CPP - Corporate Contribution</v>
          </cell>
        </row>
        <row r="756">
          <cell r="A756" t="str">
            <v>2292</v>
          </cell>
          <cell r="B756" t="str">
            <v>365983</v>
          </cell>
          <cell r="C756" t="str">
            <v>CPP - Payments</v>
          </cell>
        </row>
        <row r="757">
          <cell r="A757" t="str">
            <v>2292</v>
          </cell>
          <cell r="B757" t="str">
            <v>366130</v>
          </cell>
          <cell r="C757" t="str">
            <v>HPP Buyback</v>
          </cell>
        </row>
        <row r="758">
          <cell r="A758" t="str">
            <v>2292</v>
          </cell>
          <cell r="B758" t="str">
            <v>366300</v>
          </cell>
          <cell r="C758" t="str">
            <v>GLI-EMPLOYEE CONTRIBUTIONS</v>
          </cell>
        </row>
        <row r="759">
          <cell r="A759" t="str">
            <v>2292</v>
          </cell>
          <cell r="B759" t="str">
            <v>366310</v>
          </cell>
          <cell r="C759" t="str">
            <v>Supplemental Life Ins-Payment</v>
          </cell>
        </row>
        <row r="760">
          <cell r="A760" t="str">
            <v>2292</v>
          </cell>
          <cell r="B760" t="str">
            <v>366910</v>
          </cell>
          <cell r="C760" t="str">
            <v>GLI-COST ALLOC VIA PAYROLL BUR</v>
          </cell>
        </row>
        <row r="761">
          <cell r="A761" t="str">
            <v>2292</v>
          </cell>
          <cell r="B761" t="str">
            <v>366920</v>
          </cell>
          <cell r="C761" t="str">
            <v>GLI-PAYTS TO AGENCIES FOR EMPL</v>
          </cell>
        </row>
        <row r="762">
          <cell r="A762" t="str">
            <v>2292</v>
          </cell>
          <cell r="B762" t="str">
            <v>366930</v>
          </cell>
          <cell r="C762" t="str">
            <v>GLI-COST ALLOCATED VIA ADJUST</v>
          </cell>
        </row>
        <row r="763">
          <cell r="A763" t="str">
            <v>2292</v>
          </cell>
          <cell r="B763" t="str">
            <v>367000</v>
          </cell>
          <cell r="C763" t="str">
            <v>ACC LIAB-EMPLOYEES ON SABBATIC</v>
          </cell>
        </row>
        <row r="764">
          <cell r="A764" t="str">
            <v>2292</v>
          </cell>
          <cell r="B764" t="str">
            <v>367980</v>
          </cell>
          <cell r="C764" t="str">
            <v>Acc Liab - Emp On Sabbatical</v>
          </cell>
        </row>
        <row r="765">
          <cell r="A765" t="str">
            <v>2292</v>
          </cell>
          <cell r="B765" t="str">
            <v>369980</v>
          </cell>
          <cell r="C765" t="str">
            <v>Net Pay (Including Pensions)</v>
          </cell>
        </row>
        <row r="766">
          <cell r="A766" t="str">
            <v>2292</v>
          </cell>
          <cell r="B766" t="str">
            <v>369981</v>
          </cell>
          <cell r="C766" t="str">
            <v>Net Pay - Employees</v>
          </cell>
        </row>
        <row r="767">
          <cell r="A767" t="str">
            <v>2292</v>
          </cell>
          <cell r="B767" t="str">
            <v>369982</v>
          </cell>
          <cell r="C767" t="str">
            <v>Net Pay Pensioners</v>
          </cell>
        </row>
        <row r="768">
          <cell r="A768" t="str">
            <v>2292</v>
          </cell>
          <cell r="B768" t="str">
            <v>370980</v>
          </cell>
          <cell r="C768" t="str">
            <v>Acc Payroll(Bulk Retro Setment</v>
          </cell>
        </row>
        <row r="769">
          <cell r="A769" t="str">
            <v>2292</v>
          </cell>
          <cell r="B769" t="str">
            <v>371981</v>
          </cell>
          <cell r="C769" t="str">
            <v>Employee Income Tax - Quebec</v>
          </cell>
        </row>
        <row r="770">
          <cell r="A770" t="str">
            <v>2292</v>
          </cell>
          <cell r="B770" t="str">
            <v>372980</v>
          </cell>
          <cell r="C770" t="str">
            <v>Unempl Ins Contrib - Employees</v>
          </cell>
        </row>
        <row r="771">
          <cell r="A771" t="str">
            <v>2292</v>
          </cell>
          <cell r="B771" t="str">
            <v>372981</v>
          </cell>
          <cell r="C771" t="str">
            <v>EI - Employee Contribution</v>
          </cell>
        </row>
        <row r="772">
          <cell r="A772" t="str">
            <v>2292</v>
          </cell>
          <cell r="B772" t="str">
            <v>372982</v>
          </cell>
          <cell r="C772" t="str">
            <v>EI - Corporate Contribution</v>
          </cell>
        </row>
        <row r="773">
          <cell r="A773" t="str">
            <v>2292</v>
          </cell>
          <cell r="B773" t="str">
            <v>372983</v>
          </cell>
          <cell r="C773" t="str">
            <v>EI - Payments</v>
          </cell>
        </row>
        <row r="774">
          <cell r="A774" t="str">
            <v>2292</v>
          </cell>
          <cell r="B774" t="str">
            <v>373980</v>
          </cell>
          <cell r="C774" t="str">
            <v>Unempl Ins Contrib - Corp</v>
          </cell>
        </row>
        <row r="775">
          <cell r="A775" t="str">
            <v>2292</v>
          </cell>
          <cell r="B775" t="str">
            <v>374040</v>
          </cell>
          <cell r="C775" t="str">
            <v>Misc Payroll DeductUnion Trust</v>
          </cell>
        </row>
        <row r="776">
          <cell r="A776" t="str">
            <v>2292</v>
          </cell>
          <cell r="B776" t="str">
            <v>374050</v>
          </cell>
          <cell r="C776" t="str">
            <v>Garnishments Deduction</v>
          </cell>
        </row>
        <row r="777">
          <cell r="A777" t="str">
            <v>2292</v>
          </cell>
          <cell r="B777" t="str">
            <v>374090</v>
          </cell>
          <cell r="C777" t="str">
            <v>Chestnut Park Accord PWU Union</v>
          </cell>
        </row>
        <row r="778">
          <cell r="A778" t="str">
            <v>2292</v>
          </cell>
          <cell r="B778" t="str">
            <v>374091</v>
          </cell>
          <cell r="C778" t="str">
            <v>PWU Union</v>
          </cell>
        </row>
        <row r="779">
          <cell r="A779" t="str">
            <v>2292</v>
          </cell>
          <cell r="B779" t="str">
            <v>374092</v>
          </cell>
          <cell r="C779" t="str">
            <v>Society Union</v>
          </cell>
        </row>
        <row r="780">
          <cell r="A780" t="str">
            <v>2292</v>
          </cell>
          <cell r="B780" t="str">
            <v>374093</v>
          </cell>
          <cell r="C780" t="str">
            <v>Previous Year Union Due Refund</v>
          </cell>
        </row>
        <row r="781">
          <cell r="A781" t="str">
            <v>2292</v>
          </cell>
          <cell r="B781" t="str">
            <v>374094</v>
          </cell>
          <cell r="C781" t="str">
            <v>Current Year PWU Dues Refund</v>
          </cell>
        </row>
        <row r="782">
          <cell r="A782" t="str">
            <v>2292</v>
          </cell>
          <cell r="B782" t="str">
            <v>374095</v>
          </cell>
          <cell r="C782" t="str">
            <v>MUNION-Misc.UnionDue Deduction</v>
          </cell>
        </row>
        <row r="783">
          <cell r="A783" t="str">
            <v>2292</v>
          </cell>
          <cell r="B783" t="str">
            <v>374096</v>
          </cell>
          <cell r="C783" t="str">
            <v>M&amp;A RRSP</v>
          </cell>
        </row>
        <row r="784">
          <cell r="A784" t="str">
            <v>2292</v>
          </cell>
          <cell r="B784" t="str">
            <v>374097</v>
          </cell>
          <cell r="C784" t="str">
            <v>M&amp;A Benefits Deduction</v>
          </cell>
        </row>
        <row r="785">
          <cell r="A785" t="str">
            <v>2292</v>
          </cell>
          <cell r="B785" t="str">
            <v>374110</v>
          </cell>
          <cell r="C785" t="str">
            <v>HEPCOE Credit Union</v>
          </cell>
        </row>
        <row r="786">
          <cell r="A786" t="str">
            <v>2292</v>
          </cell>
          <cell r="B786" t="str">
            <v>374160</v>
          </cell>
          <cell r="C786" t="str">
            <v>Quarter Century Club</v>
          </cell>
        </row>
        <row r="787">
          <cell r="A787" t="str">
            <v>2292</v>
          </cell>
          <cell r="B787" t="str">
            <v>374170</v>
          </cell>
          <cell r="C787" t="str">
            <v>Hydro Club Deduction</v>
          </cell>
        </row>
        <row r="788">
          <cell r="A788" t="str">
            <v>2292</v>
          </cell>
          <cell r="B788" t="str">
            <v>374980</v>
          </cell>
          <cell r="C788" t="str">
            <v>Misc Payroll Deduction</v>
          </cell>
        </row>
        <row r="789">
          <cell r="A789" t="str">
            <v>2292</v>
          </cell>
          <cell r="B789" t="str">
            <v>375000</v>
          </cell>
          <cell r="C789" t="str">
            <v>Death Grant(ESR,PWU &amp; Society)</v>
          </cell>
        </row>
        <row r="790">
          <cell r="A790" t="str">
            <v>2292</v>
          </cell>
          <cell r="B790" t="str">
            <v>375980</v>
          </cell>
          <cell r="C790" t="str">
            <v>Cheques Dep (Death Benefits)</v>
          </cell>
        </row>
        <row r="791">
          <cell r="A791" t="str">
            <v>2292</v>
          </cell>
          <cell r="B791" t="str">
            <v>376030</v>
          </cell>
          <cell r="C791" t="str">
            <v>Employee Sabbatical Interest</v>
          </cell>
        </row>
        <row r="792">
          <cell r="A792" t="str">
            <v>2292</v>
          </cell>
          <cell r="B792" t="str">
            <v>376040</v>
          </cell>
          <cell r="C792" t="str">
            <v>Pyrl Distr Susp-Expatr Tax</v>
          </cell>
        </row>
        <row r="793">
          <cell r="A793" t="str">
            <v>2292</v>
          </cell>
          <cell r="B793" t="str">
            <v>376060</v>
          </cell>
          <cell r="C793" t="str">
            <v>Trade Union Related Deductions</v>
          </cell>
        </row>
        <row r="794">
          <cell r="A794" t="str">
            <v>2292</v>
          </cell>
          <cell r="B794" t="str">
            <v>376070</v>
          </cell>
          <cell r="C794" t="str">
            <v>FMLA-E Carpenters 27 (v) Trade</v>
          </cell>
        </row>
        <row r="795">
          <cell r="A795" t="str">
            <v>2292</v>
          </cell>
          <cell r="B795" t="str">
            <v>376120</v>
          </cell>
          <cell r="C795" t="str">
            <v>Payroll Distribution Suspense</v>
          </cell>
        </row>
        <row r="796">
          <cell r="A796" t="str">
            <v>2292</v>
          </cell>
          <cell r="B796" t="str">
            <v>376150</v>
          </cell>
          <cell r="C796" t="str">
            <v>PAY SUSPENSE-RCT MAX PENSION</v>
          </cell>
        </row>
        <row r="797">
          <cell r="A797" t="str">
            <v>2292</v>
          </cell>
          <cell r="B797" t="str">
            <v>376160</v>
          </cell>
          <cell r="C797" t="str">
            <v>PAY DIST SUSP-IN LIEU OF PENSI</v>
          </cell>
        </row>
        <row r="798">
          <cell r="A798" t="str">
            <v>2292</v>
          </cell>
          <cell r="B798" t="str">
            <v>376170</v>
          </cell>
          <cell r="C798" t="str">
            <v>PAY DIST SUSP-WOODENS PAYMENTS</v>
          </cell>
        </row>
        <row r="799">
          <cell r="A799" t="str">
            <v>2292</v>
          </cell>
          <cell r="B799" t="str">
            <v>376980</v>
          </cell>
          <cell r="C799" t="str">
            <v>Payroll Distribution Suspense</v>
          </cell>
        </row>
        <row r="800">
          <cell r="A800" t="str">
            <v>2292</v>
          </cell>
          <cell r="B800" t="str">
            <v>376990</v>
          </cell>
          <cell r="C800" t="str">
            <v>Distributed Amounts</v>
          </cell>
        </row>
        <row r="801">
          <cell r="A801" t="str">
            <v>2292</v>
          </cell>
          <cell r="B801" t="str">
            <v>377000</v>
          </cell>
          <cell r="C801" t="str">
            <v>Labour Cost Factor Suspense</v>
          </cell>
        </row>
        <row r="802">
          <cell r="A802" t="str">
            <v>2292</v>
          </cell>
          <cell r="B802" t="str">
            <v>377010</v>
          </cell>
          <cell r="C802" t="str">
            <v>LABOUR MANPOWER SYSTEM</v>
          </cell>
        </row>
        <row r="803">
          <cell r="A803" t="str">
            <v>2292</v>
          </cell>
          <cell r="B803" t="str">
            <v>377020</v>
          </cell>
          <cell r="C803" t="str">
            <v>LABOUR REDISTRIBUTION</v>
          </cell>
        </row>
        <row r="804">
          <cell r="A804" t="str">
            <v>2292</v>
          </cell>
          <cell r="B804" t="str">
            <v>378980</v>
          </cell>
          <cell r="C804" t="str">
            <v>Payroll Burden Suspense</v>
          </cell>
        </row>
        <row r="805">
          <cell r="A805" t="str">
            <v>2292</v>
          </cell>
          <cell r="B805" t="str">
            <v>379000</v>
          </cell>
          <cell r="C805" t="str">
            <v>PWU SETTLEMENT:JOB SEC LEVY</v>
          </cell>
        </row>
        <row r="806">
          <cell r="A806" t="str">
            <v>2292</v>
          </cell>
          <cell r="B806" t="str">
            <v>379140</v>
          </cell>
          <cell r="C806" t="str">
            <v>Pwu Settlement: Job Sec Costs</v>
          </cell>
        </row>
        <row r="807">
          <cell r="A807" t="str">
            <v>2292</v>
          </cell>
          <cell r="B807" t="str">
            <v>379990</v>
          </cell>
          <cell r="C807" t="str">
            <v>Unexpected Deduction Code Used</v>
          </cell>
        </row>
        <row r="808">
          <cell r="A808" t="str">
            <v>2292</v>
          </cell>
          <cell r="B808" t="str">
            <v>380000</v>
          </cell>
          <cell r="C808" t="str">
            <v>Pension Fund Valn Liability</v>
          </cell>
        </row>
        <row r="809">
          <cell r="A809" t="str">
            <v>2293</v>
          </cell>
          <cell r="B809">
            <v>374980</v>
          </cell>
          <cell r="C809" t="str">
            <v>SOCIAL CLUB</v>
          </cell>
        </row>
        <row r="810">
          <cell r="A810" t="str">
            <v>2294</v>
          </cell>
          <cell r="B810" t="str">
            <v>411000</v>
          </cell>
          <cell r="C810" t="str">
            <v>Accr Payments In Lieu Of Taxes</v>
          </cell>
        </row>
        <row r="811">
          <cell r="A811" t="str">
            <v>2295</v>
          </cell>
          <cell r="B811">
            <v>404010</v>
          </cell>
          <cell r="C811" t="str">
            <v>capital tax payable</v>
          </cell>
        </row>
        <row r="812">
          <cell r="A812" t="str">
            <v>2296</v>
          </cell>
          <cell r="B812" t="str">
            <v>404020</v>
          </cell>
          <cell r="C812" t="str">
            <v>Income Tax Payable</v>
          </cell>
        </row>
        <row r="813">
          <cell r="A813" t="str">
            <v>2296</v>
          </cell>
          <cell r="B813" t="str">
            <v>404030</v>
          </cell>
          <cell r="C813" t="str">
            <v>Future Income Tax Liability</v>
          </cell>
        </row>
        <row r="814">
          <cell r="A814" t="str">
            <v>2297</v>
          </cell>
          <cell r="B814" t="str">
            <v>229700</v>
          </cell>
          <cell r="C814" t="str">
            <v>A/P WITHIN GRP(USFOA)</v>
          </cell>
        </row>
        <row r="815">
          <cell r="A815" t="str">
            <v>2305</v>
          </cell>
          <cell r="B815">
            <v>451070</v>
          </cell>
          <cell r="C815" t="str">
            <v>Accum Provision for Injuries &amp;</v>
          </cell>
        </row>
        <row r="816">
          <cell r="A816" t="str">
            <v>2306</v>
          </cell>
          <cell r="B816" t="str">
            <v>451070</v>
          </cell>
          <cell r="C816" t="str">
            <v>WC-TRANSFER FROM TOTAL</v>
          </cell>
        </row>
        <row r="817">
          <cell r="A817" t="str">
            <v>2315</v>
          </cell>
          <cell r="B817">
            <v>451000</v>
          </cell>
          <cell r="C817" t="str">
            <v>Accum Provision for Rate Refun</v>
          </cell>
        </row>
        <row r="818">
          <cell r="A818" t="str">
            <v>2320</v>
          </cell>
          <cell r="B818">
            <v>451000</v>
          </cell>
          <cell r="C818" t="str">
            <v>CITY OF BRAMPTON LOAN</v>
          </cell>
        </row>
        <row r="819">
          <cell r="A819" t="str">
            <v>2325</v>
          </cell>
          <cell r="B819" t="str">
            <v>323000</v>
          </cell>
          <cell r="C819" t="str">
            <v>OBLIGATIONS UNDER CAP LEASES</v>
          </cell>
        </row>
        <row r="820">
          <cell r="A820" t="str">
            <v>2325</v>
          </cell>
          <cell r="B820" t="str">
            <v>323300</v>
          </cell>
          <cell r="C820" t="str">
            <v>Lease:Shl Computer</v>
          </cell>
        </row>
        <row r="821">
          <cell r="A821" t="str">
            <v>2330</v>
          </cell>
          <cell r="B821">
            <v>451000</v>
          </cell>
          <cell r="C821" t="str">
            <v>DEVELOPMENT CHARGE FUND</v>
          </cell>
        </row>
        <row r="822">
          <cell r="A822" t="str">
            <v>2335</v>
          </cell>
          <cell r="B822">
            <v>451000</v>
          </cell>
          <cell r="C822" t="str">
            <v>L TERM CUSTOMER DEPOSITS</v>
          </cell>
        </row>
        <row r="823">
          <cell r="A823" t="str">
            <v>2340</v>
          </cell>
          <cell r="B823">
            <v>451000</v>
          </cell>
          <cell r="C823" t="str">
            <v>HOLDBACKS PAYABLE</v>
          </cell>
        </row>
        <row r="824">
          <cell r="A824" t="str">
            <v>2345</v>
          </cell>
          <cell r="B824">
            <v>451000</v>
          </cell>
          <cell r="C824" t="str">
            <v>DEFERRED CHARGES - DEBENTURES</v>
          </cell>
        </row>
        <row r="825">
          <cell r="A825" t="str">
            <v>2350</v>
          </cell>
          <cell r="B825">
            <v>451000</v>
          </cell>
          <cell r="C825" t="str">
            <v>Future Income Tax - Non-Curren</v>
          </cell>
        </row>
        <row r="826">
          <cell r="A826" t="str">
            <v>2355</v>
          </cell>
          <cell r="B826" t="str">
            <v>451250</v>
          </cell>
          <cell r="C826" t="str">
            <v>Legal Claims Provision</v>
          </cell>
        </row>
        <row r="827">
          <cell r="A827" t="str">
            <v>2355</v>
          </cell>
          <cell r="B827" t="str">
            <v>451980</v>
          </cell>
          <cell r="C827" t="str">
            <v>Long-Term A/P&amp;Acc Chges</v>
          </cell>
        </row>
        <row r="828">
          <cell r="A828" t="str">
            <v>2356</v>
          </cell>
          <cell r="B828" t="str">
            <v>452010</v>
          </cell>
          <cell r="C828" t="str">
            <v>Regulatory  Liabilities - DPA</v>
          </cell>
        </row>
        <row r="829">
          <cell r="A829" t="str">
            <v>2356</v>
          </cell>
          <cell r="B829" t="str">
            <v>452011</v>
          </cell>
          <cell r="C829" t="str">
            <v>Market Ready Write off Prov</v>
          </cell>
        </row>
        <row r="830">
          <cell r="A830" t="str">
            <v>2356</v>
          </cell>
          <cell r="B830" t="str">
            <v>452012</v>
          </cell>
          <cell r="C830" t="str">
            <v>Environmental Provision</v>
          </cell>
        </row>
        <row r="831">
          <cell r="A831" t="str">
            <v>2356</v>
          </cell>
          <cell r="B831" t="str">
            <v>452013</v>
          </cell>
          <cell r="C831" t="str">
            <v>Current Liabilty -  Dx PCB</v>
          </cell>
        </row>
        <row r="832">
          <cell r="A832" t="str">
            <v>2356</v>
          </cell>
          <cell r="B832" t="str">
            <v>452014</v>
          </cell>
          <cell r="C832" t="str">
            <v>Current Liability -  Dx LAR</v>
          </cell>
        </row>
        <row r="833">
          <cell r="A833" t="str">
            <v>2356</v>
          </cell>
          <cell r="B833" t="str">
            <v>452015</v>
          </cell>
          <cell r="C833" t="str">
            <v>Current Liability -  Tx PCB</v>
          </cell>
        </row>
        <row r="834">
          <cell r="A834" t="str">
            <v>2356</v>
          </cell>
          <cell r="B834" t="str">
            <v>452016</v>
          </cell>
          <cell r="C834" t="str">
            <v>Current Liability -  Tx LAR</v>
          </cell>
        </row>
        <row r="835">
          <cell r="A835" t="str">
            <v>2356</v>
          </cell>
          <cell r="B835" t="str">
            <v>452017</v>
          </cell>
          <cell r="C835" t="str">
            <v>Current Liability-Remotes LAR</v>
          </cell>
        </row>
        <row r="836">
          <cell r="A836" t="str">
            <v>2356</v>
          </cell>
          <cell r="B836" t="str">
            <v>452050</v>
          </cell>
          <cell r="C836" t="str">
            <v>Long-Term Liability -Dx PCB</v>
          </cell>
        </row>
        <row r="837">
          <cell r="A837" t="str">
            <v>2356</v>
          </cell>
          <cell r="B837" t="str">
            <v>452051</v>
          </cell>
          <cell r="C837" t="str">
            <v>Long-Term Liability -Dx LAR</v>
          </cell>
        </row>
        <row r="838">
          <cell r="A838" t="str">
            <v>2356</v>
          </cell>
          <cell r="B838" t="str">
            <v>452052</v>
          </cell>
          <cell r="C838" t="str">
            <v>Long-Term Liability -Tx PCB</v>
          </cell>
        </row>
        <row r="839">
          <cell r="A839" t="str">
            <v>2356</v>
          </cell>
          <cell r="B839" t="str">
            <v>452053</v>
          </cell>
          <cell r="C839" t="str">
            <v>Long-Term Liability -Tx LAR</v>
          </cell>
        </row>
        <row r="840">
          <cell r="A840" t="str">
            <v>2356</v>
          </cell>
          <cell r="B840" t="str">
            <v>452054</v>
          </cell>
          <cell r="C840" t="str">
            <v>Long-Term Liability-Rem LAR</v>
          </cell>
        </row>
        <row r="841">
          <cell r="A841" t="str">
            <v>2405</v>
          </cell>
          <cell r="B841">
            <v>451000</v>
          </cell>
          <cell r="C841" t="str">
            <v>Other Regulatory Liabilities</v>
          </cell>
        </row>
        <row r="842">
          <cell r="A842" t="str">
            <v>2410</v>
          </cell>
          <cell r="B842">
            <v>451000</v>
          </cell>
          <cell r="C842" t="str">
            <v>Deferred Gains from Dispositio</v>
          </cell>
        </row>
        <row r="843">
          <cell r="A843" t="str">
            <v>2415</v>
          </cell>
          <cell r="B843">
            <v>451000</v>
          </cell>
          <cell r="C843" t="str">
            <v>Unamrtzd Gain on Reacquired De</v>
          </cell>
        </row>
        <row r="844">
          <cell r="A844" t="str">
            <v>2425</v>
          </cell>
          <cell r="B844" t="str">
            <v>220100</v>
          </cell>
          <cell r="C844" t="str">
            <v>A/R WITHIN GRP(AFFIL FLD REQD)</v>
          </cell>
        </row>
        <row r="845">
          <cell r="A845" t="str">
            <v>2425</v>
          </cell>
          <cell r="B845" t="str">
            <v>356102</v>
          </cell>
          <cell r="C845" t="str">
            <v>Inter-Comp Acct with Brampton</v>
          </cell>
        </row>
        <row r="846">
          <cell r="A846" t="str">
            <v>2425</v>
          </cell>
          <cell r="B846" t="str">
            <v>451000</v>
          </cell>
          <cell r="C846" t="str">
            <v>LONG TERM A/P &amp; ACCR CHARGES</v>
          </cell>
        </row>
        <row r="847">
          <cell r="A847" t="str">
            <v>2425</v>
          </cell>
          <cell r="B847" t="str">
            <v>451100</v>
          </cell>
          <cell r="C847" t="str">
            <v>PROP &amp; PROP RIGHTS</v>
          </cell>
        </row>
        <row r="848">
          <cell r="A848" t="str">
            <v>2425</v>
          </cell>
          <cell r="B848" t="str">
            <v>451110</v>
          </cell>
          <cell r="C848" t="str">
            <v>PROP RIGHTS FULL OWNER</v>
          </cell>
        </row>
        <row r="849">
          <cell r="A849" t="str">
            <v>2425</v>
          </cell>
          <cell r="B849" t="str">
            <v>451120</v>
          </cell>
          <cell r="C849" t="str">
            <v>PROP RIGHTS - EASEMENTS</v>
          </cell>
        </row>
        <row r="850">
          <cell r="A850" t="str">
            <v>2435</v>
          </cell>
          <cell r="B850">
            <v>451000</v>
          </cell>
          <cell r="C850" t="str">
            <v>Accrued Rate Payer Benefit</v>
          </cell>
        </row>
        <row r="851">
          <cell r="A851" t="str">
            <v>2437</v>
          </cell>
          <cell r="B851" t="str">
            <v>453000</v>
          </cell>
          <cell r="C851" t="str">
            <v>OPEB - Dental - Opening Liab</v>
          </cell>
        </row>
        <row r="852">
          <cell r="A852" t="str">
            <v>2437</v>
          </cell>
          <cell r="B852" t="str">
            <v>453010</v>
          </cell>
          <cell r="C852" t="str">
            <v>OPEB-GLI-Open Liability</v>
          </cell>
        </row>
        <row r="853">
          <cell r="A853" t="str">
            <v>2437</v>
          </cell>
          <cell r="B853" t="str">
            <v>453020</v>
          </cell>
          <cell r="C853" t="str">
            <v>OPEB-Health-opening liability</v>
          </cell>
        </row>
        <row r="854">
          <cell r="A854" t="str">
            <v>2437</v>
          </cell>
          <cell r="B854" t="str">
            <v>453030</v>
          </cell>
          <cell r="C854" t="str">
            <v>OPEB-LTD-Open Liability</v>
          </cell>
        </row>
        <row r="855">
          <cell r="A855" t="str">
            <v>2437</v>
          </cell>
          <cell r="B855" t="str">
            <v>453040</v>
          </cell>
          <cell r="C855" t="str">
            <v>OPEB-Ret.Bonus-Opening Liab</v>
          </cell>
        </row>
        <row r="856">
          <cell r="A856" t="str">
            <v>2437</v>
          </cell>
          <cell r="B856" t="str">
            <v>453050</v>
          </cell>
          <cell r="C856" t="str">
            <v>OPEB-SPS-Opening Liability</v>
          </cell>
        </row>
        <row r="857">
          <cell r="A857" t="str">
            <v>2437</v>
          </cell>
          <cell r="B857" t="str">
            <v>453060</v>
          </cell>
          <cell r="C857" t="str">
            <v>OPEB-Spec.Arr.-opening liab</v>
          </cell>
        </row>
        <row r="858">
          <cell r="A858" t="str">
            <v>2437</v>
          </cell>
          <cell r="B858" t="str">
            <v>453080</v>
          </cell>
          <cell r="C858" t="str">
            <v>OPEB-Transfer to ST Liability</v>
          </cell>
        </row>
        <row r="859">
          <cell r="A859" t="str">
            <v>2437</v>
          </cell>
          <cell r="B859" t="str">
            <v>453090</v>
          </cell>
          <cell r="C859" t="str">
            <v>OPEB - Opening Liability</v>
          </cell>
        </row>
        <row r="860">
          <cell r="A860" t="str">
            <v>2437</v>
          </cell>
          <cell r="B860" t="str">
            <v>453091</v>
          </cell>
          <cell r="C860" t="str">
            <v>OPEB Liab -  MEU Acquisitions</v>
          </cell>
        </row>
        <row r="861">
          <cell r="A861" t="str">
            <v>2437</v>
          </cell>
          <cell r="B861" t="str">
            <v>453092</v>
          </cell>
          <cell r="C861" t="str">
            <v>OPEB Liab- Acq MEUs Exist Pens</v>
          </cell>
        </row>
        <row r="862">
          <cell r="A862" t="str">
            <v>2437</v>
          </cell>
          <cell r="B862" t="str">
            <v>453100</v>
          </cell>
          <cell r="C862" t="str">
            <v>OPEB-Dental-Payments</v>
          </cell>
        </row>
        <row r="863">
          <cell r="A863" t="str">
            <v>2437</v>
          </cell>
          <cell r="B863" t="str">
            <v>453110</v>
          </cell>
          <cell r="C863" t="str">
            <v>OPEB - GLI Payments</v>
          </cell>
        </row>
        <row r="864">
          <cell r="A864" t="str">
            <v>2437</v>
          </cell>
          <cell r="B864" t="str">
            <v>453120</v>
          </cell>
          <cell r="C864" t="str">
            <v>OPEB-Health-Payments</v>
          </cell>
        </row>
        <row r="865">
          <cell r="A865" t="str">
            <v>2437</v>
          </cell>
          <cell r="B865" t="str">
            <v>453130</v>
          </cell>
          <cell r="C865" t="str">
            <v>OPEB-LTD-Payments</v>
          </cell>
        </row>
        <row r="866">
          <cell r="A866" t="str">
            <v>2437</v>
          </cell>
          <cell r="B866" t="str">
            <v>453140</v>
          </cell>
          <cell r="C866" t="str">
            <v>OPEB-RETIREMENT BONUS-PAYMENTS</v>
          </cell>
        </row>
        <row r="867">
          <cell r="A867" t="str">
            <v>2437</v>
          </cell>
          <cell r="B867" t="str">
            <v>453150</v>
          </cell>
          <cell r="C867" t="str">
            <v>OPEB-SPS- PAYMENTS</v>
          </cell>
        </row>
        <row r="868">
          <cell r="A868" t="str">
            <v>2437</v>
          </cell>
          <cell r="B868" t="str">
            <v>453160</v>
          </cell>
          <cell r="C868" t="str">
            <v>OPEB-Spec. Arr.-Payments</v>
          </cell>
        </row>
        <row r="869">
          <cell r="A869" t="str">
            <v>2437</v>
          </cell>
          <cell r="B869" t="str">
            <v>453200</v>
          </cell>
          <cell r="C869" t="str">
            <v>OPEB -Dental - expense</v>
          </cell>
        </row>
        <row r="870">
          <cell r="A870" t="str">
            <v>2437</v>
          </cell>
          <cell r="B870" t="str">
            <v>453210</v>
          </cell>
          <cell r="C870" t="str">
            <v>OPEB -Group Life Ins - expense</v>
          </cell>
        </row>
        <row r="871">
          <cell r="A871" t="str">
            <v>2437</v>
          </cell>
          <cell r="B871" t="str">
            <v>453220</v>
          </cell>
          <cell r="C871" t="str">
            <v>OPEB - Health - expense</v>
          </cell>
        </row>
        <row r="872">
          <cell r="A872" t="str">
            <v>2437</v>
          </cell>
          <cell r="B872" t="str">
            <v>453230</v>
          </cell>
          <cell r="C872" t="str">
            <v>OPEB - LT Disability-expense</v>
          </cell>
        </row>
        <row r="873">
          <cell r="A873" t="str">
            <v>2437</v>
          </cell>
          <cell r="B873" t="str">
            <v>453240</v>
          </cell>
          <cell r="C873" t="str">
            <v>OPEB-Retirement Bonus-expense</v>
          </cell>
        </row>
        <row r="874">
          <cell r="A874" t="str">
            <v>2437</v>
          </cell>
          <cell r="B874" t="str">
            <v>453250</v>
          </cell>
          <cell r="C874" t="str">
            <v>OPEB - SPS - expense</v>
          </cell>
        </row>
        <row r="875">
          <cell r="A875" t="str">
            <v>2437</v>
          </cell>
          <cell r="B875" t="str">
            <v>453260</v>
          </cell>
          <cell r="C875" t="str">
            <v>OPEB-Spec. Arr.-Expenses</v>
          </cell>
        </row>
        <row r="876">
          <cell r="A876" t="str">
            <v>2437</v>
          </cell>
          <cell r="B876" t="str">
            <v>453270</v>
          </cell>
          <cell r="C876" t="str">
            <v>OPEB - WC - payts - admin</v>
          </cell>
        </row>
        <row r="877">
          <cell r="A877" t="str">
            <v>2437</v>
          </cell>
          <cell r="B877" t="str">
            <v>453271</v>
          </cell>
          <cell r="C877" t="str">
            <v>OPEB - WC - payts - late fees</v>
          </cell>
        </row>
        <row r="878">
          <cell r="A878" t="str">
            <v>2437</v>
          </cell>
          <cell r="B878" t="str">
            <v>453272</v>
          </cell>
          <cell r="C878" t="str">
            <v>OPEB - WC - payts - pensions</v>
          </cell>
        </row>
        <row r="879">
          <cell r="A879" t="str">
            <v>2437</v>
          </cell>
          <cell r="B879" t="str">
            <v>453273</v>
          </cell>
          <cell r="C879" t="str">
            <v>OPEB - WC - payts - comp</v>
          </cell>
        </row>
        <row r="880">
          <cell r="A880" t="str">
            <v>2437</v>
          </cell>
          <cell r="B880" t="str">
            <v>453274</v>
          </cell>
          <cell r="C880" t="str">
            <v>OPEB - WC - payts - med aid</v>
          </cell>
        </row>
        <row r="881">
          <cell r="A881" t="str">
            <v>2437</v>
          </cell>
          <cell r="B881" t="str">
            <v>453275</v>
          </cell>
          <cell r="C881" t="str">
            <v>OPEB - WC - payts - interest</v>
          </cell>
        </row>
        <row r="882">
          <cell r="A882" t="str">
            <v>2437</v>
          </cell>
          <cell r="B882" t="str">
            <v>453980</v>
          </cell>
          <cell r="C882" t="str">
            <v>OPEB - Allocated Amounts</v>
          </cell>
        </row>
        <row r="883">
          <cell r="A883" t="str">
            <v>2505</v>
          </cell>
          <cell r="B883">
            <v>302000</v>
          </cell>
          <cell r="C883" t="str">
            <v>DEBENTURES OUTSTANDING</v>
          </cell>
        </row>
        <row r="884">
          <cell r="A884" t="str">
            <v>2510</v>
          </cell>
          <cell r="B884">
            <v>302000</v>
          </cell>
          <cell r="C884" t="str">
            <v>DEBENTURE ADVANCES</v>
          </cell>
        </row>
        <row r="885">
          <cell r="A885" t="str">
            <v>2515</v>
          </cell>
          <cell r="B885">
            <v>302000</v>
          </cell>
          <cell r="C885" t="str">
            <v>Reacquired Bonds</v>
          </cell>
        </row>
        <row r="886">
          <cell r="A886" t="str">
            <v>2520</v>
          </cell>
          <cell r="B886">
            <v>302000</v>
          </cell>
          <cell r="C886" t="str">
            <v>Other Long Term Debt</v>
          </cell>
        </row>
        <row r="887">
          <cell r="A887" t="str">
            <v>2525</v>
          </cell>
          <cell r="B887">
            <v>302000</v>
          </cell>
          <cell r="C887" t="str">
            <v>Term Bank Loans - Long Term Po</v>
          </cell>
        </row>
        <row r="888">
          <cell r="A888" t="str">
            <v>2530</v>
          </cell>
          <cell r="B888" t="str">
            <v>302000</v>
          </cell>
          <cell r="C888" t="str">
            <v>Debt - General</v>
          </cell>
        </row>
        <row r="889">
          <cell r="A889" t="str">
            <v>2550</v>
          </cell>
          <cell r="B889">
            <v>302000</v>
          </cell>
          <cell r="C889" t="str">
            <v>Advances from Assoc Cos</v>
          </cell>
        </row>
        <row r="890">
          <cell r="A890" t="str">
            <v>3005</v>
          </cell>
          <cell r="B890" t="str">
            <v>481121</v>
          </cell>
          <cell r="C890" t="str">
            <v>Share Capital</v>
          </cell>
        </row>
        <row r="891">
          <cell r="A891" t="str">
            <v>3005</v>
          </cell>
          <cell r="B891" t="str">
            <v>481150</v>
          </cell>
          <cell r="C891" t="str">
            <v>Contributed Equity</v>
          </cell>
        </row>
        <row r="892">
          <cell r="A892" t="str">
            <v>3008</v>
          </cell>
          <cell r="B892" t="str">
            <v>481120</v>
          </cell>
          <cell r="C892" t="str">
            <v>Prefered Shares</v>
          </cell>
        </row>
        <row r="893">
          <cell r="A893" t="str">
            <v>3010</v>
          </cell>
          <cell r="B893" t="str">
            <v>480000</v>
          </cell>
          <cell r="C893" t="str">
            <v>EQTY ACCUM THRU DEBT RET APPR</v>
          </cell>
        </row>
        <row r="894">
          <cell r="A894" t="str">
            <v>3010</v>
          </cell>
          <cell r="B894" t="str">
            <v>481010</v>
          </cell>
          <cell r="C894" t="str">
            <v>Bu Equity Adjustments</v>
          </cell>
        </row>
        <row r="895">
          <cell r="A895" t="str">
            <v>3010</v>
          </cell>
          <cell r="B895" t="str">
            <v>481100</v>
          </cell>
          <cell r="C895" t="str">
            <v>Internal Equity</v>
          </cell>
        </row>
        <row r="896">
          <cell r="A896" t="str">
            <v>3010</v>
          </cell>
          <cell r="B896" t="str">
            <v>481110</v>
          </cell>
          <cell r="C896" t="str">
            <v>Bu Equity - Share Capital</v>
          </cell>
        </row>
        <row r="897">
          <cell r="A897" t="str">
            <v>3010</v>
          </cell>
          <cell r="B897" t="str">
            <v>485000</v>
          </cell>
          <cell r="C897" t="str">
            <v>Res For Stab Of Rates &amp;Conting</v>
          </cell>
        </row>
        <row r="898">
          <cell r="A898" t="str">
            <v>3010</v>
          </cell>
          <cell r="B898" t="str">
            <v>490000</v>
          </cell>
          <cell r="C898" t="str">
            <v>Ont Govt Rur Const Ast (Nop)</v>
          </cell>
        </row>
        <row r="899">
          <cell r="A899" t="str">
            <v>3020</v>
          </cell>
          <cell r="B899">
            <v>481150</v>
          </cell>
          <cell r="C899" t="str">
            <v>Donations Received</v>
          </cell>
        </row>
        <row r="900">
          <cell r="A900" t="str">
            <v>3022</v>
          </cell>
          <cell r="B900">
            <v>481150</v>
          </cell>
          <cell r="C900" t="str">
            <v>Development Charges Transferre</v>
          </cell>
        </row>
        <row r="901">
          <cell r="A901" t="str">
            <v>3026</v>
          </cell>
          <cell r="B901">
            <v>481121</v>
          </cell>
          <cell r="C901" t="str">
            <v>Capital Stock Held in Treasury</v>
          </cell>
        </row>
        <row r="902">
          <cell r="A902" t="str">
            <v>3030</v>
          </cell>
          <cell r="B902">
            <v>481150</v>
          </cell>
          <cell r="C902" t="str">
            <v>CONT CAP FR DEV POST 1979</v>
          </cell>
        </row>
        <row r="903">
          <cell r="A903" t="str">
            <v>3031</v>
          </cell>
          <cell r="B903">
            <v>481150</v>
          </cell>
          <cell r="C903" t="str">
            <v>ACCUM AMORT CONT CAPITAL</v>
          </cell>
        </row>
        <row r="904">
          <cell r="A904" t="str">
            <v>3032</v>
          </cell>
          <cell r="B904">
            <v>481150</v>
          </cell>
          <cell r="C904" t="str">
            <v>CONT CAPITAL PRE 1980</v>
          </cell>
        </row>
        <row r="905">
          <cell r="A905" t="str">
            <v>3035</v>
          </cell>
          <cell r="B905">
            <v>481150</v>
          </cell>
          <cell r="C905" t="str">
            <v>Installments Received on Capit</v>
          </cell>
        </row>
        <row r="906">
          <cell r="A906" t="str">
            <v>3038</v>
          </cell>
          <cell r="B906">
            <v>481000</v>
          </cell>
          <cell r="C906" t="str">
            <v>Appropriated Retained Earnings</v>
          </cell>
        </row>
        <row r="907">
          <cell r="A907" t="str">
            <v>3039</v>
          </cell>
          <cell r="B907">
            <v>481000</v>
          </cell>
          <cell r="C907" t="str">
            <v>ACCUMULATED NET INCOME</v>
          </cell>
        </row>
        <row r="908">
          <cell r="A908" t="str">
            <v>3040</v>
          </cell>
          <cell r="B908">
            <v>480000</v>
          </cell>
          <cell r="C908" t="str">
            <v>DEBT RETIREMENT I B M</v>
          </cell>
        </row>
        <row r="909">
          <cell r="A909" t="str">
            <v>3041</v>
          </cell>
          <cell r="B909">
            <v>480000</v>
          </cell>
          <cell r="C909" t="str">
            <v>DEBT RETIREMENT - OTHER</v>
          </cell>
        </row>
        <row r="910">
          <cell r="A910" t="str">
            <v>3042</v>
          </cell>
          <cell r="B910">
            <v>480000</v>
          </cell>
          <cell r="C910" t="str">
            <v>DEBT RETIRE ON HYD L TERM</v>
          </cell>
        </row>
        <row r="911">
          <cell r="A911" t="str">
            <v>3043</v>
          </cell>
          <cell r="B911">
            <v>480000</v>
          </cell>
          <cell r="C911" t="str">
            <v>DEBENTURES REDEEMED</v>
          </cell>
        </row>
        <row r="912">
          <cell r="A912" t="str">
            <v>3044</v>
          </cell>
          <cell r="B912">
            <v>480000</v>
          </cell>
          <cell r="C912" t="str">
            <v>SINKING FUND ON DEBENTURE</v>
          </cell>
        </row>
        <row r="913">
          <cell r="A913" t="str">
            <v>3045</v>
          </cell>
          <cell r="B913">
            <v>480000</v>
          </cell>
          <cell r="C913" t="str">
            <v>MISSISSAUGA H.E.P.C. DEBT</v>
          </cell>
        </row>
        <row r="914">
          <cell r="A914" t="str">
            <v>3046</v>
          </cell>
          <cell r="B914" t="str">
            <v>481000</v>
          </cell>
          <cell r="C914" t="str">
            <v>Business Unit Equity</v>
          </cell>
        </row>
        <row r="915">
          <cell r="A915" t="str">
            <v>3047</v>
          </cell>
          <cell r="B915">
            <v>480000</v>
          </cell>
          <cell r="C915" t="str">
            <v>Appropriations of Retained Ear</v>
          </cell>
        </row>
        <row r="916">
          <cell r="A916" t="str">
            <v>3048</v>
          </cell>
          <cell r="B916" t="str">
            <v>482010</v>
          </cell>
          <cell r="C916" t="str">
            <v>Preferred Share  Dividend</v>
          </cell>
        </row>
        <row r="917">
          <cell r="A917" t="str">
            <v>3048</v>
          </cell>
          <cell r="B917" t="str">
            <v>786000</v>
          </cell>
          <cell r="C917" t="str">
            <v>Ifr Dividend</v>
          </cell>
        </row>
        <row r="918">
          <cell r="A918" t="str">
            <v>3048</v>
          </cell>
          <cell r="B918" t="str">
            <v>786010</v>
          </cell>
          <cell r="C918" t="str">
            <v>Preferred Share Dividend</v>
          </cell>
        </row>
        <row r="919">
          <cell r="A919" t="str">
            <v>3049</v>
          </cell>
          <cell r="B919" t="str">
            <v>482000</v>
          </cell>
          <cell r="C919" t="str">
            <v>Common Shares Dividend</v>
          </cell>
        </row>
        <row r="920">
          <cell r="A920" t="str">
            <v>3055</v>
          </cell>
          <cell r="B920" t="str">
            <v>481200</v>
          </cell>
          <cell r="C920" t="str">
            <v>True Up Equity Adjustments</v>
          </cell>
        </row>
        <row r="921">
          <cell r="A921" t="str">
            <v>4000</v>
          </cell>
          <cell r="B921" t="str">
            <v>511100</v>
          </cell>
          <cell r="C921" t="str">
            <v>Wheeling Revenue</v>
          </cell>
        </row>
        <row r="922">
          <cell r="A922" t="str">
            <v>4000</v>
          </cell>
          <cell r="B922" t="str">
            <v>530000</v>
          </cell>
          <cell r="C922" t="str">
            <v>Retail Power Sales - Rural</v>
          </cell>
        </row>
        <row r="923">
          <cell r="A923" t="str">
            <v>4000</v>
          </cell>
          <cell r="B923" t="str">
            <v>530060</v>
          </cell>
          <cell r="C923" t="str">
            <v>Revenue - TX IMO</v>
          </cell>
        </row>
        <row r="924">
          <cell r="A924" t="str">
            <v>4000</v>
          </cell>
          <cell r="B924" t="str">
            <v>530070</v>
          </cell>
          <cell r="C924" t="str">
            <v>Revenue RRRP</v>
          </cell>
        </row>
        <row r="925">
          <cell r="A925" t="str">
            <v>4000</v>
          </cell>
          <cell r="B925" t="str">
            <v>530080</v>
          </cell>
          <cell r="C925" t="str">
            <v>Revenue for Debt Retirement</v>
          </cell>
        </row>
        <row r="926">
          <cell r="A926" t="str">
            <v>4000</v>
          </cell>
          <cell r="B926" t="str">
            <v>530100</v>
          </cell>
          <cell r="C926" t="str">
            <v>RRRP - Direct Retail Customers</v>
          </cell>
        </row>
        <row r="927">
          <cell r="A927" t="str">
            <v>4000</v>
          </cell>
          <cell r="B927" t="str">
            <v>530200</v>
          </cell>
          <cell r="C927" t="str">
            <v>RRRP Payments - Remotes Cust</v>
          </cell>
        </row>
        <row r="928">
          <cell r="A928" t="str">
            <v>4000</v>
          </cell>
          <cell r="B928" t="str">
            <v>530210</v>
          </cell>
          <cell r="C928" t="str">
            <v>RRRP Pymts-Rem Cust- Norm Dens</v>
          </cell>
        </row>
        <row r="929">
          <cell r="A929" t="str">
            <v>4000</v>
          </cell>
          <cell r="B929" t="str">
            <v>530220</v>
          </cell>
          <cell r="C929" t="str">
            <v>RRRP Pymts-Rem Cust- Road/Rail</v>
          </cell>
        </row>
        <row r="930">
          <cell r="A930" t="str">
            <v>4000</v>
          </cell>
          <cell r="B930" t="str">
            <v>531000</v>
          </cell>
          <cell r="C930" t="str">
            <v>Retail Power Sales - Small Dir</v>
          </cell>
        </row>
        <row r="931">
          <cell r="A931" t="str">
            <v>4006</v>
          </cell>
          <cell r="B931">
            <v>530300</v>
          </cell>
          <cell r="C931" t="str">
            <v>DOMESTIC REVENUE</v>
          </cell>
        </row>
        <row r="932">
          <cell r="A932" t="str">
            <v>4010</v>
          </cell>
          <cell r="B932" t="str">
            <v>530020</v>
          </cell>
          <cell r="C932" t="str">
            <v>Commercial Energy Sales</v>
          </cell>
        </row>
        <row r="933">
          <cell r="A933" t="str">
            <v>4010</v>
          </cell>
          <cell r="B933" t="str">
            <v>530021</v>
          </cell>
          <cell r="C933" t="str">
            <v>Rtl Pow Sales-Rural-Comm-StdA</v>
          </cell>
        </row>
        <row r="934">
          <cell r="A934" t="str">
            <v>4011</v>
          </cell>
          <cell r="B934">
            <v>530300</v>
          </cell>
          <cell r="C934" t="str">
            <v>GEN. SERVICE -STANDBY CHARGES</v>
          </cell>
        </row>
        <row r="935">
          <cell r="A935" t="str">
            <v>4015</v>
          </cell>
          <cell r="B935" t="str">
            <v>530030</v>
          </cell>
          <cell r="C935" t="str">
            <v>Industrial Energy Sales</v>
          </cell>
        </row>
        <row r="936">
          <cell r="A936" t="str">
            <v>4015</v>
          </cell>
          <cell r="B936" t="str">
            <v>530031</v>
          </cell>
          <cell r="C936" t="str">
            <v>Rtl Pow Sales-Rural-Ind- Std A</v>
          </cell>
        </row>
        <row r="937">
          <cell r="A937" t="str">
            <v>4020</v>
          </cell>
          <cell r="B937">
            <v>530300</v>
          </cell>
          <cell r="C937" t="str">
            <v>GEN. SERV. REV.-LARGE USER</v>
          </cell>
        </row>
        <row r="938">
          <cell r="A938" t="str">
            <v>4025</v>
          </cell>
          <cell r="B938" t="str">
            <v>530040</v>
          </cell>
          <cell r="C938" t="str">
            <v>Street Lighting Energy  Sales</v>
          </cell>
        </row>
        <row r="939">
          <cell r="A939" t="str">
            <v>4030</v>
          </cell>
          <cell r="B939" t="str">
            <v>530050</v>
          </cell>
          <cell r="C939" t="str">
            <v>Sentinel Lighting Enrgy Sales</v>
          </cell>
        </row>
        <row r="940">
          <cell r="A940" t="str">
            <v>4035</v>
          </cell>
          <cell r="B940">
            <v>530300</v>
          </cell>
          <cell r="C940" t="str">
            <v>General Energy Sales</v>
          </cell>
        </row>
        <row r="941">
          <cell r="A941" t="str">
            <v>4040</v>
          </cell>
          <cell r="B941">
            <v>530300</v>
          </cell>
          <cell r="C941" t="str">
            <v>Other Energy Sales to Public A</v>
          </cell>
        </row>
        <row r="942">
          <cell r="A942" t="str">
            <v>4045</v>
          </cell>
          <cell r="B942">
            <v>530300</v>
          </cell>
          <cell r="C942" t="str">
            <v>Energy Sales to Railroads &amp; Ra</v>
          </cell>
        </row>
        <row r="943">
          <cell r="A943" t="str">
            <v>4050</v>
          </cell>
          <cell r="B943">
            <v>530300</v>
          </cell>
          <cell r="C943" t="str">
            <v>UNBILLED REVENUE ADJUSTMENT</v>
          </cell>
        </row>
        <row r="944">
          <cell r="A944" t="str">
            <v>4051</v>
          </cell>
          <cell r="B944">
            <v>530300</v>
          </cell>
          <cell r="C944" t="str">
            <v>PRIOR YEAR BILLING ADJUSTMENT</v>
          </cell>
        </row>
        <row r="945">
          <cell r="A945" t="str">
            <v>4055</v>
          </cell>
          <cell r="B945">
            <v>530300</v>
          </cell>
          <cell r="C945" t="str">
            <v>Energy Sales for Resale</v>
          </cell>
        </row>
        <row r="946">
          <cell r="A946" t="str">
            <v>4060</v>
          </cell>
          <cell r="B946" t="str">
            <v>560000</v>
          </cell>
          <cell r="C946" t="str">
            <v>Intnl Revenue - Power &amp; Energy</v>
          </cell>
        </row>
        <row r="947">
          <cell r="A947" t="str">
            <v>4062</v>
          </cell>
          <cell r="B947">
            <v>530300</v>
          </cell>
          <cell r="C947" t="str">
            <v>BILLED WMS</v>
          </cell>
        </row>
        <row r="948">
          <cell r="A948" t="str">
            <v>4064</v>
          </cell>
          <cell r="B948">
            <v>530300</v>
          </cell>
          <cell r="C948" t="str">
            <v>BILLED - ONE-TIME</v>
          </cell>
        </row>
        <row r="949">
          <cell r="A949" t="str">
            <v>4066</v>
          </cell>
          <cell r="B949">
            <v>530300</v>
          </cell>
          <cell r="C949" t="str">
            <v>BILLED - NW</v>
          </cell>
        </row>
        <row r="950">
          <cell r="A950" t="str">
            <v>4068</v>
          </cell>
          <cell r="B950">
            <v>530300</v>
          </cell>
          <cell r="C950" t="str">
            <v>BILLED - CN</v>
          </cell>
        </row>
        <row r="951">
          <cell r="A951" t="str">
            <v>4080</v>
          </cell>
          <cell r="B951">
            <v>530300</v>
          </cell>
          <cell r="C951" t="str">
            <v>Dist. services revenue</v>
          </cell>
        </row>
        <row r="952">
          <cell r="A952" t="str">
            <v>4080</v>
          </cell>
          <cell r="B952" t="str">
            <v>560040</v>
          </cell>
          <cell r="C952" t="str">
            <v>Distribution Variable Chrge</v>
          </cell>
        </row>
        <row r="953">
          <cell r="A953" t="str">
            <v>4081</v>
          </cell>
          <cell r="B953">
            <v>530300</v>
          </cell>
          <cell r="C953" t="str">
            <v>transformer allowance</v>
          </cell>
        </row>
        <row r="954">
          <cell r="A954" t="str">
            <v>4082</v>
          </cell>
          <cell r="B954" t="str">
            <v>530300</v>
          </cell>
          <cell r="C954" t="str">
            <v>Retail Services  Revenues</v>
          </cell>
        </row>
        <row r="955">
          <cell r="A955" t="str">
            <v>4084</v>
          </cell>
          <cell r="B955" t="str">
            <v>530300</v>
          </cell>
          <cell r="C955" t="str">
            <v>STR Reveneues</v>
          </cell>
        </row>
        <row r="956">
          <cell r="A956" t="str">
            <v>4090</v>
          </cell>
          <cell r="B956" t="str">
            <v>550000</v>
          </cell>
          <cell r="C956" t="str">
            <v>Ext Revenue (Excl Power Sales)</v>
          </cell>
        </row>
        <row r="957">
          <cell r="A957" t="str">
            <v>4090</v>
          </cell>
          <cell r="B957" t="str">
            <v>550820</v>
          </cell>
          <cell r="C957" t="str">
            <v>Ext Rev - DX (NS/Other)</v>
          </cell>
        </row>
        <row r="958">
          <cell r="A958" t="str">
            <v>4090</v>
          </cell>
          <cell r="B958" t="str">
            <v>550821</v>
          </cell>
          <cell r="C958" t="str">
            <v>Ext Rev - DX (NS/OPGI)</v>
          </cell>
        </row>
        <row r="959">
          <cell r="A959" t="str">
            <v>4105</v>
          </cell>
          <cell r="B959" t="str">
            <v>560030</v>
          </cell>
          <cell r="C959" t="str">
            <v>Transmn Rev Fr Outside Grp</v>
          </cell>
        </row>
        <row r="960">
          <cell r="A960" t="str">
            <v>4105</v>
          </cell>
          <cell r="B960" t="str">
            <v>560051</v>
          </cell>
          <cell r="C960" t="str">
            <v>Transmn Export Wheeling Rev.</v>
          </cell>
        </row>
        <row r="961">
          <cell r="A961" t="str">
            <v>4110</v>
          </cell>
          <cell r="B961" t="str">
            <v>550810</v>
          </cell>
          <cell r="C961" t="str">
            <v>Ext Rev - TX (NS/Other)</v>
          </cell>
        </row>
        <row r="962">
          <cell r="A962" t="str">
            <v>4110</v>
          </cell>
          <cell r="B962" t="str">
            <v>550811</v>
          </cell>
          <cell r="C962" t="str">
            <v>Ext Rev - TX (NS/OPGI)</v>
          </cell>
        </row>
        <row r="963">
          <cell r="A963" t="str">
            <v>4110</v>
          </cell>
          <cell r="B963" t="str">
            <v>550812</v>
          </cell>
          <cell r="C963" t="str">
            <v>External Revenue within TX</v>
          </cell>
        </row>
        <row r="964">
          <cell r="A964" t="str">
            <v>4110</v>
          </cell>
          <cell r="B964" t="str">
            <v>560050</v>
          </cell>
          <cell r="C964" t="str">
            <v>Transmn Wheling Fr O/Side  Grp</v>
          </cell>
        </row>
        <row r="965">
          <cell r="A965" t="str">
            <v>4205</v>
          </cell>
          <cell r="B965">
            <v>550000</v>
          </cell>
          <cell r="C965" t="str">
            <v>Interdepartmental Rents</v>
          </cell>
        </row>
        <row r="966">
          <cell r="A966" t="str">
            <v>4206</v>
          </cell>
          <cell r="B966" t="str">
            <v>570000</v>
          </cell>
          <cell r="C966" t="str">
            <v>Internal Revenue from RECSV</v>
          </cell>
        </row>
        <row r="967">
          <cell r="A967" t="str">
            <v>4206</v>
          </cell>
          <cell r="B967" t="str">
            <v>570011</v>
          </cell>
          <cell r="C967" t="str">
            <v>Internal Revenue-Mgmt Fees</v>
          </cell>
        </row>
        <row r="968">
          <cell r="A968" t="str">
            <v>4206</v>
          </cell>
          <cell r="B968" t="str">
            <v>570020</v>
          </cell>
          <cell r="C968" t="str">
            <v>Int Rev:Oth Bu In Grp - OM&amp;A</v>
          </cell>
        </row>
        <row r="969">
          <cell r="A969" t="str">
            <v>4206</v>
          </cell>
          <cell r="B969" t="str">
            <v>570030</v>
          </cell>
          <cell r="C969" t="str">
            <v>Int Rev:Oth BU in Grp - CAP</v>
          </cell>
        </row>
        <row r="970">
          <cell r="A970" t="str">
            <v>4206</v>
          </cell>
          <cell r="B970" t="str">
            <v>570050</v>
          </cell>
          <cell r="C970" t="str">
            <v>Dividend Income fr. Subsidiary</v>
          </cell>
        </row>
        <row r="971">
          <cell r="A971" t="str">
            <v>4206</v>
          </cell>
          <cell r="B971" t="str">
            <v>570060</v>
          </cell>
          <cell r="C971" t="str">
            <v>Int Rev - NS Reg Supply</v>
          </cell>
        </row>
        <row r="972">
          <cell r="A972" t="str">
            <v>4206</v>
          </cell>
          <cell r="B972" t="str">
            <v>570070</v>
          </cell>
          <cell r="C972" t="str">
            <v>INT REV SMS Material Surcharge</v>
          </cell>
        </row>
        <row r="973">
          <cell r="A973" t="str">
            <v>4206</v>
          </cell>
          <cell r="B973" t="str">
            <v>570080</v>
          </cell>
          <cell r="C973" t="str">
            <v>Int Rev - OPEB Amortization</v>
          </cell>
        </row>
        <row r="974">
          <cell r="A974" t="str">
            <v>4206</v>
          </cell>
          <cell r="B974" t="str">
            <v>570091</v>
          </cell>
          <cell r="C974" t="str">
            <v>Inter Rev-Fiber Optic Lease</v>
          </cell>
        </row>
        <row r="975">
          <cell r="A975" t="str">
            <v>4206</v>
          </cell>
          <cell r="B975" t="str">
            <v>570092</v>
          </cell>
          <cell r="C975" t="str">
            <v>Internal Revenue - Tower Lease</v>
          </cell>
        </row>
        <row r="976">
          <cell r="A976" t="str">
            <v>4206</v>
          </cell>
          <cell r="B976" t="str">
            <v>570093</v>
          </cell>
          <cell r="C976" t="str">
            <v>Internal Rev - Capital Leases</v>
          </cell>
        </row>
        <row r="977">
          <cell r="A977" t="str">
            <v>4206</v>
          </cell>
          <cell r="B977" t="str">
            <v>570999</v>
          </cell>
          <cell r="C977" t="str">
            <v>Interco Revenue Elimination</v>
          </cell>
        </row>
        <row r="978">
          <cell r="A978" t="str">
            <v>4206</v>
          </cell>
          <cell r="B978" t="str">
            <v>571000</v>
          </cell>
          <cell r="C978" t="str">
            <v>Ifr Corp Funding Dividend</v>
          </cell>
        </row>
        <row r="979">
          <cell r="A979" t="str">
            <v>4210</v>
          </cell>
          <cell r="B979" t="str">
            <v>550040</v>
          </cell>
          <cell r="C979" t="str">
            <v>Real Estate Revenue</v>
          </cell>
        </row>
        <row r="980">
          <cell r="A980" t="str">
            <v>4210</v>
          </cell>
          <cell r="B980" t="str">
            <v>550110</v>
          </cell>
          <cell r="C980" t="str">
            <v>Slu Row Revenue</v>
          </cell>
        </row>
        <row r="981">
          <cell r="A981" t="str">
            <v>4210</v>
          </cell>
          <cell r="B981" t="str">
            <v>550120</v>
          </cell>
          <cell r="C981" t="str">
            <v>Slu Billboard Revenue</v>
          </cell>
        </row>
        <row r="982">
          <cell r="A982" t="str">
            <v>4210</v>
          </cell>
          <cell r="B982" t="str">
            <v>550140</v>
          </cell>
          <cell r="C982" t="str">
            <v>PCS Revenue</v>
          </cell>
        </row>
        <row r="983">
          <cell r="A983" t="str">
            <v>4210</v>
          </cell>
          <cell r="B983" t="str">
            <v>550150</v>
          </cell>
          <cell r="C983" t="str">
            <v>Agriculture Revenue</v>
          </cell>
        </row>
        <row r="984">
          <cell r="A984" t="str">
            <v>4210</v>
          </cell>
          <cell r="B984" t="str">
            <v>550170</v>
          </cell>
          <cell r="C984" t="str">
            <v>Telecomm Services Revenues</v>
          </cell>
        </row>
        <row r="985">
          <cell r="A985" t="str">
            <v>4210</v>
          </cell>
          <cell r="B985" t="str">
            <v>550180</v>
          </cell>
          <cell r="C985" t="str">
            <v>Residential Housing Revenue</v>
          </cell>
        </row>
        <row r="986">
          <cell r="A986" t="str">
            <v>4210</v>
          </cell>
          <cell r="B986" t="str">
            <v>550220</v>
          </cell>
          <cell r="C986" t="str">
            <v>Building  Revenue</v>
          </cell>
        </row>
        <row r="987">
          <cell r="A987" t="str">
            <v>4210</v>
          </cell>
          <cell r="B987" t="str">
            <v>550230</v>
          </cell>
          <cell r="C987" t="str">
            <v>Pipeline  Revenue</v>
          </cell>
        </row>
        <row r="988">
          <cell r="A988" t="str">
            <v>4210</v>
          </cell>
          <cell r="B988" t="str">
            <v>550240</v>
          </cell>
          <cell r="C988" t="str">
            <v>Other Real Estate  Revenue</v>
          </cell>
        </row>
        <row r="989">
          <cell r="A989" t="str">
            <v>4210</v>
          </cell>
          <cell r="B989" t="str">
            <v>550250</v>
          </cell>
          <cell r="C989" t="str">
            <v>Parking  Revenue</v>
          </cell>
        </row>
        <row r="990">
          <cell r="A990" t="str">
            <v>4211</v>
          </cell>
          <cell r="B990">
            <v>550000</v>
          </cell>
          <cell r="C990" t="str">
            <v>WATER HEATER RENTAL REV</v>
          </cell>
        </row>
        <row r="991">
          <cell r="A991" t="str">
            <v>4212</v>
          </cell>
          <cell r="B991">
            <v>550000</v>
          </cell>
          <cell r="C991" t="str">
            <v>RENTAL INCOME</v>
          </cell>
        </row>
        <row r="992">
          <cell r="A992" t="str">
            <v>4213</v>
          </cell>
          <cell r="B992">
            <v>550000</v>
          </cell>
          <cell r="C992" t="str">
            <v>POLE RENTAL REVENUE</v>
          </cell>
        </row>
        <row r="993">
          <cell r="A993" t="str">
            <v>4215</v>
          </cell>
          <cell r="B993" t="str">
            <v>550130</v>
          </cell>
          <cell r="C993" t="str">
            <v>Lvr Enquires Revenue</v>
          </cell>
        </row>
        <row r="994">
          <cell r="A994" t="str">
            <v>4220</v>
          </cell>
          <cell r="B994">
            <v>550000</v>
          </cell>
          <cell r="C994" t="str">
            <v>Other Electric Revenues</v>
          </cell>
        </row>
        <row r="995">
          <cell r="A995" t="str">
            <v>4225</v>
          </cell>
          <cell r="B995" t="str">
            <v>550851</v>
          </cell>
          <cell r="C995" t="str">
            <v>Collection &amp; Late Pymnt Charge</v>
          </cell>
        </row>
        <row r="996">
          <cell r="A996" t="str">
            <v>4225</v>
          </cell>
          <cell r="B996" t="str">
            <v>550890</v>
          </cell>
          <cell r="C996" t="str">
            <v>Collection&amp;Late Payment Charge</v>
          </cell>
        </row>
        <row r="997">
          <cell r="A997" t="str">
            <v>4235</v>
          </cell>
          <cell r="B997" t="str">
            <v>530300</v>
          </cell>
          <cell r="C997" t="str">
            <v>Retail Energy Sales- Acq MEU</v>
          </cell>
        </row>
        <row r="998">
          <cell r="A998" t="str">
            <v>4235</v>
          </cell>
          <cell r="B998" t="str">
            <v>530410</v>
          </cell>
          <cell r="C998" t="str">
            <v>Retailer-Std Charge(One Time )</v>
          </cell>
        </row>
        <row r="999">
          <cell r="A999" t="str">
            <v>4235</v>
          </cell>
          <cell r="B999" t="str">
            <v>530411</v>
          </cell>
          <cell r="C999" t="str">
            <v>Retailer-Monthly Fixed Charge</v>
          </cell>
        </row>
        <row r="1000">
          <cell r="A1000" t="str">
            <v>4235</v>
          </cell>
          <cell r="B1000" t="str">
            <v>530412</v>
          </cell>
          <cell r="C1000" t="str">
            <v>RETAILER-MONTHLY VARIABLE CHRG</v>
          </cell>
        </row>
        <row r="1001">
          <cell r="A1001" t="str">
            <v>4235</v>
          </cell>
          <cell r="B1001" t="str">
            <v>530413</v>
          </cell>
          <cell r="C1001" t="str">
            <v>RET'ER-STD DIST'N CONSOLIDATED</v>
          </cell>
        </row>
        <row r="1002">
          <cell r="A1002" t="str">
            <v>4235</v>
          </cell>
          <cell r="B1002" t="str">
            <v>530414</v>
          </cell>
          <cell r="C1002" t="str">
            <v>RETAILER-AVOIDED COST CREDIT</v>
          </cell>
        </row>
        <row r="1003">
          <cell r="A1003" t="str">
            <v>4235</v>
          </cell>
          <cell r="B1003" t="str">
            <v>530415</v>
          </cell>
          <cell r="C1003" t="str">
            <v>RETAILER-REQUEST FEE</v>
          </cell>
        </row>
        <row r="1004">
          <cell r="A1004" t="str">
            <v>4235</v>
          </cell>
          <cell r="B1004" t="str">
            <v>530416</v>
          </cell>
          <cell r="C1004" t="str">
            <v>RETAILER-PROCESSING FEE</v>
          </cell>
        </row>
        <row r="1005">
          <cell r="A1005" t="str">
            <v>4235</v>
          </cell>
          <cell r="B1005" t="str">
            <v>530708</v>
          </cell>
          <cell r="C1005" t="str">
            <v>IMO-112OPGI Mkt Pow Mit Rebat</v>
          </cell>
        </row>
        <row r="1006">
          <cell r="A1006" t="str">
            <v>4235</v>
          </cell>
          <cell r="B1006" t="str">
            <v>530709</v>
          </cell>
          <cell r="C1006" t="str">
            <v>IMO-113Mkt Susp Add Comp Sttl</v>
          </cell>
        </row>
        <row r="1007">
          <cell r="A1007" t="str">
            <v>4235</v>
          </cell>
          <cell r="B1007" t="str">
            <v>530710</v>
          </cell>
          <cell r="C1007" t="str">
            <v>IMO-114Out Canc/Def Sttlmt Cr</v>
          </cell>
        </row>
        <row r="1008">
          <cell r="A1008" t="str">
            <v>4235</v>
          </cell>
          <cell r="B1008" t="str">
            <v>530712</v>
          </cell>
          <cell r="C1008" t="str">
            <v>IMO-116Tieline Mtce Rlblty Cr</v>
          </cell>
        </row>
        <row r="1009">
          <cell r="A1009" t="str">
            <v>4235</v>
          </cell>
          <cell r="B1009" t="str">
            <v>530713</v>
          </cell>
          <cell r="C1009" t="str">
            <v>IMO-117Emergency Energy Cred</v>
          </cell>
        </row>
        <row r="1010">
          <cell r="A1010" t="str">
            <v>4235</v>
          </cell>
          <cell r="B1010" t="str">
            <v>530714</v>
          </cell>
          <cell r="C1010" t="str">
            <v>IMO-118Emergency Energy Rebat</v>
          </cell>
        </row>
        <row r="1011">
          <cell r="A1011" t="str">
            <v>4235</v>
          </cell>
          <cell r="B1011" t="str">
            <v>530717</v>
          </cell>
          <cell r="C1011" t="str">
            <v>IMO-201 10 Min Spinning ResMk</v>
          </cell>
        </row>
        <row r="1012">
          <cell r="A1012" t="str">
            <v>4235</v>
          </cell>
          <cell r="B1012" t="str">
            <v>530719</v>
          </cell>
          <cell r="C1012" t="str">
            <v>IMO-203 10 Min Non-SpinningR</v>
          </cell>
        </row>
        <row r="1013">
          <cell r="A1013" t="str">
            <v>4235</v>
          </cell>
          <cell r="B1013" t="str">
            <v>530721</v>
          </cell>
          <cell r="C1013" t="str">
            <v>IMO-205 30 Min Op Res MktShrt</v>
          </cell>
        </row>
        <row r="1014">
          <cell r="A1014" t="str">
            <v>4235</v>
          </cell>
          <cell r="B1014" t="str">
            <v>530722</v>
          </cell>
          <cell r="C1014" t="str">
            <v>IMO-400Black Start Cap Sttlmt</v>
          </cell>
        </row>
        <row r="1015">
          <cell r="A1015" t="str">
            <v>4235</v>
          </cell>
          <cell r="B1015" t="str">
            <v>530723</v>
          </cell>
          <cell r="C1015" t="str">
            <v>IMO-402React Supp &amp; Volt Cntl</v>
          </cell>
        </row>
        <row r="1016">
          <cell r="A1016" t="str">
            <v>4235</v>
          </cell>
          <cell r="B1016" t="str">
            <v>530724</v>
          </cell>
          <cell r="C1016" t="str">
            <v>IMO-404Reg Serv Sttlmt Credit</v>
          </cell>
        </row>
        <row r="1017">
          <cell r="A1017" t="str">
            <v>4235</v>
          </cell>
          <cell r="B1017" t="str">
            <v>530725</v>
          </cell>
          <cell r="C1017" t="str">
            <v>IMO-500Must Run Cont Set Dbt</v>
          </cell>
        </row>
        <row r="1018">
          <cell r="A1018" t="str">
            <v>4235</v>
          </cell>
          <cell r="B1018" t="str">
            <v>530726</v>
          </cell>
          <cell r="C1018" t="str">
            <v>IMO-600Network Serv Credit</v>
          </cell>
        </row>
        <row r="1019">
          <cell r="A1019" t="str">
            <v>4235</v>
          </cell>
          <cell r="B1019" t="str">
            <v>530727</v>
          </cell>
          <cell r="C1019" t="str">
            <v>IMO-601Line Conn Serv Credit</v>
          </cell>
        </row>
        <row r="1020">
          <cell r="A1020" t="str">
            <v>4235</v>
          </cell>
          <cell r="B1020" t="str">
            <v>530728</v>
          </cell>
          <cell r="C1020" t="str">
            <v>IMO-602Transform Conn Serv Cr</v>
          </cell>
        </row>
        <row r="1021">
          <cell r="A1021" t="str">
            <v>4235</v>
          </cell>
          <cell r="B1021" t="str">
            <v>530729</v>
          </cell>
          <cell r="C1021" t="str">
            <v>IMO-603Export Tx Serv Credit</v>
          </cell>
        </row>
        <row r="1022">
          <cell r="A1022" t="str">
            <v>4235</v>
          </cell>
          <cell r="B1022" t="str">
            <v>530730</v>
          </cell>
          <cell r="C1022" t="str">
            <v>IMO-700Dispute Res Sttlmt Cr</v>
          </cell>
        </row>
        <row r="1023">
          <cell r="A1023" t="str">
            <v>4235</v>
          </cell>
          <cell r="B1023" t="str">
            <v>530731</v>
          </cell>
          <cell r="C1023" t="str">
            <v>IMO-702Debt Retirement Credit</v>
          </cell>
        </row>
        <row r="1024">
          <cell r="A1024" t="str">
            <v>4235</v>
          </cell>
          <cell r="B1024" t="str">
            <v>530732</v>
          </cell>
          <cell r="C1024" t="str">
            <v>IMO-703Rur Rt Assist Set Cred</v>
          </cell>
        </row>
        <row r="1025">
          <cell r="A1025" t="str">
            <v>4235</v>
          </cell>
          <cell r="B1025" t="str">
            <v>550001</v>
          </cell>
          <cell r="C1025" t="str">
            <v>Ext Rev (OPGI)</v>
          </cell>
        </row>
        <row r="1026">
          <cell r="A1026" t="str">
            <v>4235</v>
          </cell>
          <cell r="B1026" t="str">
            <v>550160</v>
          </cell>
          <cell r="C1026" t="str">
            <v>Lump Sum Grants of Easement</v>
          </cell>
        </row>
        <row r="1027">
          <cell r="A1027" t="str">
            <v>4235</v>
          </cell>
          <cell r="B1027" t="str">
            <v>550190</v>
          </cell>
          <cell r="C1027" t="str">
            <v>Special Tax Revenue</v>
          </cell>
        </row>
        <row r="1028">
          <cell r="A1028" t="str">
            <v>4235</v>
          </cell>
          <cell r="B1028" t="str">
            <v>550200</v>
          </cell>
          <cell r="C1028" t="str">
            <v>General Revenue</v>
          </cell>
        </row>
        <row r="1029">
          <cell r="A1029" t="str">
            <v>4235</v>
          </cell>
          <cell r="B1029" t="str">
            <v>550210</v>
          </cell>
          <cell r="C1029" t="str">
            <v>SSS Admin Chrge</v>
          </cell>
        </row>
        <row r="1030">
          <cell r="A1030" t="str">
            <v>4235</v>
          </cell>
          <cell r="B1030" t="str">
            <v>550310</v>
          </cell>
          <cell r="C1030" t="str">
            <v>Political Risk Cost</v>
          </cell>
        </row>
        <row r="1031">
          <cell r="A1031" t="str">
            <v>4235</v>
          </cell>
          <cell r="B1031" t="str">
            <v>550320</v>
          </cell>
          <cell r="C1031" t="str">
            <v>Due Diligence Cost Re Invest</v>
          </cell>
        </row>
        <row r="1032">
          <cell r="A1032" t="str">
            <v>4235</v>
          </cell>
          <cell r="B1032" t="str">
            <v>550330</v>
          </cell>
          <cell r="C1032" t="str">
            <v>Billings Re Work For Invest</v>
          </cell>
        </row>
        <row r="1033">
          <cell r="A1033" t="str">
            <v>4235</v>
          </cell>
          <cell r="B1033" t="str">
            <v>550610</v>
          </cell>
          <cell r="C1033" t="str">
            <v>He Revenue To Remit</v>
          </cell>
        </row>
        <row r="1034">
          <cell r="A1034" t="str">
            <v>4235</v>
          </cell>
          <cell r="B1034" t="str">
            <v>550650</v>
          </cell>
          <cell r="C1034" t="str">
            <v>Facility Charges (Recovered)</v>
          </cell>
        </row>
        <row r="1035">
          <cell r="A1035" t="str">
            <v>4235</v>
          </cell>
          <cell r="B1035" t="str">
            <v>550822</v>
          </cell>
          <cell r="C1035" t="str">
            <v>External Revenue within DX</v>
          </cell>
        </row>
        <row r="1036">
          <cell r="A1036" t="str">
            <v>4235</v>
          </cell>
          <cell r="B1036" t="str">
            <v>550830</v>
          </cell>
          <cell r="C1036" t="str">
            <v>Ext Rev - Remotes</v>
          </cell>
        </row>
        <row r="1037">
          <cell r="A1037" t="str">
            <v>4235</v>
          </cell>
          <cell r="B1037" t="str">
            <v>550840</v>
          </cell>
          <cell r="C1037" t="str">
            <v>Ext Rev - Telecom</v>
          </cell>
        </row>
        <row r="1038">
          <cell r="A1038" t="str">
            <v>4235</v>
          </cell>
          <cell r="B1038" t="str">
            <v>550841</v>
          </cell>
          <cell r="C1038" t="str">
            <v>Ext Rev - Hydro One Markets</v>
          </cell>
        </row>
        <row r="1039">
          <cell r="A1039" t="str">
            <v>4235</v>
          </cell>
          <cell r="B1039" t="str">
            <v>550842</v>
          </cell>
          <cell r="C1039" t="str">
            <v>Ext Rev - Def Supply (DX)</v>
          </cell>
        </row>
        <row r="1040">
          <cell r="A1040" t="str">
            <v>4235</v>
          </cell>
          <cell r="B1040" t="str">
            <v>550850</v>
          </cell>
          <cell r="C1040" t="str">
            <v>Ext Rev - International Inc.</v>
          </cell>
        </row>
        <row r="1041">
          <cell r="A1041" t="str">
            <v>4235</v>
          </cell>
          <cell r="B1041" t="str">
            <v>550860</v>
          </cell>
          <cell r="C1041" t="str">
            <v>Ext Rev - Energy Co.</v>
          </cell>
        </row>
        <row r="1042">
          <cell r="A1042" t="str">
            <v>4235</v>
          </cell>
          <cell r="B1042" t="str">
            <v>550870</v>
          </cell>
          <cell r="C1042" t="str">
            <v>Joint Use Pole Rev - Bell Cdn</v>
          </cell>
        </row>
        <row r="1043">
          <cell r="A1043" t="str">
            <v>4235</v>
          </cell>
          <cell r="B1043" t="str">
            <v>550871</v>
          </cell>
          <cell r="C1043" t="str">
            <v>Joint Use Forestry - Bell</v>
          </cell>
        </row>
        <row r="1044">
          <cell r="A1044" t="str">
            <v>4235</v>
          </cell>
          <cell r="B1044" t="str">
            <v>550872</v>
          </cell>
          <cell r="C1044" t="str">
            <v>Joint Use Forestry - MEU</v>
          </cell>
        </row>
        <row r="1045">
          <cell r="A1045" t="str">
            <v>4235</v>
          </cell>
          <cell r="B1045" t="str">
            <v>550873</v>
          </cell>
          <cell r="C1045" t="str">
            <v>Joint Use - Forestry - Cable</v>
          </cell>
        </row>
        <row r="1046">
          <cell r="A1046" t="str">
            <v>4235</v>
          </cell>
          <cell r="B1046" t="str">
            <v>550874</v>
          </cell>
          <cell r="C1046" t="str">
            <v>Joint Use Forestry - Ind</v>
          </cell>
        </row>
        <row r="1047">
          <cell r="A1047" t="str">
            <v>4235</v>
          </cell>
          <cell r="B1047" t="str">
            <v>550875</v>
          </cell>
          <cell r="C1047" t="str">
            <v>Joint Use Pole - Cable</v>
          </cell>
        </row>
        <row r="1048">
          <cell r="A1048" t="str">
            <v>4235</v>
          </cell>
          <cell r="B1048" t="str">
            <v>550876</v>
          </cell>
          <cell r="C1048" t="str">
            <v>Joint Use Pole - IND</v>
          </cell>
        </row>
        <row r="1049">
          <cell r="A1049" t="str">
            <v>4235</v>
          </cell>
          <cell r="B1049" t="str">
            <v>550877</v>
          </cell>
          <cell r="C1049" t="str">
            <v>Joint Use Rev - MEU's</v>
          </cell>
        </row>
        <row r="1050">
          <cell r="A1050" t="str">
            <v>4235</v>
          </cell>
          <cell r="B1050" t="str">
            <v>550878</v>
          </cell>
          <cell r="C1050" t="str">
            <v>Joint Use - Others</v>
          </cell>
        </row>
        <row r="1051">
          <cell r="A1051" t="str">
            <v>4235</v>
          </cell>
          <cell r="B1051" t="str">
            <v>550879</v>
          </cell>
          <cell r="C1051" t="str">
            <v>DX Wheeling Rev</v>
          </cell>
        </row>
        <row r="1052">
          <cell r="A1052" t="str">
            <v>4235</v>
          </cell>
          <cell r="B1052" t="str">
            <v>550880</v>
          </cell>
          <cell r="C1052" t="str">
            <v>DX-GU,CC,RAS Adm Rev</v>
          </cell>
        </row>
        <row r="1053">
          <cell r="A1053" t="str">
            <v>4235</v>
          </cell>
          <cell r="B1053" t="str">
            <v>560010</v>
          </cell>
          <cell r="C1053" t="str">
            <v>Int Rev-Pow &amp;Energy O/Side Grp</v>
          </cell>
        </row>
        <row r="1054">
          <cell r="A1054" t="str">
            <v>4235</v>
          </cell>
          <cell r="B1054" t="str">
            <v>570010</v>
          </cell>
          <cell r="C1054" t="str">
            <v>Int.Rev Goods&amp;Serv - Facility</v>
          </cell>
        </row>
        <row r="1055">
          <cell r="A1055" t="str">
            <v>4235</v>
          </cell>
          <cell r="B1055" t="str">
            <v>580000</v>
          </cell>
          <cell r="C1055" t="str">
            <v>Return Received</v>
          </cell>
        </row>
        <row r="1056">
          <cell r="A1056" t="str">
            <v>4236</v>
          </cell>
          <cell r="B1056">
            <v>550000</v>
          </cell>
          <cell r="C1056" t="str">
            <v>NEW OCCUPANCY REVENUE</v>
          </cell>
        </row>
        <row r="1057">
          <cell r="A1057" t="str">
            <v>4237</v>
          </cell>
          <cell r="B1057">
            <v>550000</v>
          </cell>
          <cell r="C1057" t="str">
            <v>DISCONNECT &amp; RECON CHARGES</v>
          </cell>
        </row>
        <row r="1058">
          <cell r="A1058" t="str">
            <v>4240</v>
          </cell>
          <cell r="B1058">
            <v>550000</v>
          </cell>
          <cell r="C1058" t="str">
            <v>Provision for Rate Refunds</v>
          </cell>
        </row>
        <row r="1059">
          <cell r="A1059" t="str">
            <v>4245</v>
          </cell>
          <cell r="B1059" t="str">
            <v>650000</v>
          </cell>
          <cell r="C1059" t="str">
            <v>Rural Rate Assistance</v>
          </cell>
        </row>
        <row r="1060">
          <cell r="A1060" t="str">
            <v>4245</v>
          </cell>
          <cell r="B1060" t="str">
            <v>650100</v>
          </cell>
          <cell r="C1060" t="str">
            <v>Rural Cust Rate Assist-Curr Yr</v>
          </cell>
        </row>
        <row r="1061">
          <cell r="A1061" t="str">
            <v>4245</v>
          </cell>
          <cell r="B1061" t="str">
            <v>650300</v>
          </cell>
          <cell r="C1061" t="str">
            <v>Rural Cust Rate Assist-Pror Yr</v>
          </cell>
        </row>
        <row r="1062">
          <cell r="A1062" t="str">
            <v>4245</v>
          </cell>
          <cell r="B1062" t="str">
            <v>650500</v>
          </cell>
          <cell r="C1062" t="str">
            <v>Rur Rate Sub for Rur Rate Assi</v>
          </cell>
        </row>
        <row r="1063">
          <cell r="A1063" t="str">
            <v>4250</v>
          </cell>
          <cell r="B1063">
            <v>620000</v>
          </cell>
          <cell r="C1063" t="str">
            <v>Expenses of Merchandising, Job</v>
          </cell>
        </row>
        <row r="1064">
          <cell r="A1064" t="str">
            <v>4251</v>
          </cell>
          <cell r="B1064">
            <v>620000</v>
          </cell>
          <cell r="C1064" t="str">
            <v>Advertising</v>
          </cell>
        </row>
        <row r="1065">
          <cell r="A1065" t="str">
            <v>4252</v>
          </cell>
          <cell r="B1065">
            <v>620000</v>
          </cell>
          <cell r="C1065" t="str">
            <v>Cost of Merchandise sold</v>
          </cell>
        </row>
        <row r="1066">
          <cell r="A1066" t="str">
            <v>4253</v>
          </cell>
          <cell r="B1066">
            <v>620000</v>
          </cell>
          <cell r="C1066" t="str">
            <v>Stores Expenses</v>
          </cell>
        </row>
        <row r="1067">
          <cell r="A1067" t="str">
            <v>4254</v>
          </cell>
          <cell r="B1067">
            <v>620000</v>
          </cell>
          <cell r="C1067" t="str">
            <v>Fees &amp; Exp of Adv &amp; Com Artist</v>
          </cell>
        </row>
        <row r="1068">
          <cell r="A1068" t="str">
            <v>4255</v>
          </cell>
          <cell r="B1068">
            <v>550000</v>
          </cell>
          <cell r="C1068" t="str">
            <v>Printing Booklets &amp; Other Adve</v>
          </cell>
        </row>
        <row r="1069">
          <cell r="A1069" t="str">
            <v>4256</v>
          </cell>
          <cell r="B1069">
            <v>620000</v>
          </cell>
          <cell r="C1069" t="str">
            <v>Premiums as inducement to buy</v>
          </cell>
        </row>
        <row r="1070">
          <cell r="A1070" t="str">
            <v>4257</v>
          </cell>
          <cell r="B1070">
            <v>620000</v>
          </cell>
          <cell r="C1070" t="str">
            <v>Light Heat &amp; Power</v>
          </cell>
        </row>
        <row r="1071">
          <cell r="A1071" t="str">
            <v>4258</v>
          </cell>
          <cell r="B1071">
            <v>620000</v>
          </cell>
          <cell r="C1071" t="str">
            <v>Amort eq for merchandising &amp; j</v>
          </cell>
        </row>
        <row r="1072">
          <cell r="A1072" t="str">
            <v>4259</v>
          </cell>
          <cell r="B1072">
            <v>620000</v>
          </cell>
          <cell r="C1072" t="str">
            <v>Rent of sales rooms or of equi</v>
          </cell>
        </row>
        <row r="1073">
          <cell r="A1073" t="str">
            <v>4260</v>
          </cell>
          <cell r="B1073">
            <v>620000</v>
          </cell>
          <cell r="C1073" t="str">
            <v>Trans exp del &amp; pu of applianc</v>
          </cell>
        </row>
        <row r="1074">
          <cell r="A1074" t="str">
            <v>4261</v>
          </cell>
          <cell r="B1074">
            <v>620000</v>
          </cell>
          <cell r="C1074" t="str">
            <v>Stationery &amp; office supplies &amp;</v>
          </cell>
        </row>
        <row r="1075">
          <cell r="A1075" t="str">
            <v>4262</v>
          </cell>
          <cell r="B1075">
            <v>620000</v>
          </cell>
          <cell r="C1075" t="str">
            <v>Losses from uncollectible m&amp;j</v>
          </cell>
        </row>
        <row r="1076">
          <cell r="A1076" t="str">
            <v>4305</v>
          </cell>
          <cell r="B1076">
            <v>620000</v>
          </cell>
          <cell r="C1076" t="str">
            <v>Regulatory Debits</v>
          </cell>
        </row>
        <row r="1077">
          <cell r="A1077" t="str">
            <v>4310</v>
          </cell>
          <cell r="B1077">
            <v>620000</v>
          </cell>
          <cell r="C1077" t="str">
            <v>Regulatory Credits</v>
          </cell>
        </row>
        <row r="1078">
          <cell r="A1078" t="str">
            <v>4315</v>
          </cell>
          <cell r="B1078">
            <v>620000</v>
          </cell>
          <cell r="C1078" t="str">
            <v>Revenues from Electric Plant L</v>
          </cell>
        </row>
        <row r="1079">
          <cell r="A1079" t="str">
            <v>4320</v>
          </cell>
          <cell r="B1079">
            <v>620000</v>
          </cell>
          <cell r="C1079" t="str">
            <v>Expenses of Electric Plant Lea</v>
          </cell>
        </row>
        <row r="1080">
          <cell r="A1080" t="str">
            <v>4325</v>
          </cell>
          <cell r="B1080">
            <v>550000</v>
          </cell>
          <cell r="C1080" t="str">
            <v>MARKETING SALES</v>
          </cell>
        </row>
        <row r="1081">
          <cell r="A1081" t="str">
            <v>4335</v>
          </cell>
          <cell r="B1081">
            <v>620000</v>
          </cell>
          <cell r="C1081" t="str">
            <v>P&amp;L from Financial Instrument</v>
          </cell>
        </row>
        <row r="1082">
          <cell r="A1082" t="str">
            <v>4340</v>
          </cell>
          <cell r="B1082">
            <v>620000</v>
          </cell>
          <cell r="C1082" t="str">
            <v>P&amp;L from Financial Instrument</v>
          </cell>
        </row>
        <row r="1083">
          <cell r="A1083" t="str">
            <v>4345</v>
          </cell>
          <cell r="B1083">
            <v>620000</v>
          </cell>
          <cell r="C1083" t="str">
            <v>Gains on sale of Future Use Ut</v>
          </cell>
        </row>
        <row r="1084">
          <cell r="A1084" t="str">
            <v>4350</v>
          </cell>
          <cell r="B1084">
            <v>620000</v>
          </cell>
          <cell r="C1084" t="str">
            <v>Losses on sale of Future Use U</v>
          </cell>
        </row>
        <row r="1085">
          <cell r="A1085" t="str">
            <v>4355</v>
          </cell>
          <cell r="B1085" t="str">
            <v>741500</v>
          </cell>
          <cell r="C1085" t="str">
            <v>Real Estate:Sale Gain/Loss</v>
          </cell>
        </row>
        <row r="1086">
          <cell r="A1086" t="str">
            <v>4355</v>
          </cell>
          <cell r="B1086" t="str">
            <v>741510</v>
          </cell>
          <cell r="C1086" t="str">
            <v>Maj FA:Gain on Disposition</v>
          </cell>
        </row>
        <row r="1087">
          <cell r="A1087" t="str">
            <v>4355</v>
          </cell>
          <cell r="B1087" t="str">
            <v>741520</v>
          </cell>
          <cell r="C1087" t="str">
            <v>MFAs:Gain on Disposition</v>
          </cell>
        </row>
        <row r="1088">
          <cell r="A1088" t="str">
            <v>4355</v>
          </cell>
          <cell r="B1088" t="str">
            <v>741540</v>
          </cell>
          <cell r="C1088" t="str">
            <v>Salvage Proceeds</v>
          </cell>
        </row>
        <row r="1089">
          <cell r="A1089" t="str">
            <v>4356</v>
          </cell>
          <cell r="B1089">
            <v>550000</v>
          </cell>
          <cell r="C1089" t="str">
            <v>GAIN/LOSS DISP FIX ASSETS</v>
          </cell>
        </row>
        <row r="1090">
          <cell r="A1090" t="str">
            <v>4360</v>
          </cell>
          <cell r="B1090" t="str">
            <v>741511</v>
          </cell>
          <cell r="C1090" t="str">
            <v>Maj FA:Loss on Disposition</v>
          </cell>
        </row>
        <row r="1091">
          <cell r="A1091" t="str">
            <v>4360</v>
          </cell>
          <cell r="B1091" t="str">
            <v>741521</v>
          </cell>
          <cell r="C1091" t="str">
            <v>MFAs:Loss on Disposition</v>
          </cell>
        </row>
        <row r="1092">
          <cell r="A1092" t="str">
            <v>4375</v>
          </cell>
          <cell r="B1092">
            <v>550000</v>
          </cell>
          <cell r="C1092" t="str">
            <v>Revenues from Non-Utility Oper</v>
          </cell>
        </row>
        <row r="1093">
          <cell r="A1093" t="str">
            <v>4380</v>
          </cell>
          <cell r="B1093">
            <v>620000</v>
          </cell>
          <cell r="C1093" t="str">
            <v>Expenses of Non-Utility Operat</v>
          </cell>
        </row>
        <row r="1094">
          <cell r="A1094" t="str">
            <v>4385</v>
          </cell>
          <cell r="B1094">
            <v>550000</v>
          </cell>
          <cell r="C1094" t="str">
            <v>Non-Utility Rental Income</v>
          </cell>
        </row>
        <row r="1095">
          <cell r="A1095" t="str">
            <v>4390</v>
          </cell>
          <cell r="B1095">
            <v>550000</v>
          </cell>
          <cell r="C1095" t="str">
            <v>SALE OF SCRAP MATERIAL</v>
          </cell>
        </row>
        <row r="1096">
          <cell r="A1096" t="str">
            <v>4395</v>
          </cell>
          <cell r="B1096">
            <v>620000</v>
          </cell>
          <cell r="C1096" t="str">
            <v>Rate Payer Benefits incl Inter</v>
          </cell>
        </row>
        <row r="1097">
          <cell r="A1097" t="str">
            <v>4405</v>
          </cell>
          <cell r="B1097">
            <v>761010</v>
          </cell>
          <cell r="C1097" t="str">
            <v>Interest &amp; Dividend Income</v>
          </cell>
        </row>
        <row r="1098">
          <cell r="A1098" t="str">
            <v>4406</v>
          </cell>
          <cell r="B1098">
            <v>761010</v>
          </cell>
          <cell r="C1098" t="str">
            <v>INCOME FROM SINKING FUND</v>
          </cell>
        </row>
        <row r="1099">
          <cell r="A1099" t="str">
            <v>4415</v>
          </cell>
          <cell r="B1099" t="str">
            <v>550300</v>
          </cell>
          <cell r="C1099" t="str">
            <v>Gross Equity Income</v>
          </cell>
        </row>
        <row r="1100">
          <cell r="A1100" t="str">
            <v>4510</v>
          </cell>
          <cell r="B1100" t="str">
            <v>708500</v>
          </cell>
          <cell r="C1100" t="str">
            <v>Fuel Exp - Remote Communities</v>
          </cell>
        </row>
        <row r="1101">
          <cell r="A1101" t="str">
            <v>4705</v>
          </cell>
          <cell r="B1101" t="str">
            <v>610000</v>
          </cell>
          <cell r="C1101" t="str">
            <v>Cost Of Power &amp; Energy (Int)</v>
          </cell>
        </row>
        <row r="1102">
          <cell r="A1102" t="str">
            <v>4705</v>
          </cell>
          <cell r="B1102" t="str">
            <v>610060</v>
          </cell>
          <cell r="C1102" t="str">
            <v>Transmn Perf/Incentive Costs</v>
          </cell>
        </row>
        <row r="1103">
          <cell r="A1103" t="str">
            <v>4705</v>
          </cell>
          <cell r="B1103" t="str">
            <v>610200</v>
          </cell>
          <cell r="C1103" t="str">
            <v>Cost Of Power</v>
          </cell>
        </row>
        <row r="1104">
          <cell r="A1104" t="str">
            <v>4705</v>
          </cell>
          <cell r="B1104" t="str">
            <v>610300</v>
          </cell>
          <cell r="C1104" t="str">
            <v>Cost of Power- Acquired MEUs</v>
          </cell>
        </row>
        <row r="1105">
          <cell r="A1105" t="str">
            <v>4705</v>
          </cell>
          <cell r="B1105" t="str">
            <v>610500</v>
          </cell>
          <cell r="C1105" t="str">
            <v>Cop - Resale Within Group</v>
          </cell>
        </row>
        <row r="1106">
          <cell r="A1106" t="str">
            <v>4705</v>
          </cell>
          <cell r="B1106" t="str">
            <v>610600</v>
          </cell>
          <cell r="C1106" t="str">
            <v>Cop - Resale Outside Of Group</v>
          </cell>
        </row>
        <row r="1107">
          <cell r="A1107" t="str">
            <v>4705</v>
          </cell>
          <cell r="B1107" t="str">
            <v>705000</v>
          </cell>
          <cell r="C1107" t="str">
            <v>Power And Energy Used Internly</v>
          </cell>
        </row>
        <row r="1108">
          <cell r="A1108" t="str">
            <v>4705</v>
          </cell>
          <cell r="B1108" t="str">
            <v>720000</v>
          </cell>
          <cell r="C1108" t="str">
            <v>Purchased Power</v>
          </cell>
        </row>
        <row r="1109">
          <cell r="A1109" t="str">
            <v>4705</v>
          </cell>
          <cell r="B1109" t="str">
            <v>720010</v>
          </cell>
          <cell r="C1109" t="str">
            <v>Contract Purchase</v>
          </cell>
        </row>
        <row r="1110">
          <cell r="A1110" t="str">
            <v>4705</v>
          </cell>
          <cell r="B1110" t="str">
            <v>720020</v>
          </cell>
          <cell r="C1110" t="str">
            <v>Sec Purchases - Outside Ont</v>
          </cell>
        </row>
        <row r="1111">
          <cell r="A1111" t="str">
            <v>4705</v>
          </cell>
          <cell r="B1111" t="str">
            <v>720030</v>
          </cell>
          <cell r="C1111" t="str">
            <v>Sec Purchases - Misc - Ont</v>
          </cell>
        </row>
        <row r="1112">
          <cell r="A1112" t="str">
            <v>4705</v>
          </cell>
          <cell r="B1112" t="str">
            <v>720040</v>
          </cell>
          <cell r="C1112" t="str">
            <v>Other Electricity Receipts</v>
          </cell>
        </row>
        <row r="1113">
          <cell r="A1113" t="str">
            <v>4705</v>
          </cell>
          <cell r="B1113" t="str">
            <v>720050</v>
          </cell>
          <cell r="C1113" t="str">
            <v>Power Purch From Private Gen</v>
          </cell>
        </row>
        <row r="1114">
          <cell r="A1114" t="str">
            <v>4705</v>
          </cell>
          <cell r="B1114" t="str">
            <v>720070</v>
          </cell>
          <cell r="C1114" t="str">
            <v>Amort Expense-Nug Low Int Loan</v>
          </cell>
        </row>
        <row r="1115">
          <cell r="A1115" t="str">
            <v>4705</v>
          </cell>
          <cell r="B1115" t="str">
            <v>720080</v>
          </cell>
          <cell r="C1115" t="str">
            <v>Amort Exp-Nug Int Rate Buy Dn</v>
          </cell>
        </row>
        <row r="1116">
          <cell r="A1116" t="str">
            <v>4705</v>
          </cell>
          <cell r="B1116" t="str">
            <v>720090</v>
          </cell>
          <cell r="C1116" t="str">
            <v>Nug Performance Payment</v>
          </cell>
        </row>
        <row r="1117">
          <cell r="A1117" t="str">
            <v>4705</v>
          </cell>
          <cell r="B1117" t="str">
            <v>720110</v>
          </cell>
          <cell r="C1117" t="str">
            <v>Naop-Power Purchase Adj</v>
          </cell>
        </row>
        <row r="1118">
          <cell r="A1118" t="str">
            <v>4708</v>
          </cell>
          <cell r="B1118">
            <v>610300</v>
          </cell>
          <cell r="C1118" t="str">
            <v>PWER CHARGES - WMS</v>
          </cell>
        </row>
        <row r="1119">
          <cell r="A1119" t="str">
            <v>4710</v>
          </cell>
          <cell r="B1119" t="str">
            <v>610005</v>
          </cell>
          <cell r="C1119" t="str">
            <v>Distribution Tariff</v>
          </cell>
        </row>
        <row r="1120">
          <cell r="A1120" t="str">
            <v>4712</v>
          </cell>
          <cell r="B1120">
            <v>610300</v>
          </cell>
          <cell r="C1120" t="str">
            <v>PWER CHARGES ONE-TIME</v>
          </cell>
        </row>
        <row r="1121">
          <cell r="A1121" t="str">
            <v>4714</v>
          </cell>
          <cell r="B1121">
            <v>610300</v>
          </cell>
          <cell r="C1121" t="str">
            <v>PWER CHARGES - NW</v>
          </cell>
        </row>
        <row r="1122">
          <cell r="A1122" t="str">
            <v>4715</v>
          </cell>
          <cell r="B1122">
            <v>620000</v>
          </cell>
          <cell r="C1122" t="str">
            <v>System Control &amp; Load Dispatch</v>
          </cell>
        </row>
        <row r="1123">
          <cell r="A1123" t="str">
            <v>4716</v>
          </cell>
          <cell r="B1123">
            <v>610300</v>
          </cell>
          <cell r="C1123" t="str">
            <v>RSVA CHARGES - CN</v>
          </cell>
        </row>
        <row r="1124">
          <cell r="A1124" t="str">
            <v>4720</v>
          </cell>
          <cell r="B1124">
            <v>620000</v>
          </cell>
          <cell r="C1124" t="str">
            <v>Other Expenses</v>
          </cell>
        </row>
        <row r="1125">
          <cell r="A1125" t="str">
            <v>4725</v>
          </cell>
          <cell r="B1125">
            <v>620000</v>
          </cell>
          <cell r="C1125" t="str">
            <v>Competition Transition Expense</v>
          </cell>
        </row>
        <row r="1126">
          <cell r="A1126" t="str">
            <v>4730</v>
          </cell>
          <cell r="B1126" t="str">
            <v>610728</v>
          </cell>
          <cell r="C1126" t="str">
            <v>IMO-753Rur Rt Assist Set Deb</v>
          </cell>
        </row>
        <row r="1127">
          <cell r="A1127" t="str">
            <v>4735</v>
          </cell>
          <cell r="B1127" t="str">
            <v>610010</v>
          </cell>
          <cell r="C1127" t="str">
            <v>Line Losses</v>
          </cell>
        </row>
        <row r="1128">
          <cell r="A1128" t="str">
            <v>5005</v>
          </cell>
          <cell r="B1128">
            <v>620000</v>
          </cell>
          <cell r="C1128" t="str">
            <v>LINE MAINTENANCE OVERHEAD</v>
          </cell>
        </row>
        <row r="1129">
          <cell r="A1129" t="str">
            <v>5010</v>
          </cell>
          <cell r="B1129">
            <v>620000</v>
          </cell>
          <cell r="C1129" t="str">
            <v>SYSTEM OPERATION EXPENSE</v>
          </cell>
        </row>
        <row r="1130">
          <cell r="A1130" t="str">
            <v>5011</v>
          </cell>
          <cell r="B1130">
            <v>620000</v>
          </cell>
          <cell r="C1130" t="str">
            <v>SYSTEM OPERATION - P. AND C.</v>
          </cell>
        </row>
        <row r="1131">
          <cell r="A1131" t="str">
            <v>5012</v>
          </cell>
          <cell r="B1131">
            <v>620000</v>
          </cell>
          <cell r="C1131" t="str">
            <v>TRANS STN MAINT OF BLDG</v>
          </cell>
        </row>
        <row r="1132">
          <cell r="A1132" t="str">
            <v>5014</v>
          </cell>
          <cell r="B1132">
            <v>620000</v>
          </cell>
          <cell r="C1132" t="str">
            <v>TRANS STN OPER &amp; MAINTCE</v>
          </cell>
        </row>
        <row r="1133">
          <cell r="A1133" t="str">
            <v>5015</v>
          </cell>
          <cell r="B1133">
            <v>620000</v>
          </cell>
          <cell r="C1133" t="str">
            <v>SUBSTATION TOOLS &amp; EQUIP</v>
          </cell>
        </row>
        <row r="1134">
          <cell r="A1134" t="str">
            <v>5016</v>
          </cell>
          <cell r="B1134">
            <v>620000</v>
          </cell>
          <cell r="C1134" t="str">
            <v>DS Operation Labour Expense</v>
          </cell>
        </row>
        <row r="1135">
          <cell r="A1135" t="str">
            <v>5017</v>
          </cell>
          <cell r="B1135">
            <v>620000</v>
          </cell>
          <cell r="C1135" t="str">
            <v>DS Operation Supplies &amp; Expens</v>
          </cell>
        </row>
        <row r="1136">
          <cell r="A1136" t="str">
            <v>5020</v>
          </cell>
          <cell r="B1136">
            <v>620000</v>
          </cell>
          <cell r="C1136" t="str">
            <v>OH Dist Lines &amp; Fdrs - Op Labo</v>
          </cell>
        </row>
        <row r="1137">
          <cell r="A1137" t="str">
            <v>5025</v>
          </cell>
          <cell r="B1137">
            <v>620000</v>
          </cell>
          <cell r="C1137" t="str">
            <v>PREVENTATIVE MAINTENANCE- O/H</v>
          </cell>
        </row>
        <row r="1138">
          <cell r="A1138" t="str">
            <v>5030</v>
          </cell>
          <cell r="B1138">
            <v>620000</v>
          </cell>
          <cell r="C1138" t="str">
            <v>OH Subtransmission Fdrs - Oper</v>
          </cell>
        </row>
        <row r="1139">
          <cell r="A1139" t="str">
            <v>5035</v>
          </cell>
          <cell r="B1139">
            <v>620000</v>
          </cell>
          <cell r="C1139" t="str">
            <v>TRANSFORMER MAINT O/H</v>
          </cell>
        </row>
        <row r="1140">
          <cell r="A1140" t="str">
            <v>5040</v>
          </cell>
          <cell r="B1140">
            <v>620000</v>
          </cell>
          <cell r="C1140" t="str">
            <v>PREVENTATIVE MAINTENANCE- U/G</v>
          </cell>
        </row>
        <row r="1141">
          <cell r="A1141" t="str">
            <v>5045</v>
          </cell>
          <cell r="B1141">
            <v>620000</v>
          </cell>
          <cell r="C1141" t="str">
            <v>UG Dist Lines &amp; Fdrs - Op Supp</v>
          </cell>
        </row>
        <row r="1142">
          <cell r="A1142" t="str">
            <v>5050</v>
          </cell>
          <cell r="B1142">
            <v>620000</v>
          </cell>
          <cell r="C1142" t="str">
            <v>UG Subtransmission Fdrs - Oper</v>
          </cell>
        </row>
        <row r="1143">
          <cell r="A1143" t="str">
            <v>5055</v>
          </cell>
          <cell r="B1143">
            <v>620000</v>
          </cell>
          <cell r="C1143" t="str">
            <v>TRANSFORMER MAINT U/G</v>
          </cell>
        </row>
        <row r="1144">
          <cell r="A1144" t="str">
            <v>5065</v>
          </cell>
          <cell r="B1144">
            <v>620000</v>
          </cell>
          <cell r="C1144" t="str">
            <v>METER MAINTENANCE</v>
          </cell>
        </row>
        <row r="1145">
          <cell r="A1145" t="str">
            <v>5070</v>
          </cell>
          <cell r="B1145">
            <v>620000</v>
          </cell>
          <cell r="C1145" t="str">
            <v>CONSUMER PREMISES EXPENSE</v>
          </cell>
        </row>
        <row r="1146">
          <cell r="A1146" t="str">
            <v>5075</v>
          </cell>
          <cell r="B1146">
            <v>620000</v>
          </cell>
          <cell r="C1146" t="str">
            <v>Customer Premises - Materials</v>
          </cell>
        </row>
        <row r="1147">
          <cell r="A1147" t="str">
            <v>5085</v>
          </cell>
          <cell r="B1147">
            <v>620000</v>
          </cell>
          <cell r="C1147" t="str">
            <v>Misc Dist Expense</v>
          </cell>
        </row>
        <row r="1148">
          <cell r="A1148" t="str">
            <v>5090</v>
          </cell>
          <cell r="B1148">
            <v>620000</v>
          </cell>
          <cell r="C1148" t="str">
            <v>UG Dist Lines &amp; Fdrs - Rental</v>
          </cell>
        </row>
        <row r="1149">
          <cell r="A1149" t="str">
            <v>5095</v>
          </cell>
          <cell r="B1149">
            <v>620000</v>
          </cell>
          <cell r="C1149" t="str">
            <v>OH Dist Lines &amp; Fdrs - Rental</v>
          </cell>
        </row>
        <row r="1150">
          <cell r="A1150" t="str">
            <v>5096</v>
          </cell>
          <cell r="B1150">
            <v>620000</v>
          </cell>
          <cell r="C1150" t="str">
            <v>Other Rent</v>
          </cell>
        </row>
        <row r="1151">
          <cell r="A1151" t="str">
            <v>5105</v>
          </cell>
          <cell r="B1151">
            <v>620000</v>
          </cell>
          <cell r="C1151" t="str">
            <v>Mtce Supervision &amp; Engineering</v>
          </cell>
        </row>
        <row r="1152">
          <cell r="A1152" t="str">
            <v>5110</v>
          </cell>
          <cell r="B1152">
            <v>620000</v>
          </cell>
          <cell r="C1152" t="str">
            <v>Mtce of Structures</v>
          </cell>
        </row>
        <row r="1153">
          <cell r="A1153" t="str">
            <v>5112</v>
          </cell>
          <cell r="B1153">
            <v>620000</v>
          </cell>
          <cell r="C1153" t="str">
            <v>MAINT TRANSFORMER STN EQUIP</v>
          </cell>
        </row>
        <row r="1154">
          <cell r="A1154" t="str">
            <v>5114</v>
          </cell>
          <cell r="B1154">
            <v>620000</v>
          </cell>
          <cell r="C1154" t="str">
            <v>MAINT DIST STN EQUIP</v>
          </cell>
        </row>
        <row r="1155">
          <cell r="A1155" t="str">
            <v>5115</v>
          </cell>
          <cell r="B1155">
            <v>620000</v>
          </cell>
          <cell r="C1155" t="str">
            <v>Mtce of Station Equipment</v>
          </cell>
        </row>
        <row r="1156">
          <cell r="A1156" t="str">
            <v>5120</v>
          </cell>
          <cell r="B1156" t="str">
            <v>620920</v>
          </cell>
          <cell r="C1156" t="str">
            <v>Joint Use Pole Costs-MEU's</v>
          </cell>
        </row>
        <row r="1157">
          <cell r="A1157" t="str">
            <v>5120</v>
          </cell>
          <cell r="B1157" t="str">
            <v>620930</v>
          </cell>
          <cell r="C1157" t="str">
            <v>JU Pole Aud Csts-JU Parties</v>
          </cell>
        </row>
        <row r="1158">
          <cell r="A1158" t="str">
            <v>5125</v>
          </cell>
          <cell r="B1158">
            <v>620000</v>
          </cell>
          <cell r="C1158" t="str">
            <v>Mtce of OH Conductors &amp; Device</v>
          </cell>
        </row>
        <row r="1159">
          <cell r="A1159" t="str">
            <v>5130</v>
          </cell>
          <cell r="B1159">
            <v>620000</v>
          </cell>
          <cell r="C1159" t="str">
            <v>Mtce of OH Services</v>
          </cell>
        </row>
        <row r="1160">
          <cell r="A1160" t="str">
            <v>5135</v>
          </cell>
          <cell r="B1160" t="str">
            <v>620910</v>
          </cell>
          <cell r="C1160" t="str">
            <v>Joint Use Forestry Csts-MEU's</v>
          </cell>
        </row>
        <row r="1161">
          <cell r="A1161" t="str">
            <v>5140</v>
          </cell>
          <cell r="B1161">
            <v>620000</v>
          </cell>
          <cell r="C1161" t="str">
            <v>TREE CLEARING</v>
          </cell>
        </row>
        <row r="1162">
          <cell r="A1162" t="str">
            <v>5145</v>
          </cell>
          <cell r="B1162">
            <v>620000</v>
          </cell>
          <cell r="C1162" t="str">
            <v>Mtce of UG Conduit</v>
          </cell>
        </row>
        <row r="1163">
          <cell r="A1163" t="str">
            <v>5150</v>
          </cell>
          <cell r="B1163">
            <v>620000</v>
          </cell>
          <cell r="C1163" t="str">
            <v>LINE MAINTENANCE U/G</v>
          </cell>
        </row>
        <row r="1164">
          <cell r="A1164" t="str">
            <v>5155</v>
          </cell>
          <cell r="B1164">
            <v>620000</v>
          </cell>
          <cell r="C1164" t="str">
            <v>Mtce of UG Services</v>
          </cell>
        </row>
        <row r="1165">
          <cell r="A1165" t="str">
            <v>5160</v>
          </cell>
          <cell r="B1165">
            <v>620000</v>
          </cell>
          <cell r="C1165" t="str">
            <v>Mtce of Line Transformers - OH</v>
          </cell>
        </row>
        <row r="1166">
          <cell r="A1166" t="str">
            <v>5161</v>
          </cell>
          <cell r="B1166">
            <v>620000</v>
          </cell>
          <cell r="C1166" t="str">
            <v>Mtce of Line Transformers - UG</v>
          </cell>
        </row>
        <row r="1167">
          <cell r="A1167" t="str">
            <v>5170</v>
          </cell>
          <cell r="B1167">
            <v>620000</v>
          </cell>
          <cell r="C1167" t="str">
            <v>Sentinel Lights - Labour</v>
          </cell>
        </row>
        <row r="1168">
          <cell r="A1168" t="str">
            <v>5172</v>
          </cell>
          <cell r="B1168">
            <v>620000</v>
          </cell>
          <cell r="C1168" t="str">
            <v>Sentinel Lights - Materials &amp;</v>
          </cell>
        </row>
        <row r="1169">
          <cell r="A1169" t="str">
            <v>5175</v>
          </cell>
          <cell r="B1169">
            <v>620000</v>
          </cell>
          <cell r="C1169" t="str">
            <v>Mtce of Meters</v>
          </cell>
        </row>
        <row r="1170">
          <cell r="A1170" t="str">
            <v>5178</v>
          </cell>
          <cell r="B1170">
            <v>620000</v>
          </cell>
          <cell r="C1170" t="str">
            <v>Cust Installations Exp-Leased</v>
          </cell>
        </row>
        <row r="1171">
          <cell r="A1171" t="str">
            <v>5195</v>
          </cell>
          <cell r="B1171">
            <v>620000</v>
          </cell>
          <cell r="C1171" t="str">
            <v>Mtce Other Installations on Cu</v>
          </cell>
        </row>
        <row r="1172">
          <cell r="A1172" t="str">
            <v>5205</v>
          </cell>
          <cell r="B1172">
            <v>620000</v>
          </cell>
          <cell r="C1172" t="str">
            <v>Purchase Transmission/System S</v>
          </cell>
        </row>
        <row r="1173">
          <cell r="A1173" t="str">
            <v>5210</v>
          </cell>
          <cell r="B1173">
            <v>620000</v>
          </cell>
          <cell r="C1173" t="str">
            <v>Transmission Charges</v>
          </cell>
        </row>
        <row r="1174">
          <cell r="A1174" t="str">
            <v>5215</v>
          </cell>
          <cell r="B1174">
            <v>620000</v>
          </cell>
          <cell r="C1174" t="str">
            <v>Transmission Charges Recovered</v>
          </cell>
        </row>
        <row r="1175">
          <cell r="A1175" t="str">
            <v>5220</v>
          </cell>
          <cell r="B1175" t="str">
            <v>620520</v>
          </cell>
          <cell r="C1175" t="str">
            <v>T&amp;We Costs</v>
          </cell>
        </row>
        <row r="1176">
          <cell r="A1176" t="str">
            <v>5220</v>
          </cell>
          <cell r="B1176" t="str">
            <v>620521</v>
          </cell>
          <cell r="C1176" t="str">
            <v>T&amp;We Lease Costs</v>
          </cell>
        </row>
        <row r="1177">
          <cell r="A1177" t="str">
            <v>5220</v>
          </cell>
          <cell r="B1177" t="str">
            <v>620522</v>
          </cell>
          <cell r="C1177" t="str">
            <v>T&amp;WE COST DET IN PRJ COST  OMA</v>
          </cell>
        </row>
        <row r="1178">
          <cell r="A1178" t="str">
            <v>5220</v>
          </cell>
          <cell r="B1178" t="str">
            <v>620590</v>
          </cell>
          <cell r="C1178" t="str">
            <v>Other Equipment Costs</v>
          </cell>
        </row>
        <row r="1179">
          <cell r="A1179" t="str">
            <v>5225</v>
          </cell>
          <cell r="B1179" t="str">
            <v>620610</v>
          </cell>
          <cell r="C1179" t="str">
            <v>Facility Costs - Telecom</v>
          </cell>
        </row>
        <row r="1180">
          <cell r="A1180" t="str">
            <v>5225</v>
          </cell>
          <cell r="B1180" t="str">
            <v>620611</v>
          </cell>
          <cell r="C1180" t="str">
            <v>Telephone</v>
          </cell>
        </row>
        <row r="1181">
          <cell r="A1181" t="str">
            <v>5225</v>
          </cell>
          <cell r="B1181" t="str">
            <v>620612</v>
          </cell>
          <cell r="C1181" t="str">
            <v>External Telecom costs general</v>
          </cell>
        </row>
        <row r="1182">
          <cell r="A1182" t="str">
            <v>5225</v>
          </cell>
          <cell r="B1182" t="str">
            <v>620613</v>
          </cell>
          <cell r="C1182" t="str">
            <v>Cellular/pagers</v>
          </cell>
        </row>
        <row r="1183">
          <cell r="A1183" t="str">
            <v>5225</v>
          </cell>
          <cell r="B1183" t="str">
            <v>620614</v>
          </cell>
          <cell r="C1183" t="str">
            <v>Mega services</v>
          </cell>
        </row>
        <row r="1184">
          <cell r="A1184" t="str">
            <v>5225</v>
          </cell>
          <cell r="B1184" t="str">
            <v>620615</v>
          </cell>
          <cell r="C1184" t="str">
            <v>Leased Analog Circuits</v>
          </cell>
        </row>
        <row r="1185">
          <cell r="A1185" t="str">
            <v>5225</v>
          </cell>
          <cell r="B1185" t="str">
            <v>620616</v>
          </cell>
          <cell r="C1185" t="str">
            <v>RIMS- telecom</v>
          </cell>
        </row>
        <row r="1186">
          <cell r="A1186" t="str">
            <v>5225</v>
          </cell>
          <cell r="B1186" t="str">
            <v>620617</v>
          </cell>
          <cell r="C1186" t="str">
            <v>VNET - telecom</v>
          </cell>
        </row>
        <row r="1187">
          <cell r="A1187" t="str">
            <v>5225</v>
          </cell>
          <cell r="B1187" t="str">
            <v>620618</v>
          </cell>
          <cell r="C1187" t="str">
            <v>Long distance</v>
          </cell>
        </row>
        <row r="1188">
          <cell r="A1188" t="str">
            <v>5305</v>
          </cell>
          <cell r="B1188">
            <v>620000</v>
          </cell>
          <cell r="C1188" t="str">
            <v>BILLING AND COLLECTION</v>
          </cell>
        </row>
        <row r="1189">
          <cell r="A1189" t="str">
            <v>5310</v>
          </cell>
          <cell r="B1189">
            <v>620000</v>
          </cell>
          <cell r="C1189" t="str">
            <v>Meter Reading Expense</v>
          </cell>
        </row>
        <row r="1190">
          <cell r="A1190" t="str">
            <v>5315</v>
          </cell>
          <cell r="B1190">
            <v>620000</v>
          </cell>
          <cell r="C1190" t="str">
            <v>Customer Billing</v>
          </cell>
        </row>
        <row r="1191">
          <cell r="A1191" t="str">
            <v>5320</v>
          </cell>
          <cell r="B1191" t="str">
            <v>620495</v>
          </cell>
          <cell r="C1191" t="str">
            <v>Collection Agency Fees</v>
          </cell>
        </row>
        <row r="1192">
          <cell r="A1192" t="str">
            <v>5325</v>
          </cell>
          <cell r="B1192">
            <v>620000</v>
          </cell>
          <cell r="C1192" t="str">
            <v>OVERAGES AND SHORTAGES</v>
          </cell>
        </row>
        <row r="1193">
          <cell r="A1193" t="str">
            <v>5330</v>
          </cell>
          <cell r="B1193">
            <v>620000</v>
          </cell>
          <cell r="C1193" t="str">
            <v>Collection Charges</v>
          </cell>
        </row>
        <row r="1194">
          <cell r="A1194" t="str">
            <v>5335</v>
          </cell>
          <cell r="B1194" t="str">
            <v>620421</v>
          </cell>
          <cell r="C1194" t="str">
            <v>Bad Debt - TNAM</v>
          </cell>
        </row>
        <row r="1195">
          <cell r="A1195" t="str">
            <v>5335</v>
          </cell>
          <cell r="B1195" t="str">
            <v>620422</v>
          </cell>
          <cell r="C1195" t="str">
            <v>Bad Debt - DNAM</v>
          </cell>
        </row>
        <row r="1196">
          <cell r="A1196" t="str">
            <v>5335</v>
          </cell>
          <cell r="B1196" t="str">
            <v>620423</v>
          </cell>
          <cell r="C1196" t="str">
            <v>Bad Debt - Remotes</v>
          </cell>
        </row>
        <row r="1197">
          <cell r="A1197" t="str">
            <v>5335</v>
          </cell>
          <cell r="B1197" t="str">
            <v>620424</v>
          </cell>
          <cell r="C1197" t="str">
            <v>Bad Debt - Telecom</v>
          </cell>
        </row>
        <row r="1198">
          <cell r="A1198" t="str">
            <v>5335</v>
          </cell>
          <cell r="B1198" t="str">
            <v>620425</v>
          </cell>
          <cell r="C1198" t="str">
            <v>Bad Debt - International Inc.</v>
          </cell>
        </row>
        <row r="1199">
          <cell r="A1199" t="str">
            <v>5335</v>
          </cell>
          <cell r="B1199" t="str">
            <v>620426</v>
          </cell>
          <cell r="C1199" t="str">
            <v>Bad Debt - Energy Co.</v>
          </cell>
        </row>
        <row r="1200">
          <cell r="A1200" t="str">
            <v>5335</v>
          </cell>
          <cell r="B1200" t="str">
            <v>620492</v>
          </cell>
          <cell r="C1200" t="str">
            <v>Nsf Charges</v>
          </cell>
        </row>
        <row r="1201">
          <cell r="A1201" t="str">
            <v>5335</v>
          </cell>
          <cell r="B1201" t="str">
            <v>620493</v>
          </cell>
          <cell r="C1201" t="str">
            <v>Bank Reconciliation Write-Offs</v>
          </cell>
        </row>
        <row r="1202">
          <cell r="A1202" t="str">
            <v>5335</v>
          </cell>
          <cell r="B1202" t="str">
            <v>620494</v>
          </cell>
          <cell r="C1202" t="str">
            <v>Bad Debt Expense</v>
          </cell>
        </row>
        <row r="1203">
          <cell r="A1203" t="str">
            <v>5335</v>
          </cell>
          <cell r="B1203" t="str">
            <v>620500</v>
          </cell>
          <cell r="C1203" t="str">
            <v>Bad Debt Recovery</v>
          </cell>
        </row>
        <row r="1204">
          <cell r="A1204" t="str">
            <v>5340</v>
          </cell>
          <cell r="B1204">
            <v>620000</v>
          </cell>
          <cell r="C1204" t="str">
            <v>Misc Customer Accounts Expense</v>
          </cell>
        </row>
        <row r="1205">
          <cell r="A1205" t="str">
            <v>5341</v>
          </cell>
          <cell r="B1205">
            <v>620000</v>
          </cell>
          <cell r="C1205" t="str">
            <v>retail and STR expenses</v>
          </cell>
        </row>
        <row r="1206">
          <cell r="A1206" t="str">
            <v>5405</v>
          </cell>
          <cell r="B1206">
            <v>620000</v>
          </cell>
          <cell r="C1206" t="str">
            <v>MARKETING</v>
          </cell>
        </row>
        <row r="1207">
          <cell r="A1207" t="str">
            <v>5410</v>
          </cell>
          <cell r="B1207" t="str">
            <v>620350</v>
          </cell>
          <cell r="C1207" t="str">
            <v>Corporate Sponsorships</v>
          </cell>
        </row>
        <row r="1208">
          <cell r="A1208" t="str">
            <v>5415</v>
          </cell>
          <cell r="B1208">
            <v>620000</v>
          </cell>
          <cell r="C1208" t="str">
            <v>Energy Conservation</v>
          </cell>
        </row>
        <row r="1209">
          <cell r="A1209" t="str">
            <v>5420</v>
          </cell>
          <cell r="B1209">
            <v>620000</v>
          </cell>
          <cell r="C1209" t="str">
            <v>Community Safety Program</v>
          </cell>
        </row>
        <row r="1210">
          <cell r="A1210" t="str">
            <v>5425</v>
          </cell>
          <cell r="B1210">
            <v>620000</v>
          </cell>
          <cell r="C1210" t="str">
            <v>PROMOTION OF BUSINESS</v>
          </cell>
        </row>
        <row r="1211">
          <cell r="A1211" t="str">
            <v>5426</v>
          </cell>
          <cell r="B1211">
            <v>620000</v>
          </cell>
          <cell r="C1211" t="str">
            <v>Misc Cust Ser &amp; Info Exp - Mar</v>
          </cell>
        </row>
        <row r="1212">
          <cell r="A1212" t="str">
            <v>5505</v>
          </cell>
          <cell r="B1212">
            <v>620000</v>
          </cell>
          <cell r="C1212" t="str">
            <v>Supervision - Sales</v>
          </cell>
        </row>
        <row r="1213">
          <cell r="A1213" t="str">
            <v>5510</v>
          </cell>
          <cell r="B1213">
            <v>620000</v>
          </cell>
          <cell r="C1213" t="str">
            <v>Demonstrating &amp; Selling Expens</v>
          </cell>
        </row>
        <row r="1214">
          <cell r="A1214" t="str">
            <v>5515</v>
          </cell>
          <cell r="B1214">
            <v>620000</v>
          </cell>
          <cell r="C1214" t="str">
            <v>Advertising Expense</v>
          </cell>
        </row>
        <row r="1215">
          <cell r="A1215" t="str">
            <v>5520</v>
          </cell>
          <cell r="B1215">
            <v>620000</v>
          </cell>
          <cell r="C1215" t="str">
            <v>Misc Sales Expense</v>
          </cell>
        </row>
        <row r="1216">
          <cell r="A1216" t="str">
            <v>5600</v>
          </cell>
          <cell r="B1216" t="str">
            <v>618040</v>
          </cell>
          <cell r="C1216" t="str">
            <v>COST OF SERVICE - EXTERNAL</v>
          </cell>
        </row>
        <row r="1217">
          <cell r="A1217" t="str">
            <v>5605</v>
          </cell>
          <cell r="B1217">
            <v>620000</v>
          </cell>
          <cell r="C1217" t="str">
            <v>COMMISSIONERS' SALARIES</v>
          </cell>
        </row>
        <row r="1218">
          <cell r="A1218" t="str">
            <v>5610</v>
          </cell>
          <cell r="B1218">
            <v>620000</v>
          </cell>
          <cell r="C1218" t="str">
            <v>Mgmt Salaries &amp; Expenses</v>
          </cell>
        </row>
        <row r="1219">
          <cell r="A1219" t="str">
            <v>5615</v>
          </cell>
          <cell r="B1219" t="str">
            <v>600001</v>
          </cell>
          <cell r="C1219" t="str">
            <v>NS PL Residual Allocations</v>
          </cell>
        </row>
        <row r="1220">
          <cell r="A1220" t="str">
            <v>5615</v>
          </cell>
          <cell r="B1220" t="str">
            <v>618001</v>
          </cell>
          <cell r="C1220" t="str">
            <v>Cost of Service (OPGI)</v>
          </cell>
        </row>
        <row r="1221">
          <cell r="A1221" t="str">
            <v>5615</v>
          </cell>
          <cell r="B1221" t="str">
            <v>618010</v>
          </cell>
          <cell r="C1221" t="str">
            <v>COST OF SERVICE WITHIN GRP-OMA</v>
          </cell>
        </row>
        <row r="1222">
          <cell r="A1222" t="str">
            <v>5615</v>
          </cell>
          <cell r="B1222" t="str">
            <v>618020</v>
          </cell>
          <cell r="C1222" t="str">
            <v>COST OF SERVICE WITHIN GRP-CAP</v>
          </cell>
        </row>
        <row r="1223">
          <cell r="A1223" t="str">
            <v>5615</v>
          </cell>
          <cell r="B1223" t="str">
            <v>618050</v>
          </cell>
          <cell r="C1223" t="str">
            <v>SLA Costs Billed by Affiliates</v>
          </cell>
        </row>
        <row r="1224">
          <cell r="A1224" t="str">
            <v>5615</v>
          </cell>
          <cell r="B1224" t="str">
            <v>618091</v>
          </cell>
          <cell r="C1224" t="str">
            <v>Fiber Optic Lease Expense</v>
          </cell>
        </row>
        <row r="1225">
          <cell r="A1225" t="str">
            <v>5615</v>
          </cell>
          <cell r="B1225" t="str">
            <v>618092</v>
          </cell>
          <cell r="C1225" t="str">
            <v>Tower Lease Expense</v>
          </cell>
        </row>
        <row r="1226">
          <cell r="A1226" t="str">
            <v>5615</v>
          </cell>
          <cell r="B1226" t="str">
            <v>618093</v>
          </cell>
          <cell r="C1226" t="str">
            <v>Capital Lease Expense</v>
          </cell>
        </row>
        <row r="1227">
          <cell r="A1227" t="str">
            <v>5615</v>
          </cell>
          <cell r="B1227" t="str">
            <v>618282</v>
          </cell>
          <cell r="C1227" t="str">
            <v>Cost of Service (PC)</v>
          </cell>
        </row>
        <row r="1228">
          <cell r="A1228" t="str">
            <v>5615</v>
          </cell>
          <cell r="B1228" t="str">
            <v>618283</v>
          </cell>
          <cell r="C1228" t="str">
            <v>Cost of Service OPG (PC)</v>
          </cell>
        </row>
        <row r="1229">
          <cell r="A1229" t="str">
            <v>5615</v>
          </cell>
          <cell r="B1229" t="str">
            <v>618813</v>
          </cell>
          <cell r="C1229" t="str">
            <v>Cost of Service OPG (Contract)</v>
          </cell>
        </row>
        <row r="1230">
          <cell r="A1230" t="str">
            <v>5615</v>
          </cell>
          <cell r="B1230" t="str">
            <v>618814</v>
          </cell>
          <cell r="C1230" t="str">
            <v>Cost of Service OPG (Sundry)</v>
          </cell>
        </row>
        <row r="1231">
          <cell r="A1231" t="str">
            <v>5615</v>
          </cell>
          <cell r="B1231" t="str">
            <v>618815</v>
          </cell>
          <cell r="C1231" t="str">
            <v>Cost of Service OPG (TWE)</v>
          </cell>
        </row>
        <row r="1232">
          <cell r="A1232" t="str">
            <v>5615</v>
          </cell>
          <cell r="B1232" t="str">
            <v>618816</v>
          </cell>
          <cell r="C1232" t="str">
            <v>Cost of Service OPG (Interest)</v>
          </cell>
        </row>
        <row r="1233">
          <cell r="A1233" t="str">
            <v>5615</v>
          </cell>
          <cell r="B1233" t="str">
            <v>618817</v>
          </cell>
          <cell r="C1233" t="str">
            <v>Cost of Service OPG (OH)</v>
          </cell>
        </row>
        <row r="1234">
          <cell r="A1234" t="str">
            <v>5615</v>
          </cell>
          <cell r="B1234" t="str">
            <v>618818</v>
          </cell>
          <cell r="C1234" t="str">
            <v>Cost of Service OPG (MS)</v>
          </cell>
        </row>
        <row r="1235">
          <cell r="A1235" t="str">
            <v>5615</v>
          </cell>
          <cell r="B1235" t="str">
            <v>618819</v>
          </cell>
          <cell r="C1235" t="str">
            <v>Cost of Service OPG (Equip)</v>
          </cell>
        </row>
        <row r="1236">
          <cell r="A1236" t="str">
            <v>5615</v>
          </cell>
          <cell r="B1236" t="str">
            <v>618823</v>
          </cell>
          <cell r="C1236" t="str">
            <v>Cost of Service (Contract)</v>
          </cell>
        </row>
        <row r="1237">
          <cell r="A1237" t="str">
            <v>5615</v>
          </cell>
          <cell r="B1237" t="str">
            <v>618824</v>
          </cell>
          <cell r="C1237" t="str">
            <v>Cost of Service (Sundry)</v>
          </cell>
        </row>
        <row r="1238">
          <cell r="A1238" t="str">
            <v>5615</v>
          </cell>
          <cell r="B1238" t="str">
            <v>618825</v>
          </cell>
          <cell r="C1238" t="str">
            <v>Cost of Service (TWE)</v>
          </cell>
        </row>
        <row r="1239">
          <cell r="A1239" t="str">
            <v>5615</v>
          </cell>
          <cell r="B1239" t="str">
            <v>618826</v>
          </cell>
          <cell r="C1239" t="str">
            <v>Cost of Service (Interest)</v>
          </cell>
        </row>
        <row r="1240">
          <cell r="A1240" t="str">
            <v>5615</v>
          </cell>
          <cell r="B1240" t="str">
            <v>618827</v>
          </cell>
          <cell r="C1240" t="str">
            <v>Cost of Service (Overhead)</v>
          </cell>
        </row>
        <row r="1241">
          <cell r="A1241" t="str">
            <v>5615</v>
          </cell>
          <cell r="B1241" t="str">
            <v>618828</v>
          </cell>
          <cell r="C1241" t="str">
            <v>Cost of Service (MS)</v>
          </cell>
        </row>
        <row r="1242">
          <cell r="A1242" t="str">
            <v>5615</v>
          </cell>
          <cell r="B1242" t="str">
            <v>618829</v>
          </cell>
          <cell r="C1242" t="str">
            <v>Cost of Service (Ext Equip)</v>
          </cell>
        </row>
        <row r="1243">
          <cell r="A1243" t="str">
            <v>5615</v>
          </cell>
          <cell r="B1243" t="str">
            <v>618830</v>
          </cell>
          <cell r="C1243" t="str">
            <v>Cost of Service - Remotes</v>
          </cell>
        </row>
        <row r="1244">
          <cell r="A1244" t="str">
            <v>5615</v>
          </cell>
          <cell r="B1244" t="str">
            <v>618831</v>
          </cell>
          <cell r="C1244" t="str">
            <v>Cost of Service (Fuel)</v>
          </cell>
        </row>
        <row r="1245">
          <cell r="A1245" t="str">
            <v>5615</v>
          </cell>
          <cell r="B1245" t="str">
            <v>618832</v>
          </cell>
          <cell r="C1245" t="str">
            <v>Cost of Service (IC)</v>
          </cell>
        </row>
        <row r="1246">
          <cell r="A1246" t="str">
            <v>5615</v>
          </cell>
          <cell r="B1246" t="str">
            <v>618833</v>
          </cell>
          <cell r="C1246" t="str">
            <v>Cost of Service OPG (Fuel)</v>
          </cell>
        </row>
        <row r="1247">
          <cell r="A1247" t="str">
            <v>5615</v>
          </cell>
          <cell r="B1247" t="str">
            <v>618834</v>
          </cell>
          <cell r="C1247" t="str">
            <v>COS ext</v>
          </cell>
        </row>
        <row r="1248">
          <cell r="A1248" t="str">
            <v>5615</v>
          </cell>
          <cell r="B1248" t="str">
            <v>618840</v>
          </cell>
          <cell r="C1248" t="str">
            <v>Cost of Service - Telecom</v>
          </cell>
        </row>
        <row r="1249">
          <cell r="A1249" t="str">
            <v>5615</v>
          </cell>
          <cell r="B1249" t="str">
            <v>618850</v>
          </cell>
          <cell r="C1249" t="str">
            <v>Cost of Service-International</v>
          </cell>
        </row>
        <row r="1250">
          <cell r="A1250" t="str">
            <v>5615</v>
          </cell>
          <cell r="B1250" t="str">
            <v>618860</v>
          </cell>
          <cell r="C1250" t="str">
            <v>Cost of Service - Energy Co.</v>
          </cell>
        </row>
        <row r="1251">
          <cell r="A1251" t="str">
            <v>5615</v>
          </cell>
          <cell r="B1251" t="str">
            <v>618861</v>
          </cell>
          <cell r="C1251" t="str">
            <v>Cost of Servcie - DBD</v>
          </cell>
        </row>
        <row r="1252">
          <cell r="A1252" t="str">
            <v>5615</v>
          </cell>
          <cell r="B1252" t="str">
            <v>619001</v>
          </cell>
          <cell r="C1252" t="str">
            <v>Int COS Telecom Charges</v>
          </cell>
        </row>
        <row r="1253">
          <cell r="A1253" t="str">
            <v>5615</v>
          </cell>
          <cell r="B1253" t="str">
            <v>619002</v>
          </cell>
          <cell r="C1253" t="str">
            <v>Int COS Clegg/London Call Ctr</v>
          </cell>
        </row>
        <row r="1254">
          <cell r="A1254" t="str">
            <v>5615</v>
          </cell>
          <cell r="B1254" t="str">
            <v>619010</v>
          </cell>
          <cell r="C1254" t="str">
            <v>Int.COS Overheads</v>
          </cell>
        </row>
        <row r="1255">
          <cell r="A1255" t="str">
            <v>5615</v>
          </cell>
          <cell r="B1255" t="str">
            <v>619012</v>
          </cell>
          <cell r="C1255" t="str">
            <v>Int COS Material Surcharge</v>
          </cell>
        </row>
        <row r="1256">
          <cell r="A1256" t="str">
            <v>5615</v>
          </cell>
          <cell r="B1256" t="str">
            <v>619013</v>
          </cell>
          <cell r="C1256" t="str">
            <v>INT COS Mat Surcharge Recovery</v>
          </cell>
        </row>
        <row r="1257">
          <cell r="A1257" t="str">
            <v>5615</v>
          </cell>
          <cell r="B1257" t="str">
            <v>619014</v>
          </cell>
          <cell r="C1257" t="str">
            <v>Int COS TWE Rental</v>
          </cell>
        </row>
        <row r="1258">
          <cell r="A1258" t="str">
            <v>5615</v>
          </cell>
          <cell r="B1258" t="str">
            <v>619015</v>
          </cell>
          <cell r="C1258" t="str">
            <v>Int COS Misc Costs</v>
          </cell>
        </row>
        <row r="1259">
          <cell r="A1259" t="str">
            <v>5615</v>
          </cell>
          <cell r="B1259" t="str">
            <v>619020</v>
          </cell>
          <cell r="C1259" t="str">
            <v>Int COS Labor</v>
          </cell>
        </row>
        <row r="1260">
          <cell r="A1260" t="str">
            <v>5615</v>
          </cell>
          <cell r="B1260" t="str">
            <v>619050</v>
          </cell>
          <cell r="C1260" t="str">
            <v>Cost of Service Interco</v>
          </cell>
        </row>
        <row r="1261">
          <cell r="A1261" t="str">
            <v>5615</v>
          </cell>
          <cell r="B1261" t="str">
            <v>619051</v>
          </cell>
          <cell r="C1261" t="str">
            <v>Cost of Service - NS Susp Proj</v>
          </cell>
        </row>
        <row r="1262">
          <cell r="A1262" t="str">
            <v>5615</v>
          </cell>
          <cell r="B1262" t="str">
            <v>619075</v>
          </cell>
          <cell r="C1262" t="str">
            <v>Int COS Material</v>
          </cell>
        </row>
        <row r="1263">
          <cell r="A1263" t="str">
            <v>5615</v>
          </cell>
          <cell r="B1263" t="str">
            <v>619099</v>
          </cell>
          <cell r="C1263" t="str">
            <v>Inter COS Elimination</v>
          </cell>
        </row>
        <row r="1264">
          <cell r="A1264" t="str">
            <v>5615</v>
          </cell>
          <cell r="B1264" t="str">
            <v>619210</v>
          </cell>
          <cell r="C1264" t="str">
            <v>Om&amp;A Storm Provision</v>
          </cell>
        </row>
        <row r="1265">
          <cell r="A1265" t="str">
            <v>5615</v>
          </cell>
          <cell r="B1265" t="str">
            <v>619220</v>
          </cell>
          <cell r="C1265" t="str">
            <v>1997 YEAR END PROV SUSP</v>
          </cell>
        </row>
        <row r="1266">
          <cell r="A1266" t="str">
            <v>5615</v>
          </cell>
          <cell r="B1266" t="str">
            <v>619241</v>
          </cell>
          <cell r="C1266" t="str">
            <v>Int COS Contracts</v>
          </cell>
        </row>
        <row r="1267">
          <cell r="A1267" t="str">
            <v>5615</v>
          </cell>
          <cell r="B1267" t="str">
            <v>619282</v>
          </cell>
          <cell r="C1267" t="str">
            <v>Int COS Procurement Card</v>
          </cell>
        </row>
        <row r="1268">
          <cell r="A1268" t="str">
            <v>5615</v>
          </cell>
          <cell r="B1268" t="str">
            <v>619411</v>
          </cell>
          <cell r="C1268" t="str">
            <v>Int COS Interest</v>
          </cell>
        </row>
        <row r="1269">
          <cell r="A1269" t="str">
            <v>5615</v>
          </cell>
          <cell r="B1269" t="str">
            <v>619496</v>
          </cell>
          <cell r="C1269" t="str">
            <v>Int COS Sundry</v>
          </cell>
        </row>
        <row r="1270">
          <cell r="A1270" t="str">
            <v>5615</v>
          </cell>
          <cell r="B1270" t="str">
            <v>619500</v>
          </cell>
          <cell r="C1270" t="str">
            <v>Wheeling Costs</v>
          </cell>
        </row>
        <row r="1271">
          <cell r="A1271" t="str">
            <v>5615</v>
          </cell>
          <cell r="B1271" t="str">
            <v>619522</v>
          </cell>
          <cell r="C1271" t="str">
            <v>Int COS TWE</v>
          </cell>
        </row>
        <row r="1272">
          <cell r="A1272" t="str">
            <v>5615</v>
          </cell>
          <cell r="B1272" t="str">
            <v>619523</v>
          </cell>
          <cell r="C1272" t="str">
            <v>Int COS CF&amp;S Fees</v>
          </cell>
        </row>
        <row r="1273">
          <cell r="A1273" t="str">
            <v>5615</v>
          </cell>
          <cell r="B1273" t="str">
            <v>619524</v>
          </cell>
          <cell r="C1273" t="str">
            <v>Int COS OPEB Amortization</v>
          </cell>
        </row>
        <row r="1274">
          <cell r="A1274" t="str">
            <v>5615</v>
          </cell>
          <cell r="B1274" t="str">
            <v>619999</v>
          </cell>
          <cell r="C1274" t="str">
            <v>Interco COS Elimination</v>
          </cell>
        </row>
        <row r="1275">
          <cell r="A1275" t="str">
            <v>5615</v>
          </cell>
          <cell r="B1275" t="str">
            <v>620000</v>
          </cell>
          <cell r="C1275" t="str">
            <v>Om&amp;A General</v>
          </cell>
        </row>
        <row r="1276">
          <cell r="A1276" t="str">
            <v>5615</v>
          </cell>
          <cell r="B1276" t="str">
            <v>620001</v>
          </cell>
          <cell r="C1276" t="str">
            <v>Om&amp;A General (Proj Cost)</v>
          </cell>
        </row>
        <row r="1277">
          <cell r="A1277" t="str">
            <v>5615</v>
          </cell>
          <cell r="B1277" t="str">
            <v>620010</v>
          </cell>
          <cell r="C1277" t="str">
            <v>Labour -Reg (not from Pay Sys)</v>
          </cell>
        </row>
        <row r="1278">
          <cell r="A1278" t="str">
            <v>5615</v>
          </cell>
          <cell r="B1278" t="str">
            <v>620011</v>
          </cell>
          <cell r="C1278" t="str">
            <v>LABOR REG FROM PAY - VARIABLE</v>
          </cell>
        </row>
        <row r="1279">
          <cell r="A1279" t="str">
            <v>5615</v>
          </cell>
          <cell r="B1279" t="str">
            <v>620012</v>
          </cell>
          <cell r="C1279" t="str">
            <v>LABOR REG FROM PAY - FIXED</v>
          </cell>
        </row>
        <row r="1280">
          <cell r="A1280" t="str">
            <v>5615</v>
          </cell>
          <cell r="B1280" t="str">
            <v>620019</v>
          </cell>
          <cell r="C1280" t="str">
            <v>Labor Cost Accrual &amp; Adjments</v>
          </cell>
        </row>
        <row r="1281">
          <cell r="A1281" t="str">
            <v>5615</v>
          </cell>
          <cell r="B1281" t="str">
            <v>620020</v>
          </cell>
          <cell r="C1281" t="str">
            <v>Labour - Non Regular</v>
          </cell>
        </row>
        <row r="1282">
          <cell r="A1282" t="str">
            <v>5615</v>
          </cell>
          <cell r="B1282" t="str">
            <v>620021</v>
          </cell>
          <cell r="C1282" t="str">
            <v>Labour-Btu(Blding Trade Union)</v>
          </cell>
        </row>
        <row r="1283">
          <cell r="A1283" t="str">
            <v>5615</v>
          </cell>
          <cell r="B1283" t="str">
            <v>620030</v>
          </cell>
          <cell r="C1283" t="str">
            <v>Severance Pay</v>
          </cell>
        </row>
        <row r="1284">
          <cell r="A1284" t="str">
            <v>5615</v>
          </cell>
          <cell r="B1284" t="str">
            <v>620031</v>
          </cell>
          <cell r="C1284" t="str">
            <v>Grievance Costs - Epsca &amp; Oth</v>
          </cell>
        </row>
        <row r="1285">
          <cell r="A1285" t="str">
            <v>5615</v>
          </cell>
          <cell r="B1285" t="str">
            <v>620040</v>
          </cell>
          <cell r="C1285" t="str">
            <v>Computer System Software</v>
          </cell>
        </row>
        <row r="1286">
          <cell r="A1286" t="str">
            <v>5615</v>
          </cell>
          <cell r="B1286" t="str">
            <v>620046</v>
          </cell>
          <cell r="C1286" t="str">
            <v>Computer Application S/W &amp; Lic</v>
          </cell>
        </row>
        <row r="1287">
          <cell r="A1287" t="str">
            <v>5615</v>
          </cell>
          <cell r="B1287" t="str">
            <v>620050</v>
          </cell>
          <cell r="C1287" t="str">
            <v>Mtrls For Construction/Prod</v>
          </cell>
        </row>
        <row r="1288">
          <cell r="A1288" t="str">
            <v>5615</v>
          </cell>
          <cell r="B1288" t="str">
            <v>620051</v>
          </cell>
          <cell r="C1288" t="str">
            <v>Inventory Adjs &amp; Write-offs</v>
          </cell>
        </row>
        <row r="1289">
          <cell r="A1289" t="str">
            <v>5615</v>
          </cell>
          <cell r="B1289" t="str">
            <v>620052</v>
          </cell>
          <cell r="C1289" t="str">
            <v>Average Unit Price Variance</v>
          </cell>
        </row>
        <row r="1290">
          <cell r="A1290" t="str">
            <v>5615</v>
          </cell>
          <cell r="B1290" t="str">
            <v>620053</v>
          </cell>
          <cell r="C1290" t="str">
            <v>Inventory scrap account</v>
          </cell>
        </row>
        <row r="1291">
          <cell r="A1291" t="str">
            <v>5615</v>
          </cell>
          <cell r="B1291" t="str">
            <v>620054</v>
          </cell>
          <cell r="C1291" t="str">
            <v>Inv cycle count var</v>
          </cell>
        </row>
        <row r="1292">
          <cell r="A1292" t="str">
            <v>5615</v>
          </cell>
          <cell r="B1292" t="str">
            <v>620055</v>
          </cell>
          <cell r="C1292" t="str">
            <v>Inv cycle count var consig</v>
          </cell>
        </row>
        <row r="1293">
          <cell r="A1293" t="str">
            <v>5615</v>
          </cell>
          <cell r="B1293" t="str">
            <v>620056</v>
          </cell>
          <cell r="C1293" t="str">
            <v>Inventory Recovery</v>
          </cell>
        </row>
        <row r="1294">
          <cell r="A1294" t="str">
            <v>5615</v>
          </cell>
          <cell r="B1294" t="str">
            <v>620058</v>
          </cell>
          <cell r="C1294" t="str">
            <v>Invt Recovery Surplus Material</v>
          </cell>
        </row>
        <row r="1295">
          <cell r="A1295" t="str">
            <v>5615</v>
          </cell>
          <cell r="B1295" t="str">
            <v>620059</v>
          </cell>
          <cell r="C1295" t="str">
            <v>Invest Recov Waste Disposal</v>
          </cell>
        </row>
        <row r="1296">
          <cell r="A1296" t="str">
            <v>5615</v>
          </cell>
          <cell r="B1296" t="str">
            <v>620060</v>
          </cell>
          <cell r="C1296" t="str">
            <v>Fuel &amp;Lubric -Not For Elec Gen</v>
          </cell>
        </row>
        <row r="1297">
          <cell r="A1297" t="str">
            <v>5615</v>
          </cell>
          <cell r="B1297" t="str">
            <v>620070</v>
          </cell>
          <cell r="C1297" t="str">
            <v>Misc. Materials &amp; Supplies</v>
          </cell>
        </row>
        <row r="1298">
          <cell r="A1298" t="str">
            <v>5615</v>
          </cell>
          <cell r="B1298" t="str">
            <v>620071</v>
          </cell>
          <cell r="C1298" t="str">
            <v>Office Supplies</v>
          </cell>
        </row>
        <row r="1299">
          <cell r="A1299" t="str">
            <v>5615</v>
          </cell>
          <cell r="B1299" t="str">
            <v>620072</v>
          </cell>
          <cell r="C1299" t="str">
            <v>Publications &amp; Subscriptions</v>
          </cell>
        </row>
        <row r="1300">
          <cell r="A1300" t="str">
            <v>5615</v>
          </cell>
          <cell r="B1300" t="str">
            <v>620073</v>
          </cell>
          <cell r="C1300" t="str">
            <v>Safety  Supplies</v>
          </cell>
        </row>
        <row r="1301">
          <cell r="A1301" t="str">
            <v>5615</v>
          </cell>
          <cell r="B1301" t="str">
            <v>620074</v>
          </cell>
          <cell r="C1301" t="str">
            <v>Free Issue Materials</v>
          </cell>
        </row>
        <row r="1302">
          <cell r="A1302" t="str">
            <v>5615</v>
          </cell>
          <cell r="B1302" t="str">
            <v>620075</v>
          </cell>
          <cell r="C1302" t="str">
            <v>MISC MAT&amp;SUP(DET IN PR COS)OMA</v>
          </cell>
        </row>
        <row r="1303">
          <cell r="A1303" t="str">
            <v>5615</v>
          </cell>
          <cell r="B1303" t="str">
            <v>620076</v>
          </cell>
          <cell r="C1303" t="str">
            <v>A/P undistrbd matl/serv-NON NS</v>
          </cell>
        </row>
        <row r="1304">
          <cell r="A1304" t="str">
            <v>5615</v>
          </cell>
          <cell r="B1304" t="str">
            <v>620077</v>
          </cell>
          <cell r="C1304" t="str">
            <v>Misc Mat&amp;Sup Det in P C (OVHD)</v>
          </cell>
        </row>
        <row r="1305">
          <cell r="A1305" t="str">
            <v>5615</v>
          </cell>
          <cell r="B1305" t="str">
            <v>620078</v>
          </cell>
          <cell r="C1305" t="str">
            <v>NS Project Material Cost</v>
          </cell>
        </row>
        <row r="1306">
          <cell r="A1306" t="str">
            <v>5615</v>
          </cell>
          <cell r="B1306" t="str">
            <v>620079</v>
          </cell>
          <cell r="C1306" t="str">
            <v>NS SMS Charges</v>
          </cell>
        </row>
        <row r="1307">
          <cell r="A1307" t="str">
            <v>5615</v>
          </cell>
          <cell r="B1307" t="str">
            <v>620110</v>
          </cell>
          <cell r="C1307" t="str">
            <v>NS Project Contracts Cost</v>
          </cell>
        </row>
        <row r="1308">
          <cell r="A1308" t="str">
            <v>5615</v>
          </cell>
          <cell r="B1308" t="str">
            <v>620160</v>
          </cell>
          <cell r="C1308" t="str">
            <v>Printing &amp; Related Services</v>
          </cell>
        </row>
        <row r="1309">
          <cell r="A1309" t="str">
            <v>5615</v>
          </cell>
          <cell r="B1309" t="str">
            <v>620180</v>
          </cell>
          <cell r="C1309" t="str">
            <v>Computer Services</v>
          </cell>
        </row>
        <row r="1310">
          <cell r="A1310" t="str">
            <v>5615</v>
          </cell>
          <cell r="B1310" t="str">
            <v>620181</v>
          </cell>
          <cell r="C1310" t="str">
            <v>Comp Services - New Sys Dev</v>
          </cell>
        </row>
        <row r="1311">
          <cell r="A1311" t="str">
            <v>5615</v>
          </cell>
          <cell r="B1311" t="str">
            <v>620183</v>
          </cell>
          <cell r="C1311" t="str">
            <v>Comp Services - Lan Support</v>
          </cell>
        </row>
        <row r="1312">
          <cell r="A1312" t="str">
            <v>5615</v>
          </cell>
          <cell r="B1312" t="str">
            <v>620185</v>
          </cell>
          <cell r="C1312" t="str">
            <v>Comp Services - Processing</v>
          </cell>
        </row>
        <row r="1313">
          <cell r="A1313" t="str">
            <v>5615</v>
          </cell>
          <cell r="B1313" t="str">
            <v>620186</v>
          </cell>
          <cell r="C1313" t="str">
            <v>Comp Services - Maintenance</v>
          </cell>
        </row>
        <row r="1314">
          <cell r="A1314" t="str">
            <v>5615</v>
          </cell>
          <cell r="B1314" t="str">
            <v>620187</v>
          </cell>
          <cell r="C1314" t="str">
            <v>Comp Services - Data Base Adm</v>
          </cell>
        </row>
        <row r="1315">
          <cell r="A1315" t="str">
            <v>5615</v>
          </cell>
          <cell r="B1315" t="str">
            <v>620220</v>
          </cell>
          <cell r="C1315" t="str">
            <v>Freight Costs</v>
          </cell>
        </row>
        <row r="1316">
          <cell r="A1316" t="str">
            <v>5615</v>
          </cell>
          <cell r="B1316" t="str">
            <v>620221</v>
          </cell>
          <cell r="C1316" t="str">
            <v>Postage &amp; Courier</v>
          </cell>
        </row>
        <row r="1317">
          <cell r="A1317" t="str">
            <v>5615</v>
          </cell>
          <cell r="B1317" t="str">
            <v>620241</v>
          </cell>
          <cell r="C1317" t="str">
            <v>CONTRCT SERV DET IN PR CST OMA</v>
          </cell>
        </row>
        <row r="1318">
          <cell r="A1318" t="str">
            <v>5615</v>
          </cell>
          <cell r="B1318" t="str">
            <v>620242</v>
          </cell>
          <cell r="C1318" t="str">
            <v>Contract Serv (Det in PC) OVHD</v>
          </cell>
        </row>
        <row r="1319">
          <cell r="A1319" t="str">
            <v>5615</v>
          </cell>
          <cell r="B1319" t="str">
            <v>620260</v>
          </cell>
          <cell r="C1319" t="str">
            <v>Travel Costs</v>
          </cell>
        </row>
        <row r="1320">
          <cell r="A1320" t="str">
            <v>5615</v>
          </cell>
          <cell r="B1320" t="str">
            <v>620261</v>
          </cell>
          <cell r="C1320" t="str">
            <v>Meals &amp; Entertainment Expenses</v>
          </cell>
        </row>
        <row r="1321">
          <cell r="A1321" t="str">
            <v>5615</v>
          </cell>
          <cell r="B1321" t="str">
            <v>620262</v>
          </cell>
          <cell r="C1321" t="str">
            <v>Travel Costs - Gst Chargeback</v>
          </cell>
        </row>
        <row r="1322">
          <cell r="A1322" t="str">
            <v>5615</v>
          </cell>
          <cell r="B1322" t="str">
            <v>620263</v>
          </cell>
          <cell r="C1322" t="str">
            <v>Travel Costs - Accommodation</v>
          </cell>
        </row>
        <row r="1323">
          <cell r="A1323" t="str">
            <v>5615</v>
          </cell>
          <cell r="B1323" t="str">
            <v>620264</v>
          </cell>
          <cell r="C1323" t="str">
            <v>WINTER MEALS</v>
          </cell>
        </row>
        <row r="1324">
          <cell r="A1324" t="str">
            <v>5615</v>
          </cell>
          <cell r="B1324" t="str">
            <v>620280</v>
          </cell>
          <cell r="C1324" t="str">
            <v>Business Exp Procurement Card</v>
          </cell>
        </row>
        <row r="1325">
          <cell r="A1325" t="str">
            <v>5615</v>
          </cell>
          <cell r="B1325" t="str">
            <v>620281</v>
          </cell>
          <cell r="C1325" t="str">
            <v>Credit Card Charges From Bank</v>
          </cell>
        </row>
        <row r="1326">
          <cell r="A1326" t="str">
            <v>5615</v>
          </cell>
          <cell r="B1326" t="str">
            <v>620282</v>
          </cell>
          <cell r="C1326" t="str">
            <v>Proc Card &amp; Misc Exp Redist</v>
          </cell>
        </row>
        <row r="1327">
          <cell r="A1327" t="str">
            <v>5615</v>
          </cell>
          <cell r="B1327" t="str">
            <v>620283</v>
          </cell>
          <cell r="C1327" t="str">
            <v>NS Project Procurement Card</v>
          </cell>
        </row>
        <row r="1328">
          <cell r="A1328" t="str">
            <v>5615</v>
          </cell>
          <cell r="B1328" t="str">
            <v>620300</v>
          </cell>
          <cell r="C1328" t="str">
            <v>Relocation Costs</v>
          </cell>
        </row>
        <row r="1329">
          <cell r="A1329" t="str">
            <v>5615</v>
          </cell>
          <cell r="B1329" t="str">
            <v>620320</v>
          </cell>
          <cell r="C1329" t="str">
            <v>Course &amp; Conference Fees</v>
          </cell>
        </row>
        <row r="1330">
          <cell r="A1330" t="str">
            <v>5615</v>
          </cell>
          <cell r="B1330" t="str">
            <v>620321</v>
          </cell>
          <cell r="C1330" t="str">
            <v>TRAINING Expenses</v>
          </cell>
        </row>
        <row r="1331">
          <cell r="A1331" t="str">
            <v>5615</v>
          </cell>
          <cell r="B1331" t="str">
            <v>620360</v>
          </cell>
          <cell r="C1331" t="str">
            <v>Membership Fees</v>
          </cell>
        </row>
        <row r="1332">
          <cell r="A1332" t="str">
            <v>5615</v>
          </cell>
          <cell r="B1332" t="str">
            <v>620380</v>
          </cell>
          <cell r="C1332" t="str">
            <v>License Fees</v>
          </cell>
        </row>
        <row r="1333">
          <cell r="A1333" t="str">
            <v>5615</v>
          </cell>
          <cell r="B1333" t="str">
            <v>620390</v>
          </cell>
          <cell r="C1333" t="str">
            <v>Cash Discounts Earned</v>
          </cell>
        </row>
        <row r="1334">
          <cell r="A1334" t="str">
            <v>5615</v>
          </cell>
          <cell r="B1334" t="str">
            <v>620391</v>
          </cell>
          <cell r="C1334" t="str">
            <v>Vendor  Refunds</v>
          </cell>
        </row>
        <row r="1335">
          <cell r="A1335" t="str">
            <v>5615</v>
          </cell>
          <cell r="B1335" t="str">
            <v>620392</v>
          </cell>
          <cell r="C1335" t="str">
            <v>Vendor  Cancellation Penalties</v>
          </cell>
        </row>
        <row r="1336">
          <cell r="A1336" t="str">
            <v>5615</v>
          </cell>
          <cell r="B1336" t="str">
            <v>620486</v>
          </cell>
          <cell r="C1336" t="str">
            <v>Misc Costs (Det in PC) OVHD</v>
          </cell>
        </row>
        <row r="1337">
          <cell r="A1337" t="str">
            <v>5615</v>
          </cell>
          <cell r="B1337" t="str">
            <v>620487</v>
          </cell>
          <cell r="C1337" t="str">
            <v>Costs Recovered - OMA</v>
          </cell>
        </row>
        <row r="1338">
          <cell r="A1338" t="str">
            <v>5615</v>
          </cell>
          <cell r="B1338" t="str">
            <v>620488</v>
          </cell>
          <cell r="C1338" t="str">
            <v>NS Project Sundry Cost</v>
          </cell>
        </row>
        <row r="1339">
          <cell r="A1339" t="str">
            <v>5615</v>
          </cell>
          <cell r="B1339" t="str">
            <v>620490</v>
          </cell>
          <cell r="C1339" t="str">
            <v>Other Costs/General Misc</v>
          </cell>
        </row>
        <row r="1340">
          <cell r="A1340" t="str">
            <v>5615</v>
          </cell>
          <cell r="B1340" t="str">
            <v>620491</v>
          </cell>
          <cell r="C1340" t="str">
            <v>New Account Set Up Fee</v>
          </cell>
        </row>
        <row r="1341">
          <cell r="A1341" t="str">
            <v>5615</v>
          </cell>
          <cell r="B1341" t="str">
            <v>620496</v>
          </cell>
          <cell r="C1341" t="str">
            <v>Misc Cost Det in Prj Cost OMA</v>
          </cell>
        </row>
        <row r="1342">
          <cell r="A1342" t="str">
            <v>5615</v>
          </cell>
          <cell r="B1342" t="str">
            <v>620497</v>
          </cell>
          <cell r="C1342" t="str">
            <v>CONTRACTUAL ALLOWANCES</v>
          </cell>
        </row>
        <row r="1343">
          <cell r="A1343" t="str">
            <v>5615</v>
          </cell>
          <cell r="B1343" t="str">
            <v>620499</v>
          </cell>
          <cell r="C1343" t="str">
            <v>Annexations - OM&amp;A not Recover</v>
          </cell>
        </row>
        <row r="1344">
          <cell r="A1344" t="str">
            <v>5615</v>
          </cell>
          <cell r="B1344" t="str">
            <v>620523</v>
          </cell>
          <cell r="C1344" t="str">
            <v>T&amp;WE (Det in PC) OVHD</v>
          </cell>
        </row>
        <row r="1345">
          <cell r="A1345" t="str">
            <v>5615</v>
          </cell>
          <cell r="B1345" t="str">
            <v>620524</v>
          </cell>
          <cell r="C1345" t="str">
            <v>Tool Rental</v>
          </cell>
        </row>
        <row r="1346">
          <cell r="A1346" t="str">
            <v>5615</v>
          </cell>
          <cell r="B1346" t="str">
            <v>620525</v>
          </cell>
          <cell r="C1346" t="str">
            <v>Helicopter Rental</v>
          </cell>
        </row>
        <row r="1347">
          <cell r="A1347" t="str">
            <v>5615</v>
          </cell>
          <cell r="B1347" t="str">
            <v>620526</v>
          </cell>
          <cell r="C1347" t="str">
            <v>TWE External Repairs &amp; Parts</v>
          </cell>
        </row>
        <row r="1348">
          <cell r="A1348" t="str">
            <v>5615</v>
          </cell>
          <cell r="B1348" t="str">
            <v>620527</v>
          </cell>
          <cell r="C1348" t="str">
            <v>TWE Chrysler Rental Costs</v>
          </cell>
        </row>
        <row r="1349">
          <cell r="A1349" t="str">
            <v>5615</v>
          </cell>
          <cell r="B1349" t="str">
            <v>620528</v>
          </cell>
          <cell r="C1349" t="str">
            <v>TWE Forced Rental Costs</v>
          </cell>
        </row>
        <row r="1350">
          <cell r="A1350" t="str">
            <v>5615</v>
          </cell>
          <cell r="B1350" t="str">
            <v>620529</v>
          </cell>
          <cell r="C1350" t="str">
            <v>TWE Insurance Fees</v>
          </cell>
        </row>
        <row r="1351">
          <cell r="A1351" t="str">
            <v>5615</v>
          </cell>
          <cell r="B1351" t="str">
            <v>620530</v>
          </cell>
          <cell r="C1351" t="str">
            <v>TWE License Fees</v>
          </cell>
        </row>
        <row r="1352">
          <cell r="A1352" t="str">
            <v>5615</v>
          </cell>
          <cell r="B1352" t="str">
            <v>620531</v>
          </cell>
          <cell r="C1352" t="str">
            <v>TWE Rentals</v>
          </cell>
        </row>
        <row r="1353">
          <cell r="A1353" t="str">
            <v>5615</v>
          </cell>
          <cell r="B1353" t="str">
            <v>620532</v>
          </cell>
          <cell r="C1353" t="str">
            <v>TWE Inspections &amp; Testing</v>
          </cell>
        </row>
        <row r="1354">
          <cell r="A1354" t="str">
            <v>5615</v>
          </cell>
          <cell r="B1354" t="str">
            <v>620533</v>
          </cell>
          <cell r="C1354" t="str">
            <v>Fleet Surpl Over/Und Recovery</v>
          </cell>
        </row>
        <row r="1355">
          <cell r="A1355" t="str">
            <v>5615</v>
          </cell>
          <cell r="B1355" t="str">
            <v>620595</v>
          </cell>
          <cell r="C1355" t="str">
            <v>Small Tools  (Job Owned)</v>
          </cell>
        </row>
        <row r="1356">
          <cell r="A1356" t="str">
            <v>5615</v>
          </cell>
          <cell r="B1356" t="str">
            <v>620670</v>
          </cell>
          <cell r="C1356" t="str">
            <v>Site Use Charges</v>
          </cell>
        </row>
        <row r="1357">
          <cell r="A1357" t="str">
            <v>5615</v>
          </cell>
          <cell r="B1357" t="str">
            <v>620940</v>
          </cell>
          <cell r="C1357" t="str">
            <v>Suspense Project Costs</v>
          </cell>
        </row>
        <row r="1358">
          <cell r="A1358" t="str">
            <v>5615</v>
          </cell>
          <cell r="B1358" t="str">
            <v>620941</v>
          </cell>
          <cell r="C1358" t="str">
            <v>Overhead Project Costs</v>
          </cell>
        </row>
        <row r="1359">
          <cell r="A1359" t="str">
            <v>5615</v>
          </cell>
          <cell r="B1359" t="str">
            <v>620942</v>
          </cell>
          <cell r="C1359" t="str">
            <v>NS Manual Journals</v>
          </cell>
        </row>
        <row r="1360">
          <cell r="A1360" t="str">
            <v>5615</v>
          </cell>
          <cell r="B1360" t="str">
            <v>620990</v>
          </cell>
          <cell r="C1360" t="str">
            <v>Special Write off</v>
          </cell>
        </row>
        <row r="1361">
          <cell r="A1361" t="str">
            <v>5615</v>
          </cell>
          <cell r="B1361" t="str">
            <v>620991</v>
          </cell>
          <cell r="C1361" t="str">
            <v>Oma Misc Res Types-P/Soft Conv</v>
          </cell>
        </row>
        <row r="1362">
          <cell r="A1362" t="str">
            <v>5615</v>
          </cell>
          <cell r="B1362" t="str">
            <v>620996</v>
          </cell>
          <cell r="C1362" t="str">
            <v>Obsolete Acct Template Debits</v>
          </cell>
        </row>
        <row r="1363">
          <cell r="A1363" t="str">
            <v>5615</v>
          </cell>
          <cell r="B1363" t="str">
            <v>620997</v>
          </cell>
          <cell r="C1363" t="str">
            <v>Obsolete Acct Template Credits</v>
          </cell>
        </row>
        <row r="1364">
          <cell r="A1364" t="str">
            <v>5615</v>
          </cell>
          <cell r="B1364" t="str">
            <v>620998</v>
          </cell>
          <cell r="C1364" t="str">
            <v>Default Acct for DCE Mapping</v>
          </cell>
        </row>
        <row r="1365">
          <cell r="A1365" t="str">
            <v>5615</v>
          </cell>
          <cell r="B1365" t="str">
            <v>620999</v>
          </cell>
          <cell r="C1365" t="str">
            <v>Project Costing Errors</v>
          </cell>
        </row>
        <row r="1366">
          <cell r="A1366" t="str">
            <v>5615</v>
          </cell>
          <cell r="B1366" t="str">
            <v>625090</v>
          </cell>
          <cell r="C1366" t="str">
            <v>Other Equipment Rental</v>
          </cell>
        </row>
        <row r="1367">
          <cell r="A1367" t="str">
            <v>5615</v>
          </cell>
          <cell r="B1367" t="str">
            <v>670000</v>
          </cell>
          <cell r="C1367" t="str">
            <v>Canc &amp; Defer Costs -Major Proj</v>
          </cell>
        </row>
        <row r="1368">
          <cell r="A1368" t="str">
            <v>5615</v>
          </cell>
          <cell r="B1368" t="str">
            <v>674000</v>
          </cell>
          <cell r="C1368" t="str">
            <v>Investor Rltns Costs for IPO</v>
          </cell>
        </row>
        <row r="1369">
          <cell r="A1369" t="str">
            <v>5615</v>
          </cell>
          <cell r="B1369" t="str">
            <v>675000</v>
          </cell>
          <cell r="C1369" t="str">
            <v>Treasury Charges to Financing</v>
          </cell>
        </row>
        <row r="1370">
          <cell r="A1370" t="str">
            <v>5615</v>
          </cell>
          <cell r="B1370" t="str">
            <v>675010</v>
          </cell>
          <cell r="C1370" t="str">
            <v>Overheads Capitalized</v>
          </cell>
        </row>
        <row r="1371">
          <cell r="A1371" t="str">
            <v>5615</v>
          </cell>
          <cell r="B1371" t="str">
            <v>675620</v>
          </cell>
          <cell r="C1371" t="str">
            <v>Gen Admin O/H-Recov Mark-Ups</v>
          </cell>
        </row>
        <row r="1372">
          <cell r="A1372" t="str">
            <v>5615</v>
          </cell>
          <cell r="B1372" t="str">
            <v>680000</v>
          </cell>
          <cell r="C1372" t="str">
            <v>Corporate Gen Exp/Payroll Accr</v>
          </cell>
        </row>
        <row r="1373">
          <cell r="A1373" t="str">
            <v>5615</v>
          </cell>
          <cell r="B1373" t="str">
            <v>680980</v>
          </cell>
          <cell r="C1373" t="str">
            <v>Corp Gen Exp/Payrol Accr Alloc</v>
          </cell>
        </row>
        <row r="1374">
          <cell r="A1374" t="str">
            <v>5615</v>
          </cell>
          <cell r="B1374" t="str">
            <v>681000</v>
          </cell>
          <cell r="C1374" t="str">
            <v>Corporate Office Adjustments</v>
          </cell>
        </row>
        <row r="1375">
          <cell r="A1375" t="str">
            <v>5615</v>
          </cell>
          <cell r="B1375" t="str">
            <v>684000</v>
          </cell>
          <cell r="C1375" t="str">
            <v>Withholding tax - general</v>
          </cell>
        </row>
        <row r="1376">
          <cell r="A1376" t="str">
            <v>5615</v>
          </cell>
          <cell r="B1376" t="str">
            <v>684001</v>
          </cell>
          <cell r="C1376" t="str">
            <v>Withholding tax - Peru</v>
          </cell>
        </row>
        <row r="1377">
          <cell r="A1377" t="str">
            <v>5615</v>
          </cell>
          <cell r="B1377" t="str">
            <v>690000</v>
          </cell>
          <cell r="C1377" t="str">
            <v>Allocated Corporate Overheads</v>
          </cell>
        </row>
        <row r="1378">
          <cell r="A1378" t="str">
            <v>5615</v>
          </cell>
          <cell r="B1378" t="str">
            <v>690001</v>
          </cell>
          <cell r="C1378" t="str">
            <v>Trade Training  Allocation</v>
          </cell>
        </row>
        <row r="1379">
          <cell r="A1379" t="str">
            <v>5615</v>
          </cell>
          <cell r="B1379" t="str">
            <v>690002</v>
          </cell>
          <cell r="C1379" t="str">
            <v>Telecom  Allocation</v>
          </cell>
        </row>
        <row r="1380">
          <cell r="A1380" t="str">
            <v>5615</v>
          </cell>
          <cell r="B1380" t="str">
            <v>690003</v>
          </cell>
          <cell r="C1380" t="str">
            <v>Facilities  Allocation</v>
          </cell>
        </row>
        <row r="1381">
          <cell r="A1381" t="str">
            <v>5615</v>
          </cell>
          <cell r="B1381" t="str">
            <v>690004</v>
          </cell>
          <cell r="C1381" t="str">
            <v>Property Tax  Allocations</v>
          </cell>
        </row>
        <row r="1382">
          <cell r="A1382" t="str">
            <v>5615</v>
          </cell>
          <cell r="B1382" t="str">
            <v>690005</v>
          </cell>
          <cell r="C1382" t="str">
            <v>OMA  Costs Journalized</v>
          </cell>
        </row>
        <row r="1383">
          <cell r="A1383" t="str">
            <v>5615</v>
          </cell>
          <cell r="B1383" t="str">
            <v>690010</v>
          </cell>
          <cell r="C1383" t="str">
            <v>Ovhead recoverd-(nonCAPTL,RT7)</v>
          </cell>
        </row>
        <row r="1384">
          <cell r="A1384" t="str">
            <v>5615</v>
          </cell>
          <cell r="B1384" t="str">
            <v>690011</v>
          </cell>
          <cell r="C1384" t="str">
            <v>Ovhead recoverd(CAPTL,ResType7</v>
          </cell>
        </row>
        <row r="1385">
          <cell r="A1385" t="str">
            <v>5615</v>
          </cell>
          <cell r="B1385" t="str">
            <v>690012</v>
          </cell>
          <cell r="C1385" t="str">
            <v>Material Surcharge</v>
          </cell>
        </row>
        <row r="1386">
          <cell r="A1386" t="str">
            <v>5615</v>
          </cell>
          <cell r="B1386" t="str">
            <v>690013</v>
          </cell>
          <cell r="C1386" t="str">
            <v>Material Surcharge Recovery</v>
          </cell>
        </row>
        <row r="1387">
          <cell r="A1387" t="str">
            <v>5615</v>
          </cell>
          <cell r="B1387" t="str">
            <v>690014</v>
          </cell>
          <cell r="C1387" t="str">
            <v>Material Surcharge - SUSP</v>
          </cell>
        </row>
        <row r="1388">
          <cell r="A1388" t="str">
            <v>5615</v>
          </cell>
          <cell r="B1388" t="str">
            <v>690020</v>
          </cell>
          <cell r="C1388" t="str">
            <v>LABOR RECOV @STD(BILLABLE WK)</v>
          </cell>
        </row>
        <row r="1389">
          <cell r="A1389" t="str">
            <v>5615</v>
          </cell>
          <cell r="B1389" t="str">
            <v>690030</v>
          </cell>
          <cell r="C1389" t="str">
            <v>LABOR RECOV @STD(NON RECOV)OMA</v>
          </cell>
        </row>
        <row r="1390">
          <cell r="A1390" t="str">
            <v>5615</v>
          </cell>
          <cell r="B1390" t="str">
            <v>690031</v>
          </cell>
          <cell r="C1390" t="str">
            <v>ADMIN TIME CHGD BY ACTIVIT OMA</v>
          </cell>
        </row>
        <row r="1391">
          <cell r="A1391" t="str">
            <v>5615</v>
          </cell>
          <cell r="B1391" t="str">
            <v>690032</v>
          </cell>
          <cell r="C1391" t="str">
            <v>Labour Recov @ Std (OVHD)</v>
          </cell>
        </row>
        <row r="1392">
          <cell r="A1392" t="str">
            <v>5615</v>
          </cell>
          <cell r="B1392" t="str">
            <v>690033</v>
          </cell>
          <cell r="C1392" t="str">
            <v>Admin Time Chgd By Activ(OVHD)</v>
          </cell>
        </row>
        <row r="1393">
          <cell r="A1393" t="str">
            <v>5615</v>
          </cell>
          <cell r="B1393" t="str">
            <v>690034</v>
          </cell>
          <cell r="C1393" t="str">
            <v>INT COS Labour (susp)</v>
          </cell>
        </row>
        <row r="1394">
          <cell r="A1394" t="str">
            <v>5615</v>
          </cell>
          <cell r="B1394" t="str">
            <v>690035</v>
          </cell>
          <cell r="C1394" t="str">
            <v>Labor Recov @Std (Billable Wk)</v>
          </cell>
        </row>
        <row r="1395">
          <cell r="A1395" t="str">
            <v>5615</v>
          </cell>
          <cell r="B1395" t="str">
            <v>690036</v>
          </cell>
          <cell r="C1395" t="str">
            <v>NS Proj Contracts Cost Recov</v>
          </cell>
        </row>
        <row r="1396">
          <cell r="A1396" t="str">
            <v>5615</v>
          </cell>
          <cell r="B1396" t="str">
            <v>690037</v>
          </cell>
          <cell r="C1396" t="str">
            <v>NS Proj Procurement Card Recov</v>
          </cell>
        </row>
        <row r="1397">
          <cell r="A1397" t="str">
            <v>5615</v>
          </cell>
          <cell r="B1397" t="str">
            <v>690040</v>
          </cell>
          <cell r="C1397" t="str">
            <v>TWE&amp; TOOL RECOVERY</v>
          </cell>
        </row>
        <row r="1398">
          <cell r="A1398" t="str">
            <v>5615</v>
          </cell>
          <cell r="B1398" t="str">
            <v>690060</v>
          </cell>
          <cell r="C1398" t="str">
            <v>Overhead Recovered Offset</v>
          </cell>
        </row>
        <row r="1399">
          <cell r="A1399" t="str">
            <v>5615</v>
          </cell>
          <cell r="B1399" t="str">
            <v>690070</v>
          </cell>
          <cell r="C1399" t="str">
            <v>OHSC Overhead Mngt Fee</v>
          </cell>
        </row>
        <row r="1400">
          <cell r="A1400" t="str">
            <v>5615</v>
          </cell>
          <cell r="B1400" t="str">
            <v>690075</v>
          </cell>
          <cell r="C1400" t="str">
            <v>MISC MAT&amp;SUP(DET IN PR CST)OMA</v>
          </cell>
        </row>
        <row r="1401">
          <cell r="A1401" t="str">
            <v>5615</v>
          </cell>
          <cell r="B1401" t="str">
            <v>690241</v>
          </cell>
          <cell r="C1401" t="str">
            <v>CONTCT SERV DET IN PR CST OMA</v>
          </cell>
        </row>
        <row r="1402">
          <cell r="A1402" t="str">
            <v>5615</v>
          </cell>
          <cell r="B1402" t="str">
            <v>690411</v>
          </cell>
          <cell r="C1402" t="str">
            <v>Financing Charges Recovery</v>
          </cell>
        </row>
        <row r="1403">
          <cell r="A1403" t="str">
            <v>5615</v>
          </cell>
          <cell r="B1403" t="str">
            <v>690496</v>
          </cell>
          <cell r="C1403" t="str">
            <v>Misc Cost Det in Prj Cost OMA</v>
          </cell>
        </row>
        <row r="1404">
          <cell r="A1404" t="str">
            <v>5615</v>
          </cell>
          <cell r="B1404" t="str">
            <v>698001</v>
          </cell>
          <cell r="C1404" t="str">
            <v>Alloc O/H - OHSC Executive</v>
          </cell>
        </row>
        <row r="1405">
          <cell r="A1405" t="str">
            <v>5615</v>
          </cell>
          <cell r="B1405" t="str">
            <v>698002</v>
          </cell>
          <cell r="C1405" t="str">
            <v>Alloc O/H - Gen Couns &amp; Sec</v>
          </cell>
        </row>
        <row r="1406">
          <cell r="A1406" t="str">
            <v>5615</v>
          </cell>
          <cell r="B1406" t="str">
            <v>698003</v>
          </cell>
          <cell r="C1406" t="str">
            <v>Alloc O/H - Human Resources</v>
          </cell>
        </row>
        <row r="1407">
          <cell r="A1407" t="str">
            <v>5615</v>
          </cell>
          <cell r="B1407" t="str">
            <v>698004</v>
          </cell>
          <cell r="C1407" t="str">
            <v>Alloc O/H - Corporate Finance</v>
          </cell>
        </row>
        <row r="1408">
          <cell r="A1408" t="str">
            <v>5615</v>
          </cell>
          <cell r="B1408" t="str">
            <v>698005</v>
          </cell>
          <cell r="C1408" t="str">
            <v>Alloc O/H - Chief Info Officer</v>
          </cell>
        </row>
        <row r="1409">
          <cell r="A1409" t="str">
            <v>5615</v>
          </cell>
          <cell r="B1409" t="str">
            <v>698006</v>
          </cell>
          <cell r="C1409" t="str">
            <v>Alloc O/H - Dist Rational</v>
          </cell>
        </row>
        <row r="1410">
          <cell r="A1410" t="str">
            <v>5615</v>
          </cell>
          <cell r="B1410" t="str">
            <v>698007</v>
          </cell>
          <cell r="C1410" t="str">
            <v>Alloc O/H - EVP Office</v>
          </cell>
        </row>
        <row r="1411">
          <cell r="A1411" t="str">
            <v>5615</v>
          </cell>
          <cell r="B1411" t="str">
            <v>698008</v>
          </cell>
          <cell r="C1411" t="str">
            <v>Alloc O/H - Regulation</v>
          </cell>
        </row>
        <row r="1412">
          <cell r="A1412" t="str">
            <v>5615</v>
          </cell>
          <cell r="B1412" t="str">
            <v>698009</v>
          </cell>
          <cell r="C1412" t="str">
            <v>Alloc O/H - Perf Mgmt</v>
          </cell>
        </row>
        <row r="1413">
          <cell r="A1413" t="str">
            <v>5615</v>
          </cell>
          <cell r="B1413" t="str">
            <v>698010</v>
          </cell>
          <cell r="C1413" t="str">
            <v>Alloc O/H - Strategic Dev</v>
          </cell>
        </row>
        <row r="1414">
          <cell r="A1414" t="str">
            <v>5615</v>
          </cell>
          <cell r="B1414" t="str">
            <v>698011</v>
          </cell>
          <cell r="C1414" t="str">
            <v>Alloc O/H - Corp Affairs</v>
          </cell>
        </row>
        <row r="1415">
          <cell r="A1415" t="str">
            <v>5615</v>
          </cell>
          <cell r="B1415" t="str">
            <v>698012</v>
          </cell>
          <cell r="C1415" t="str">
            <v>Alloc O/H - Environment HS</v>
          </cell>
        </row>
        <row r="1416">
          <cell r="A1416" t="str">
            <v>5615</v>
          </cell>
          <cell r="B1416" t="str">
            <v>698013</v>
          </cell>
          <cell r="C1416" t="str">
            <v>Alloc O/H - Risk Management</v>
          </cell>
        </row>
        <row r="1417">
          <cell r="A1417" t="str">
            <v>5615</v>
          </cell>
          <cell r="B1417" t="str">
            <v>698014</v>
          </cell>
          <cell r="C1417" t="str">
            <v>Alloc O/H - Plan &amp; Development</v>
          </cell>
        </row>
        <row r="1418">
          <cell r="A1418" t="str">
            <v>5615</v>
          </cell>
          <cell r="B1418" t="str">
            <v>698015</v>
          </cell>
          <cell r="C1418" t="str">
            <v>Alloc O/H - Health &amp; Safety</v>
          </cell>
        </row>
        <row r="1419">
          <cell r="A1419" t="str">
            <v>5615</v>
          </cell>
          <cell r="B1419" t="str">
            <v>698016</v>
          </cell>
          <cell r="C1419" t="str">
            <v>Alloc O/H - Customer Serv</v>
          </cell>
        </row>
        <row r="1420">
          <cell r="A1420" t="str">
            <v>5615</v>
          </cell>
          <cell r="B1420" t="str">
            <v>698017</v>
          </cell>
          <cell r="C1420" t="str">
            <v>Alloc O/H - Business Manager</v>
          </cell>
        </row>
        <row r="1421">
          <cell r="A1421" t="str">
            <v>5615</v>
          </cell>
          <cell r="B1421" t="str">
            <v>698018</v>
          </cell>
          <cell r="C1421" t="str">
            <v>AllocO/H-Unbund,Err,OthFlask</v>
          </cell>
        </row>
        <row r="1422">
          <cell r="A1422" t="str">
            <v>5615</v>
          </cell>
          <cell r="B1422" t="str">
            <v>698019</v>
          </cell>
          <cell r="C1422" t="str">
            <v>Alloc O/H - Wires_COO</v>
          </cell>
        </row>
        <row r="1423">
          <cell r="A1423" t="str">
            <v>5615</v>
          </cell>
          <cell r="B1423" t="str">
            <v>698020</v>
          </cell>
          <cell r="C1423" t="str">
            <v>Alloc O/H - Network Services</v>
          </cell>
        </row>
        <row r="1424">
          <cell r="A1424" t="str">
            <v>5615</v>
          </cell>
          <cell r="B1424" t="str">
            <v>698021</v>
          </cell>
          <cell r="C1424" t="str">
            <v>Alloc O/H - NAM Unassigned OMA</v>
          </cell>
        </row>
        <row r="1425">
          <cell r="A1425" t="str">
            <v>5615</v>
          </cell>
          <cell r="B1425" t="str">
            <v>698022</v>
          </cell>
          <cell r="C1425" t="str">
            <v>Alloc O/H - BU 300 Dept Except</v>
          </cell>
        </row>
        <row r="1426">
          <cell r="A1426" t="str">
            <v>5615</v>
          </cell>
          <cell r="B1426" t="str">
            <v>698030</v>
          </cell>
          <cell r="C1426" t="str">
            <v>Business Model Control Acct</v>
          </cell>
        </row>
        <row r="1427">
          <cell r="A1427" t="str">
            <v>5615</v>
          </cell>
          <cell r="B1427" t="str">
            <v>698031</v>
          </cell>
          <cell r="C1427" t="str">
            <v>Allocation for Market Ready</v>
          </cell>
        </row>
        <row r="1428">
          <cell r="A1428" t="str">
            <v>5615</v>
          </cell>
          <cell r="B1428" t="str">
            <v>698033</v>
          </cell>
          <cell r="C1428" t="str">
            <v>Cptlized Depr &amp; Fin Cost-OM&amp;A</v>
          </cell>
        </row>
        <row r="1429">
          <cell r="A1429" t="str">
            <v>5620</v>
          </cell>
          <cell r="B1429" t="str">
            <v>620510</v>
          </cell>
          <cell r="C1429" t="str">
            <v>Comp &amp; Other Eq Costs &lt;$2K</v>
          </cell>
        </row>
        <row r="1430">
          <cell r="A1430" t="str">
            <v>5621</v>
          </cell>
          <cell r="B1430">
            <v>620000</v>
          </cell>
          <cell r="C1430" t="str">
            <v>INFORMATION SYSTEMS</v>
          </cell>
        </row>
        <row r="1431">
          <cell r="A1431" t="str">
            <v>5625</v>
          </cell>
          <cell r="B1431">
            <v>620000</v>
          </cell>
          <cell r="C1431" t="str">
            <v>Admin Exp Transferred-Credit</v>
          </cell>
        </row>
        <row r="1432">
          <cell r="A1432" t="str">
            <v>5630</v>
          </cell>
          <cell r="B1432" t="str">
            <v>620100</v>
          </cell>
          <cell r="C1432" t="str">
            <v>Consultants</v>
          </cell>
        </row>
        <row r="1433">
          <cell r="A1433" t="str">
            <v>5630</v>
          </cell>
          <cell r="B1433" t="str">
            <v>620120</v>
          </cell>
          <cell r="C1433" t="str">
            <v>Rental Staff</v>
          </cell>
        </row>
        <row r="1434">
          <cell r="A1434" t="str">
            <v>5630</v>
          </cell>
          <cell r="B1434" t="str">
            <v>620240</v>
          </cell>
          <cell r="C1434" t="str">
            <v>Other Contract Services</v>
          </cell>
        </row>
        <row r="1435">
          <cell r="A1435" t="str">
            <v>5635</v>
          </cell>
          <cell r="B1435" t="str">
            <v>645000</v>
          </cell>
          <cell r="C1435" t="str">
            <v>Self Insurance Claims</v>
          </cell>
        </row>
        <row r="1436">
          <cell r="A1436" t="str">
            <v>5635</v>
          </cell>
          <cell r="B1436" t="str">
            <v>646000</v>
          </cell>
          <cell r="C1436" t="str">
            <v>Cost Of Self-Insurance Claims</v>
          </cell>
        </row>
        <row r="1437">
          <cell r="A1437" t="str">
            <v>5640</v>
          </cell>
          <cell r="B1437" t="str">
            <v>620498</v>
          </cell>
          <cell r="C1437" t="str">
            <v>Damage Claim Settlement</v>
          </cell>
        </row>
        <row r="1438">
          <cell r="A1438" t="str">
            <v>5640</v>
          </cell>
          <cell r="B1438" t="str">
            <v>620800</v>
          </cell>
          <cell r="C1438" t="str">
            <v>Damage To Owned Property WO</v>
          </cell>
        </row>
        <row r="1439">
          <cell r="A1439" t="str">
            <v>5640</v>
          </cell>
          <cell r="B1439" t="str">
            <v>620810</v>
          </cell>
          <cell r="C1439" t="str">
            <v>Damage To Owned Property - RO</v>
          </cell>
        </row>
        <row r="1440">
          <cell r="A1440" t="str">
            <v>5640</v>
          </cell>
          <cell r="B1440" t="str">
            <v>620820</v>
          </cell>
          <cell r="C1440" t="str">
            <v>Damage To Owned Property - R&amp;D</v>
          </cell>
        </row>
        <row r="1441">
          <cell r="A1441" t="str">
            <v>5640</v>
          </cell>
          <cell r="B1441" t="str">
            <v>620830</v>
          </cell>
          <cell r="C1441" t="str">
            <v>Damage To Owned Property - NB</v>
          </cell>
        </row>
        <row r="1442">
          <cell r="A1442" t="str">
            <v>5640</v>
          </cell>
          <cell r="B1442" t="str">
            <v>620840</v>
          </cell>
          <cell r="C1442" t="str">
            <v>Damage To Owned Property - Oth</v>
          </cell>
        </row>
        <row r="1443">
          <cell r="A1443" t="str">
            <v>5640</v>
          </cell>
          <cell r="B1443" t="str">
            <v>620850</v>
          </cell>
          <cell r="C1443" t="str">
            <v>Third Party Claim &gt;$50k WO</v>
          </cell>
        </row>
        <row r="1444">
          <cell r="A1444" t="str">
            <v>5640</v>
          </cell>
          <cell r="B1444" t="str">
            <v>620860</v>
          </cell>
          <cell r="C1444" t="str">
            <v>Third Party Claims &gt;$50K RO</v>
          </cell>
        </row>
        <row r="1445">
          <cell r="A1445" t="str">
            <v>5640</v>
          </cell>
          <cell r="B1445" t="str">
            <v>620870</v>
          </cell>
          <cell r="C1445" t="str">
            <v>Third Party Claim &gt;$50k P&amp;D</v>
          </cell>
        </row>
        <row r="1446">
          <cell r="A1446" t="str">
            <v>5640</v>
          </cell>
          <cell r="B1446" t="str">
            <v>620880</v>
          </cell>
          <cell r="C1446" t="str">
            <v>Third Party Claim &gt;$50k NB</v>
          </cell>
        </row>
        <row r="1447">
          <cell r="A1447" t="str">
            <v>5640</v>
          </cell>
          <cell r="B1447" t="str">
            <v>620890</v>
          </cell>
          <cell r="C1447" t="str">
            <v>Third Party Claim &gt;$50k Others</v>
          </cell>
        </row>
        <row r="1448">
          <cell r="A1448" t="str">
            <v>5640</v>
          </cell>
          <cell r="B1448" t="str">
            <v>621000</v>
          </cell>
          <cell r="C1448" t="str">
            <v>Workers Compensation Costs</v>
          </cell>
        </row>
        <row r="1449">
          <cell r="A1449" t="str">
            <v>5645</v>
          </cell>
          <cell r="B1449" t="str">
            <v>625000</v>
          </cell>
          <cell r="C1449" t="str">
            <v>Ben &amp; Grants For Ltd/Pens</v>
          </cell>
        </row>
        <row r="1450">
          <cell r="A1450" t="str">
            <v>5645</v>
          </cell>
          <cell r="B1450" t="str">
            <v>630000</v>
          </cell>
          <cell r="C1450" t="str">
            <v>Pension &amp; Other Adjustments</v>
          </cell>
        </row>
        <row r="1451">
          <cell r="A1451" t="str">
            <v>5645</v>
          </cell>
          <cell r="B1451" t="str">
            <v>630010</v>
          </cell>
          <cell r="C1451" t="str">
            <v>Pay Equity Cost</v>
          </cell>
        </row>
        <row r="1452">
          <cell r="A1452" t="str">
            <v>5645</v>
          </cell>
          <cell r="B1452" t="str">
            <v>630980</v>
          </cell>
          <cell r="C1452" t="str">
            <v>Pension &amp; Other Adjustments</v>
          </cell>
        </row>
        <row r="1453">
          <cell r="A1453" t="str">
            <v>5650</v>
          </cell>
          <cell r="B1453">
            <v>620000</v>
          </cell>
          <cell r="C1453" t="str">
            <v>Franchise Requirements</v>
          </cell>
        </row>
        <row r="1454">
          <cell r="A1454" t="str">
            <v>5655</v>
          </cell>
          <cell r="B1454" t="str">
            <v>698032</v>
          </cell>
          <cell r="C1454" t="str">
            <v>Regulatory USOFA Allocation</v>
          </cell>
        </row>
        <row r="1455">
          <cell r="A1455" t="str">
            <v>5656</v>
          </cell>
          <cell r="B1455">
            <v>620011</v>
          </cell>
          <cell r="C1455" t="str">
            <v>regulatory affairs salaries</v>
          </cell>
        </row>
        <row r="1456">
          <cell r="A1456" t="str">
            <v>5660</v>
          </cell>
          <cell r="B1456" t="str">
            <v>620200</v>
          </cell>
          <cell r="C1456" t="str">
            <v>Advertising/Communications</v>
          </cell>
        </row>
        <row r="1457">
          <cell r="A1457" t="str">
            <v>5660</v>
          </cell>
          <cell r="B1457" t="str">
            <v>620201</v>
          </cell>
          <cell r="C1457" t="str">
            <v>Advertising-Promo Mat,Sup,Prod</v>
          </cell>
        </row>
        <row r="1458">
          <cell r="A1458" t="str">
            <v>5660</v>
          </cell>
          <cell r="B1458" t="str">
            <v>620202</v>
          </cell>
          <cell r="C1458" t="str">
            <v>Advertising - Media Services</v>
          </cell>
        </row>
        <row r="1459">
          <cell r="A1459" t="str">
            <v>5660</v>
          </cell>
          <cell r="B1459" t="str">
            <v>620203</v>
          </cell>
          <cell r="C1459" t="str">
            <v>Advertising - Direct Marketing</v>
          </cell>
        </row>
        <row r="1460">
          <cell r="A1460" t="str">
            <v>5660</v>
          </cell>
          <cell r="B1460" t="str">
            <v>620204</v>
          </cell>
          <cell r="C1460" t="str">
            <v>Advertising - Public Relations</v>
          </cell>
        </row>
        <row r="1461">
          <cell r="A1461" t="str">
            <v>5660</v>
          </cell>
          <cell r="B1461" t="str">
            <v>620205</v>
          </cell>
          <cell r="C1461" t="str">
            <v>Advertising-Cust Survy/Mkt Res</v>
          </cell>
        </row>
        <row r="1462">
          <cell r="A1462" t="str">
            <v>5660</v>
          </cell>
          <cell r="B1462" t="str">
            <v>620206</v>
          </cell>
          <cell r="C1462" t="str">
            <v>Communications-External</v>
          </cell>
        </row>
        <row r="1463">
          <cell r="A1463" t="str">
            <v>5660</v>
          </cell>
          <cell r="B1463" t="str">
            <v>620207</v>
          </cell>
          <cell r="C1463" t="str">
            <v>Communications-Internal</v>
          </cell>
        </row>
        <row r="1464">
          <cell r="A1464" t="str">
            <v>5660</v>
          </cell>
          <cell r="B1464" t="str">
            <v>620208</v>
          </cell>
          <cell r="C1464" t="str">
            <v>Annual Report</v>
          </cell>
        </row>
        <row r="1465">
          <cell r="A1465" t="str">
            <v>5660</v>
          </cell>
          <cell r="B1465" t="str">
            <v>620210</v>
          </cell>
          <cell r="C1465" t="str">
            <v>Brand Strategy</v>
          </cell>
        </row>
        <row r="1466">
          <cell r="A1466" t="str">
            <v>5660</v>
          </cell>
          <cell r="B1466" t="str">
            <v>620211</v>
          </cell>
          <cell r="C1466" t="str">
            <v>Brand Launch Cost</v>
          </cell>
        </row>
        <row r="1467">
          <cell r="A1467" t="str">
            <v>5661</v>
          </cell>
          <cell r="B1467">
            <v>620000</v>
          </cell>
          <cell r="C1467" t="str">
            <v>ADMINISTRATION - GLIDDEN ROAD</v>
          </cell>
        </row>
        <row r="1468">
          <cell r="A1468" t="str">
            <v>5662</v>
          </cell>
          <cell r="B1468">
            <v>620000</v>
          </cell>
          <cell r="C1468" t="str">
            <v>GENERAL ADMINISTRATION</v>
          </cell>
        </row>
        <row r="1469">
          <cell r="A1469" t="str">
            <v>5663</v>
          </cell>
          <cell r="B1469">
            <v>620000</v>
          </cell>
          <cell r="C1469" t="str">
            <v>ACCOUNTING</v>
          </cell>
        </row>
        <row r="1470">
          <cell r="A1470" t="str">
            <v>5664</v>
          </cell>
          <cell r="B1470">
            <v>620000</v>
          </cell>
          <cell r="C1470" t="str">
            <v>OFFICE SERVICES</v>
          </cell>
        </row>
        <row r="1471">
          <cell r="A1471" t="str">
            <v>5665</v>
          </cell>
          <cell r="B1471">
            <v>620000</v>
          </cell>
          <cell r="C1471" t="str">
            <v>PERSONNEL</v>
          </cell>
        </row>
        <row r="1472">
          <cell r="A1472" t="str">
            <v>5666</v>
          </cell>
          <cell r="B1472" t="str">
            <v>680990</v>
          </cell>
          <cell r="C1472" t="str">
            <v>Corporate Restructuring Costs</v>
          </cell>
        </row>
        <row r="1473">
          <cell r="A1473" t="str">
            <v>5666</v>
          </cell>
          <cell r="B1473" t="str">
            <v>685000</v>
          </cell>
          <cell r="C1473" t="str">
            <v>Cents Elimination</v>
          </cell>
        </row>
        <row r="1474">
          <cell r="A1474" t="str">
            <v>5666</v>
          </cell>
          <cell r="B1474" t="str">
            <v>686000</v>
          </cell>
          <cell r="C1474" t="str">
            <v>Corp Restructuring Staff Reduc</v>
          </cell>
        </row>
        <row r="1475">
          <cell r="A1475" t="str">
            <v>5666</v>
          </cell>
          <cell r="B1475" t="str">
            <v>686010</v>
          </cell>
          <cell r="C1475" t="str">
            <v>corp. restructuring-staff 1997</v>
          </cell>
        </row>
        <row r="1476">
          <cell r="A1476" t="str">
            <v>5666</v>
          </cell>
          <cell r="B1476" t="str">
            <v>686060</v>
          </cell>
          <cell r="C1476" t="str">
            <v>Pwu Job Challenge Costs</v>
          </cell>
        </row>
        <row r="1477">
          <cell r="A1477" t="str">
            <v>5666</v>
          </cell>
          <cell r="B1477" t="str">
            <v>687000</v>
          </cell>
          <cell r="C1477" t="str">
            <v>Corp Restruct:Non-Staff Costs</v>
          </cell>
        </row>
        <row r="1478">
          <cell r="A1478" t="str">
            <v>5666</v>
          </cell>
          <cell r="B1478" t="str">
            <v>688000</v>
          </cell>
          <cell r="C1478" t="str">
            <v>Corp Write-Offs</v>
          </cell>
        </row>
        <row r="1479">
          <cell r="A1479" t="str">
            <v>5666</v>
          </cell>
          <cell r="B1479" t="str">
            <v>688010</v>
          </cell>
          <cell r="C1479" t="str">
            <v>VRP Termination Cost</v>
          </cell>
        </row>
        <row r="1480">
          <cell r="A1480" t="str">
            <v>5666</v>
          </cell>
          <cell r="B1480" t="str">
            <v>688020</v>
          </cell>
          <cell r="C1480" t="str">
            <v>VRP Targeted Mgmt Costs</v>
          </cell>
        </row>
        <row r="1481">
          <cell r="A1481" t="str">
            <v>5666</v>
          </cell>
          <cell r="B1481" t="str">
            <v>688030</v>
          </cell>
          <cell r="C1481" t="str">
            <v>VRP Non Voluntary Surplus Cost</v>
          </cell>
        </row>
        <row r="1482">
          <cell r="A1482" t="str">
            <v>5666</v>
          </cell>
          <cell r="B1482" t="str">
            <v>688035</v>
          </cell>
          <cell r="C1482" t="str">
            <v>VRP Administrative Costs</v>
          </cell>
        </row>
        <row r="1483">
          <cell r="A1483" t="str">
            <v>5666</v>
          </cell>
          <cell r="B1483" t="str">
            <v>688040</v>
          </cell>
          <cell r="C1483" t="str">
            <v>VRP Non Productive Costs</v>
          </cell>
        </row>
        <row r="1484">
          <cell r="A1484" t="str">
            <v>5666</v>
          </cell>
          <cell r="B1484" t="str">
            <v>688050</v>
          </cell>
          <cell r="C1484" t="str">
            <v>VRP Lease Cancellation &amp; Misc</v>
          </cell>
        </row>
        <row r="1485">
          <cell r="A1485" t="str">
            <v>5666</v>
          </cell>
          <cell r="B1485" t="str">
            <v>688060</v>
          </cell>
          <cell r="C1485" t="str">
            <v>VRP Misc.Costs</v>
          </cell>
        </row>
        <row r="1486">
          <cell r="A1486" t="str">
            <v>5666</v>
          </cell>
          <cell r="B1486" t="str">
            <v>688070</v>
          </cell>
          <cell r="C1486" t="str">
            <v>VRP Article 11 Supplement Pymt</v>
          </cell>
        </row>
        <row r="1487">
          <cell r="A1487" t="str">
            <v>5666</v>
          </cell>
          <cell r="B1487" t="str">
            <v>688080</v>
          </cell>
          <cell r="C1487" t="str">
            <v>VRP Employee Advance Payment</v>
          </cell>
        </row>
        <row r="1488">
          <cell r="A1488" t="str">
            <v>5666</v>
          </cell>
          <cell r="B1488" t="str">
            <v>688090</v>
          </cell>
          <cell r="C1488" t="str">
            <v>VRP - Retirement Bonus</v>
          </cell>
        </row>
        <row r="1489">
          <cell r="A1489" t="str">
            <v>5666</v>
          </cell>
          <cell r="B1489" t="str">
            <v>688091</v>
          </cell>
          <cell r="C1489" t="str">
            <v>VRP - Suppl Pension Benefits</v>
          </cell>
        </row>
        <row r="1490">
          <cell r="A1490" t="str">
            <v>5666</v>
          </cell>
          <cell r="B1490" t="str">
            <v>688099</v>
          </cell>
          <cell r="C1490" t="str">
            <v>VRP - Offset</v>
          </cell>
        </row>
        <row r="1491">
          <cell r="A1491" t="str">
            <v>5667</v>
          </cell>
          <cell r="B1491" t="str">
            <v>618030</v>
          </cell>
          <cell r="C1491" t="str">
            <v>COST OF SERVICE OUTSIDE GRP</v>
          </cell>
        </row>
        <row r="1492">
          <cell r="A1492" t="str">
            <v>5667</v>
          </cell>
          <cell r="B1492" t="str">
            <v>618810</v>
          </cell>
          <cell r="C1492" t="str">
            <v>Cost of Service-RTXEX</v>
          </cell>
        </row>
        <row r="1493">
          <cell r="A1493" t="str">
            <v>5667</v>
          </cell>
          <cell r="B1493" t="str">
            <v>618811</v>
          </cell>
          <cell r="C1493" t="str">
            <v>Cost of Service OPG (Lab)</v>
          </cell>
        </row>
        <row r="1494">
          <cell r="A1494" t="str">
            <v>5667</v>
          </cell>
          <cell r="B1494" t="str">
            <v>618812</v>
          </cell>
          <cell r="C1494" t="str">
            <v>Cost of Service OPG (Material)</v>
          </cell>
        </row>
        <row r="1495">
          <cell r="A1495" t="str">
            <v>5667</v>
          </cell>
          <cell r="B1495" t="str">
            <v>618820</v>
          </cell>
          <cell r="C1495" t="str">
            <v>Cost of Service-RDXEX</v>
          </cell>
        </row>
        <row r="1496">
          <cell r="A1496" t="str">
            <v>5667</v>
          </cell>
          <cell r="B1496" t="str">
            <v>618821</v>
          </cell>
          <cell r="C1496" t="str">
            <v>Cost of Service-(Lab)</v>
          </cell>
        </row>
        <row r="1497">
          <cell r="A1497" t="str">
            <v>5667</v>
          </cell>
          <cell r="B1497" t="str">
            <v>618822</v>
          </cell>
          <cell r="C1497" t="str">
            <v>Cost of Service (Material)</v>
          </cell>
        </row>
        <row r="1498">
          <cell r="A1498" t="str">
            <v>5668</v>
          </cell>
          <cell r="B1498">
            <v>620000</v>
          </cell>
          <cell r="C1498" t="str">
            <v>MAJOR LEASE EXPENSE</v>
          </cell>
        </row>
        <row r="1499">
          <cell r="A1499" t="str">
            <v>5669</v>
          </cell>
          <cell r="B1499">
            <v>620000</v>
          </cell>
          <cell r="C1499" t="str">
            <v>Misc General Exp - IS</v>
          </cell>
        </row>
        <row r="1500">
          <cell r="A1500" t="str">
            <v>5670</v>
          </cell>
          <cell r="B1500" t="str">
            <v>620620</v>
          </cell>
          <cell r="C1500" t="str">
            <v>Facility Costs - General</v>
          </cell>
        </row>
        <row r="1501">
          <cell r="A1501" t="str">
            <v>5670</v>
          </cell>
          <cell r="B1501" t="str">
            <v>620621</v>
          </cell>
          <cell r="C1501" t="str">
            <v>Office Moves</v>
          </cell>
        </row>
        <row r="1502">
          <cell r="A1502" t="str">
            <v>5670</v>
          </cell>
          <cell r="B1502" t="str">
            <v>620630</v>
          </cell>
          <cell r="C1502" t="str">
            <v>Facility Costs - Leases</v>
          </cell>
        </row>
        <row r="1503">
          <cell r="A1503" t="str">
            <v>5670</v>
          </cell>
          <cell r="B1503" t="str">
            <v>620640</v>
          </cell>
          <cell r="C1503" t="str">
            <v>Facility Costs - Utilities</v>
          </cell>
        </row>
        <row r="1504">
          <cell r="A1504" t="str">
            <v>5670</v>
          </cell>
          <cell r="B1504" t="str">
            <v>620650</v>
          </cell>
          <cell r="C1504" t="str">
            <v>Fac Costs:Mun Tax/Pymt In Lieu</v>
          </cell>
        </row>
        <row r="1505">
          <cell r="A1505" t="str">
            <v>5670</v>
          </cell>
          <cell r="B1505" t="str">
            <v>620660</v>
          </cell>
          <cell r="C1505" t="str">
            <v>Other Building Operating Costs</v>
          </cell>
        </row>
        <row r="1506">
          <cell r="A1506" t="str">
            <v>5675</v>
          </cell>
          <cell r="B1506">
            <v>620650</v>
          </cell>
          <cell r="C1506" t="str">
            <v>Fac Costs:Mun Tax/Pymt In Lieu</v>
          </cell>
        </row>
        <row r="1507">
          <cell r="A1507" t="str">
            <v>5680</v>
          </cell>
          <cell r="B1507">
            <v>620000</v>
          </cell>
          <cell r="C1507" t="str">
            <v>Electrical Safety Authority Fe</v>
          </cell>
        </row>
        <row r="1508">
          <cell r="A1508" t="str">
            <v>5685</v>
          </cell>
          <cell r="B1508" t="str">
            <v>610701</v>
          </cell>
          <cell r="C1508" t="str">
            <v>IMO-301Cap Rsv Mkt Shrt Rebat</v>
          </cell>
        </row>
        <row r="1509">
          <cell r="A1509" t="str">
            <v>5685</v>
          </cell>
          <cell r="B1509" t="str">
            <v>610702</v>
          </cell>
          <cell r="C1509" t="str">
            <v>IMO-101Net Energy Mkt Stlmnt</v>
          </cell>
        </row>
        <row r="1510">
          <cell r="A1510" t="str">
            <v>5685</v>
          </cell>
          <cell r="B1510" t="str">
            <v>610703</v>
          </cell>
          <cell r="C1510" t="str">
            <v>IMO-350Cpcty Rsv Mkt Uplift</v>
          </cell>
        </row>
        <row r="1511">
          <cell r="A1511" t="str">
            <v>5685</v>
          </cell>
          <cell r="B1511" t="str">
            <v>610704</v>
          </cell>
          <cell r="C1511" t="str">
            <v>IMO-155Congest Mgmt Sttlmnt</v>
          </cell>
        </row>
        <row r="1512">
          <cell r="A1512" t="str">
            <v>5685</v>
          </cell>
          <cell r="B1512" t="str">
            <v>610706</v>
          </cell>
          <cell r="C1512" t="str">
            <v>IMO-163Mkt Susp Add Comp Sttl</v>
          </cell>
        </row>
        <row r="1513">
          <cell r="A1513" t="str">
            <v>5685</v>
          </cell>
          <cell r="B1513" t="str">
            <v>610707</v>
          </cell>
          <cell r="C1513" t="str">
            <v>IMO-164Outage Canc/Def Dbt</v>
          </cell>
        </row>
        <row r="1514">
          <cell r="A1514" t="str">
            <v>5685</v>
          </cell>
          <cell r="B1514" t="str">
            <v>610708</v>
          </cell>
          <cell r="C1514" t="str">
            <v>IMO-165Unrecov Test Costs Dbt</v>
          </cell>
        </row>
        <row r="1515">
          <cell r="A1515" t="str">
            <v>5685</v>
          </cell>
          <cell r="B1515" t="str">
            <v>610709</v>
          </cell>
          <cell r="C1515" t="str">
            <v>IMO-166Tieline Mtce Rel Dbt</v>
          </cell>
        </row>
        <row r="1516">
          <cell r="A1516" t="str">
            <v>5685</v>
          </cell>
          <cell r="B1516" t="str">
            <v>610710</v>
          </cell>
          <cell r="C1516" t="str">
            <v>IMO-167Emergency Energy Debit</v>
          </cell>
        </row>
        <row r="1517">
          <cell r="A1517" t="str">
            <v>5685</v>
          </cell>
          <cell r="B1517" t="str">
            <v>610711</v>
          </cell>
          <cell r="C1517" t="str">
            <v>IMO-250 10 Min Spinning MktHr</v>
          </cell>
        </row>
        <row r="1518">
          <cell r="A1518" t="str">
            <v>5685</v>
          </cell>
          <cell r="B1518" t="str">
            <v>610713</v>
          </cell>
          <cell r="C1518" t="str">
            <v>IMO-252 10 Min Non-Spin MktHr</v>
          </cell>
        </row>
        <row r="1519">
          <cell r="A1519" t="str">
            <v>5685</v>
          </cell>
          <cell r="B1519" t="str">
            <v>610715</v>
          </cell>
          <cell r="C1519" t="str">
            <v>IMO-254 30 Min Op Res MktHr</v>
          </cell>
        </row>
        <row r="1520">
          <cell r="A1520" t="str">
            <v>5685</v>
          </cell>
          <cell r="B1520" t="str">
            <v>610717</v>
          </cell>
          <cell r="C1520" t="str">
            <v>IMO-450Black Start Cap Sett D</v>
          </cell>
        </row>
        <row r="1521">
          <cell r="A1521" t="str">
            <v>5685</v>
          </cell>
          <cell r="B1521" t="str">
            <v>610718</v>
          </cell>
          <cell r="C1521" t="str">
            <v>IMO-452React Supp Volt Sttl D</v>
          </cell>
        </row>
        <row r="1522">
          <cell r="A1522" t="str">
            <v>5685</v>
          </cell>
          <cell r="B1522" t="str">
            <v>610719</v>
          </cell>
          <cell r="C1522" t="str">
            <v>IMO-454Reg Serv Sttlmt Debit</v>
          </cell>
        </row>
        <row r="1523">
          <cell r="A1523" t="str">
            <v>5685</v>
          </cell>
          <cell r="B1523" t="str">
            <v>610720</v>
          </cell>
          <cell r="C1523" t="str">
            <v>IMO-550Must Run Cont Settl Cr</v>
          </cell>
        </row>
        <row r="1524">
          <cell r="A1524" t="str">
            <v>5685</v>
          </cell>
          <cell r="B1524" t="str">
            <v>610721</v>
          </cell>
          <cell r="C1524" t="str">
            <v>IMO-650Network Service Charge</v>
          </cell>
        </row>
        <row r="1525">
          <cell r="A1525" t="str">
            <v>5685</v>
          </cell>
          <cell r="B1525" t="str">
            <v>610722</v>
          </cell>
          <cell r="C1525" t="str">
            <v>IMO-651Line Conn Serv Charge</v>
          </cell>
        </row>
        <row r="1526">
          <cell r="A1526" t="str">
            <v>5685</v>
          </cell>
          <cell r="B1526" t="str">
            <v>610723</v>
          </cell>
          <cell r="C1526" t="str">
            <v>IMO-652Transf Conn Serv Chrg</v>
          </cell>
        </row>
        <row r="1527">
          <cell r="A1527" t="str">
            <v>5685</v>
          </cell>
          <cell r="B1527" t="str">
            <v>610725</v>
          </cell>
          <cell r="C1527" t="str">
            <v>IMO-750Disp Res Sttlmnt Debit</v>
          </cell>
        </row>
        <row r="1528">
          <cell r="A1528" t="str">
            <v>5685</v>
          </cell>
          <cell r="B1528" t="str">
            <v>610726</v>
          </cell>
          <cell r="C1528" t="str">
            <v>IMO-751Disp Res Brd Serv Deb</v>
          </cell>
        </row>
        <row r="1529">
          <cell r="A1529" t="str">
            <v>5685</v>
          </cell>
          <cell r="B1529" t="str">
            <v>610727</v>
          </cell>
          <cell r="C1529" t="str">
            <v>IMO-752Debt Retirement Charge</v>
          </cell>
        </row>
        <row r="1530">
          <cell r="A1530" t="str">
            <v>5685</v>
          </cell>
          <cell r="B1530" t="str">
            <v>610729</v>
          </cell>
          <cell r="C1530" t="str">
            <v>IMO-850Mkt Partic Def Sttl Db</v>
          </cell>
        </row>
        <row r="1531">
          <cell r="A1531" t="str">
            <v>5685</v>
          </cell>
          <cell r="B1531" t="str">
            <v>610730</v>
          </cell>
          <cell r="C1531" t="str">
            <v>IMO-150Net Energy Mkt Sttlmnt</v>
          </cell>
        </row>
        <row r="1532">
          <cell r="A1532" t="str">
            <v>5685</v>
          </cell>
          <cell r="B1532" t="str">
            <v>610731</v>
          </cell>
          <cell r="C1532" t="str">
            <v>IMO-9990 IMO Admin  Charge</v>
          </cell>
        </row>
        <row r="1533">
          <cell r="A1533" t="str">
            <v>5685</v>
          </cell>
          <cell r="B1533" t="str">
            <v>610732</v>
          </cell>
          <cell r="C1533" t="str">
            <v>IMO-351Cap Res Mkt Shrt Deb</v>
          </cell>
        </row>
        <row r="1534">
          <cell r="A1534" t="str">
            <v>5690</v>
          </cell>
          <cell r="B1534" t="str">
            <v>660000</v>
          </cell>
          <cell r="C1534" t="str">
            <v>Payments In Lieu Of Prop Taxes</v>
          </cell>
        </row>
        <row r="1535">
          <cell r="A1535" t="str">
            <v>5690</v>
          </cell>
          <cell r="B1535" t="str">
            <v>660001</v>
          </cell>
          <cell r="C1535" t="str">
            <v>Proxy  Tax</v>
          </cell>
        </row>
        <row r="1536">
          <cell r="A1536" t="str">
            <v>5690</v>
          </cell>
          <cell r="B1536" t="str">
            <v>660070</v>
          </cell>
          <cell r="C1536" t="str">
            <v>PYMTS IN LIEU  LV STNS</v>
          </cell>
        </row>
        <row r="1537">
          <cell r="A1537" t="str">
            <v>5690</v>
          </cell>
          <cell r="B1537" t="str">
            <v>660080</v>
          </cell>
          <cell r="C1537" t="str">
            <v>PYMTS IN LIEU EHV LINES</v>
          </cell>
        </row>
        <row r="1538">
          <cell r="A1538" t="str">
            <v>5690</v>
          </cell>
          <cell r="B1538" t="str">
            <v>660090</v>
          </cell>
          <cell r="C1538" t="str">
            <v>PYMTS IN LIEU 230 LINES</v>
          </cell>
        </row>
        <row r="1539">
          <cell r="A1539" t="str">
            <v>5690</v>
          </cell>
          <cell r="B1539" t="str">
            <v>660100</v>
          </cell>
          <cell r="C1539" t="str">
            <v>PYMTS IN LIEU 115 LINES</v>
          </cell>
        </row>
        <row r="1540">
          <cell r="A1540" t="str">
            <v>5690</v>
          </cell>
          <cell r="B1540" t="str">
            <v>660110</v>
          </cell>
          <cell r="C1540" t="str">
            <v>PYMTS IN LIEU LV STNS</v>
          </cell>
        </row>
        <row r="1541">
          <cell r="A1541" t="str">
            <v>5700</v>
          </cell>
          <cell r="B1541">
            <v>741100</v>
          </cell>
          <cell r="C1541" t="str">
            <v>DEPREC EXPENSE CONTROL AC</v>
          </cell>
        </row>
        <row r="1542">
          <cell r="A1542" t="str">
            <v>5701</v>
          </cell>
          <cell r="B1542">
            <v>741100</v>
          </cell>
          <cell r="C1542" t="str">
            <v>DEPREC EXPENSE GEN PLANT</v>
          </cell>
        </row>
        <row r="1543">
          <cell r="A1543" t="str">
            <v>5702</v>
          </cell>
          <cell r="B1543">
            <v>741100</v>
          </cell>
          <cell r="C1543" t="str">
            <v>DEPREC EXPENSE OFF EQUIP</v>
          </cell>
        </row>
        <row r="1544">
          <cell r="A1544" t="str">
            <v>5703</v>
          </cell>
          <cell r="B1544" t="str">
            <v>741190</v>
          </cell>
          <cell r="C1544" t="str">
            <v>Major Depreciation Expense Red</v>
          </cell>
        </row>
        <row r="1545">
          <cell r="A1545" t="str">
            <v>5703</v>
          </cell>
          <cell r="B1545" t="str">
            <v>741290</v>
          </cell>
          <cell r="C1545" t="str">
            <v>Mfa Dep Expense Redistribution</v>
          </cell>
        </row>
        <row r="1546">
          <cell r="A1546" t="str">
            <v>5703</v>
          </cell>
          <cell r="B1546" t="str">
            <v>741390</v>
          </cell>
          <cell r="C1546" t="str">
            <v>Capitalized Depr Redistributio</v>
          </cell>
        </row>
        <row r="1547">
          <cell r="A1547" t="str">
            <v>5703</v>
          </cell>
          <cell r="B1547" t="str">
            <v>741490</v>
          </cell>
          <cell r="C1547" t="str">
            <v>Tools Dep Exp Redistribution</v>
          </cell>
        </row>
        <row r="1548">
          <cell r="A1548" t="str">
            <v>5704</v>
          </cell>
          <cell r="B1548" t="str">
            <v>741530</v>
          </cell>
          <cell r="C1548" t="str">
            <v>Asset Rem &amp; Reloc Expense</v>
          </cell>
        </row>
        <row r="1549">
          <cell r="A1549" t="str">
            <v>5705</v>
          </cell>
          <cell r="B1549">
            <v>741100</v>
          </cell>
          <cell r="C1549" t="str">
            <v>DEPREC EXP ROLLING STOCK</v>
          </cell>
        </row>
        <row r="1550">
          <cell r="A1550" t="str">
            <v>5706</v>
          </cell>
          <cell r="B1550">
            <v>741100</v>
          </cell>
          <cell r="C1550" t="str">
            <v>DEPREC EXP TOOL &amp; INSTRUM</v>
          </cell>
        </row>
        <row r="1551">
          <cell r="A1551" t="str">
            <v>5708</v>
          </cell>
          <cell r="B1551">
            <v>741100</v>
          </cell>
          <cell r="C1551" t="str">
            <v>DEPREC EXP SENTINEL LGHTS</v>
          </cell>
        </row>
        <row r="1552">
          <cell r="A1552" t="str">
            <v>5709</v>
          </cell>
          <cell r="B1552" t="str">
            <v>741100</v>
          </cell>
          <cell r="C1552" t="str">
            <v>Major Fixed Assets Dep Expense</v>
          </cell>
        </row>
        <row r="1553">
          <cell r="A1553" t="str">
            <v>5709</v>
          </cell>
          <cell r="B1553" t="str">
            <v>741200</v>
          </cell>
          <cell r="C1553" t="str">
            <v>Minor Fixed Assets Dep Expense</v>
          </cell>
        </row>
        <row r="1554">
          <cell r="A1554" t="str">
            <v>5709</v>
          </cell>
          <cell r="B1554" t="str">
            <v>741300</v>
          </cell>
          <cell r="C1554" t="str">
            <v>T&amp;We Depreciation Expense</v>
          </cell>
        </row>
        <row r="1555">
          <cell r="A1555" t="str">
            <v>5709</v>
          </cell>
          <cell r="B1555" t="str">
            <v>741400</v>
          </cell>
          <cell r="C1555" t="str">
            <v>Tools Depreciation Expense</v>
          </cell>
        </row>
        <row r="1556">
          <cell r="A1556" t="str">
            <v>5710</v>
          </cell>
          <cell r="B1556">
            <v>753000</v>
          </cell>
          <cell r="C1556" t="str">
            <v>AMORT EXPENSE LAND RIGHTS</v>
          </cell>
        </row>
        <row r="1557">
          <cell r="A1557" t="str">
            <v>5715</v>
          </cell>
          <cell r="B1557" t="str">
            <v>751000</v>
          </cell>
          <cell r="C1557" t="str">
            <v>Amort - Freq Stdization Incent</v>
          </cell>
        </row>
        <row r="1558">
          <cell r="A1558" t="str">
            <v>5715</v>
          </cell>
          <cell r="B1558" t="str">
            <v>751010</v>
          </cell>
          <cell r="C1558" t="str">
            <v>Amort - Capital Contribution</v>
          </cell>
        </row>
        <row r="1559">
          <cell r="A1559" t="str">
            <v>5715</v>
          </cell>
          <cell r="B1559" t="str">
            <v>752000</v>
          </cell>
          <cell r="C1559" t="str">
            <v>Demand Mgmt Costs&amp;Incent Amort</v>
          </cell>
        </row>
        <row r="1560">
          <cell r="A1560" t="str">
            <v>5715</v>
          </cell>
          <cell r="B1560" t="str">
            <v>753000</v>
          </cell>
          <cell r="C1560" t="str">
            <v>Other Amortization</v>
          </cell>
        </row>
        <row r="1561">
          <cell r="A1561" t="str">
            <v>5715</v>
          </cell>
          <cell r="B1561" t="str">
            <v>753040</v>
          </cell>
          <cell r="C1561" t="str">
            <v>Acquisition-Goodwill Amort</v>
          </cell>
        </row>
        <row r="1562">
          <cell r="A1562" t="str">
            <v>5715</v>
          </cell>
          <cell r="B1562" t="str">
            <v>753050</v>
          </cell>
          <cell r="C1562" t="str">
            <v>Amort of Enviro Reg  Assets</v>
          </cell>
        </row>
        <row r="1563">
          <cell r="A1563" t="str">
            <v>5720</v>
          </cell>
          <cell r="B1563">
            <v>753000</v>
          </cell>
          <cell r="C1563" t="str">
            <v>Amort of Electric Plant Acquis</v>
          </cell>
        </row>
        <row r="1564">
          <cell r="A1564" t="str">
            <v>5725</v>
          </cell>
          <cell r="B1564" t="str">
            <v>732000</v>
          </cell>
          <cell r="C1564" t="str">
            <v>Debt Guarantee Fee</v>
          </cell>
        </row>
        <row r="1565">
          <cell r="A1565" t="str">
            <v>5725</v>
          </cell>
          <cell r="B1565" t="str">
            <v>732980</v>
          </cell>
          <cell r="C1565" t="str">
            <v>Allocated Debt Guarantee Fee</v>
          </cell>
        </row>
        <row r="1566">
          <cell r="A1566" t="str">
            <v>5725</v>
          </cell>
          <cell r="B1566" t="str">
            <v>741550</v>
          </cell>
          <cell r="C1566" t="str">
            <v>Asset Write Off Of Nbv</v>
          </cell>
        </row>
        <row r="1567">
          <cell r="A1567" t="str">
            <v>5725</v>
          </cell>
          <cell r="B1567" t="str">
            <v>741570</v>
          </cell>
          <cell r="C1567" t="str">
            <v>Decommissioning</v>
          </cell>
        </row>
        <row r="1568">
          <cell r="A1568" t="str">
            <v>5725</v>
          </cell>
          <cell r="B1568" t="str">
            <v>741610</v>
          </cell>
          <cell r="C1568" t="str">
            <v>Asbestos Removal</v>
          </cell>
        </row>
        <row r="1569">
          <cell r="A1569" t="str">
            <v>5725</v>
          </cell>
          <cell r="B1569" t="str">
            <v>741620</v>
          </cell>
          <cell r="C1569" t="str">
            <v>Asset write-off - Invntory Ret</v>
          </cell>
        </row>
        <row r="1570">
          <cell r="A1570" t="str">
            <v>5725</v>
          </cell>
          <cell r="B1570" t="str">
            <v>741630</v>
          </cell>
          <cell r="C1570" t="str">
            <v>Rehab Removal Provisions</v>
          </cell>
        </row>
        <row r="1571">
          <cell r="A1571" t="str">
            <v>5725</v>
          </cell>
          <cell r="B1571" t="str">
            <v>741890</v>
          </cell>
          <cell r="C1571" t="str">
            <v>Sunsystem Clear A/C(Cad Dbase)</v>
          </cell>
        </row>
        <row r="1572">
          <cell r="A1572" t="str">
            <v>5725</v>
          </cell>
          <cell r="B1572" t="str">
            <v>745890</v>
          </cell>
          <cell r="C1572" t="str">
            <v>Sunsystem Clearing Acct</v>
          </cell>
        </row>
        <row r="1573">
          <cell r="A1573" t="str">
            <v>5725</v>
          </cell>
          <cell r="B1573" t="str">
            <v>745990</v>
          </cell>
          <cell r="C1573" t="str">
            <v>Depr Expense - O/H Capitalized</v>
          </cell>
        </row>
        <row r="1574">
          <cell r="A1574" t="str">
            <v>5725</v>
          </cell>
          <cell r="B1574" t="str">
            <v>746000</v>
          </cell>
          <cell r="C1574" t="str">
            <v>Amortization - Raav</v>
          </cell>
        </row>
        <row r="1575">
          <cell r="A1575" t="str">
            <v>5725</v>
          </cell>
          <cell r="B1575" t="str">
            <v>746010</v>
          </cell>
          <cell r="C1575" t="str">
            <v>Ifr Asset Amortization</v>
          </cell>
        </row>
        <row r="1576">
          <cell r="A1576" t="str">
            <v>5730</v>
          </cell>
          <cell r="B1576" t="str">
            <v>751020</v>
          </cell>
          <cell r="C1576" t="str">
            <v>1997 Surplus Staff - Amort</v>
          </cell>
        </row>
        <row r="1577">
          <cell r="A1577" t="str">
            <v>5730</v>
          </cell>
          <cell r="B1577" t="str">
            <v>753020</v>
          </cell>
          <cell r="C1577" t="str">
            <v>Regulatory Asset Amort - Bldgs</v>
          </cell>
        </row>
        <row r="1578">
          <cell r="A1578" t="str">
            <v>5730</v>
          </cell>
          <cell r="B1578" t="str">
            <v>753030</v>
          </cell>
          <cell r="C1578" t="str">
            <v>Regulatory Asset Amort - Staff</v>
          </cell>
        </row>
        <row r="1579">
          <cell r="A1579" t="str">
            <v>5735</v>
          </cell>
          <cell r="B1579">
            <v>751010</v>
          </cell>
          <cell r="C1579" t="str">
            <v>AMORT EXP CONT CAPITAL</v>
          </cell>
        </row>
        <row r="1580">
          <cell r="A1580" t="str">
            <v>5740</v>
          </cell>
          <cell r="B1580" t="str">
            <v>753010</v>
          </cell>
          <cell r="C1580" t="str">
            <v>OPEB Amortization</v>
          </cell>
        </row>
        <row r="1581">
          <cell r="A1581" t="str">
            <v>5740</v>
          </cell>
          <cell r="B1581" t="str">
            <v>753021</v>
          </cell>
          <cell r="C1581" t="str">
            <v>Amort-Moore Township</v>
          </cell>
        </row>
        <row r="1582">
          <cell r="A1582" t="str">
            <v>6005</v>
          </cell>
          <cell r="B1582" t="str">
            <v>761200</v>
          </cell>
          <cell r="C1582" t="str">
            <v>Inter-co Bond Interest Expense</v>
          </cell>
        </row>
        <row r="1583">
          <cell r="A1583" t="str">
            <v>6005</v>
          </cell>
          <cell r="B1583" t="str">
            <v>761210</v>
          </cell>
          <cell r="C1583" t="str">
            <v>Inter Co. Bond Interest Income</v>
          </cell>
        </row>
        <row r="1584">
          <cell r="A1584" t="str">
            <v>6005</v>
          </cell>
          <cell r="B1584" t="str">
            <v>761220</v>
          </cell>
          <cell r="C1584" t="str">
            <v>Inter Co. Bond Int Ex ALTBR</v>
          </cell>
        </row>
        <row r="1585">
          <cell r="A1585" t="str">
            <v>6005</v>
          </cell>
          <cell r="B1585" t="str">
            <v>761230</v>
          </cell>
          <cell r="C1585" t="str">
            <v>Inter Co. Bond Int Inc ALTBR</v>
          </cell>
        </row>
        <row r="1586">
          <cell r="A1586" t="str">
            <v>6005</v>
          </cell>
          <cell r="B1586" t="str">
            <v>761980</v>
          </cell>
          <cell r="C1586" t="str">
            <v>Cptlized Interest Redistrib</v>
          </cell>
        </row>
        <row r="1587">
          <cell r="A1587" t="str">
            <v>6010</v>
          </cell>
          <cell r="B1587">
            <v>761120</v>
          </cell>
          <cell r="C1587" t="str">
            <v>Amort of Debt Discount &amp; Expen</v>
          </cell>
        </row>
        <row r="1588">
          <cell r="A1588" t="str">
            <v>6015</v>
          </cell>
          <cell r="B1588">
            <v>761120</v>
          </cell>
          <cell r="C1588" t="str">
            <v>Amort of Premium on Debt-Credi</v>
          </cell>
        </row>
        <row r="1589">
          <cell r="A1589" t="str">
            <v>6030</v>
          </cell>
          <cell r="B1589">
            <v>761010</v>
          </cell>
          <cell r="C1589" t="str">
            <v>Interest on Debt to Assoc Cos</v>
          </cell>
        </row>
        <row r="1590">
          <cell r="A1590" t="str">
            <v>6035</v>
          </cell>
          <cell r="B1590" t="str">
            <v>761010</v>
          </cell>
          <cell r="C1590" t="str">
            <v>Interest Costs/Credits</v>
          </cell>
        </row>
        <row r="1591">
          <cell r="A1591" t="str">
            <v>6035</v>
          </cell>
          <cell r="B1591" t="str">
            <v>761020</v>
          </cell>
          <cell r="C1591" t="str">
            <v>Interest Costs/Credits</v>
          </cell>
        </row>
        <row r="1592">
          <cell r="A1592" t="str">
            <v>6035</v>
          </cell>
          <cell r="B1592" t="str">
            <v>761030</v>
          </cell>
          <cell r="C1592" t="str">
            <v>Employee Sabbatical Interest</v>
          </cell>
        </row>
        <row r="1593">
          <cell r="A1593" t="str">
            <v>6035</v>
          </cell>
          <cell r="B1593" t="str">
            <v>761040</v>
          </cell>
          <cell r="C1593" t="str">
            <v>Interest Costs/Credits</v>
          </cell>
        </row>
        <row r="1594">
          <cell r="A1594" t="str">
            <v>6035</v>
          </cell>
          <cell r="B1594" t="str">
            <v>761060</v>
          </cell>
          <cell r="C1594" t="str">
            <v>Interest Redemption Discount A</v>
          </cell>
        </row>
        <row r="1595">
          <cell r="A1595" t="str">
            <v>6035</v>
          </cell>
          <cell r="B1595" t="str">
            <v>761070</v>
          </cell>
          <cell r="C1595" t="str">
            <v>Close out G/L IR Swaps</v>
          </cell>
        </row>
        <row r="1596">
          <cell r="A1596" t="str">
            <v>6035</v>
          </cell>
          <cell r="B1596" t="str">
            <v>761120</v>
          </cell>
          <cell r="C1596" t="str">
            <v>Interest Discount Amortization</v>
          </cell>
        </row>
        <row r="1597">
          <cell r="A1597" t="str">
            <v>6035</v>
          </cell>
          <cell r="B1597" t="str">
            <v>761130</v>
          </cell>
          <cell r="C1597" t="str">
            <v>unearned int. amortization</v>
          </cell>
        </row>
        <row r="1598">
          <cell r="A1598" t="str">
            <v>6035</v>
          </cell>
          <cell r="B1598" t="str">
            <v>761140</v>
          </cell>
          <cell r="C1598" t="str">
            <v>Interest - Short Term Notes</v>
          </cell>
        </row>
        <row r="1599">
          <cell r="A1599" t="str">
            <v>6035</v>
          </cell>
          <cell r="B1599" t="str">
            <v>761150</v>
          </cell>
          <cell r="C1599" t="str">
            <v>CP Program Fees</v>
          </cell>
        </row>
        <row r="1600">
          <cell r="A1600" t="str">
            <v>6035</v>
          </cell>
          <cell r="B1600" t="str">
            <v>761160</v>
          </cell>
          <cell r="C1600" t="str">
            <v>Interest Paid -  Bonds</v>
          </cell>
        </row>
        <row r="1601">
          <cell r="A1601" t="str">
            <v>6035</v>
          </cell>
          <cell r="B1601" t="str">
            <v>761170</v>
          </cell>
          <cell r="C1601" t="str">
            <v>Interest Paid -  Sh Term Notes</v>
          </cell>
        </row>
        <row r="1602">
          <cell r="A1602" t="str">
            <v>6035</v>
          </cell>
          <cell r="B1602" t="str">
            <v>761201</v>
          </cell>
          <cell r="C1602" t="str">
            <v>InterCo Bond Interest Exp-Prem</v>
          </cell>
        </row>
        <row r="1603">
          <cell r="A1603" t="str">
            <v>6035</v>
          </cell>
          <cell r="B1603" t="str">
            <v>761211</v>
          </cell>
          <cell r="C1603" t="str">
            <v>InterCo Bond Int IncomDiscount</v>
          </cell>
        </row>
        <row r="1604">
          <cell r="A1604" t="str">
            <v>6035</v>
          </cell>
          <cell r="B1604" t="str">
            <v>761250</v>
          </cell>
          <cell r="C1604" t="str">
            <v>Inter Co. Demand Loan Interest</v>
          </cell>
        </row>
        <row r="1605">
          <cell r="A1605" t="str">
            <v>6035</v>
          </cell>
          <cell r="B1605" t="str">
            <v>761251</v>
          </cell>
          <cell r="C1605" t="str">
            <v>InterCo Dem Loan Int Exp-Prem</v>
          </cell>
        </row>
        <row r="1606">
          <cell r="A1606" t="str">
            <v>6035</v>
          </cell>
          <cell r="B1606" t="str">
            <v>761260</v>
          </cell>
          <cell r="C1606" t="str">
            <v>Inter Co. Demand Loan Int Inc</v>
          </cell>
        </row>
        <row r="1607">
          <cell r="A1607" t="str">
            <v>6035</v>
          </cell>
          <cell r="B1607" t="str">
            <v>761261</v>
          </cell>
          <cell r="C1607" t="str">
            <v>InterCo DemLoan Int Incom-Disc</v>
          </cell>
        </row>
        <row r="1608">
          <cell r="A1608" t="str">
            <v>6035</v>
          </cell>
          <cell r="B1608" t="str">
            <v>761330</v>
          </cell>
          <cell r="C1608" t="str">
            <v>Interest Income Short Term Inv</v>
          </cell>
        </row>
        <row r="1609">
          <cell r="A1609" t="str">
            <v>6035</v>
          </cell>
          <cell r="B1609" t="str">
            <v>761340</v>
          </cell>
          <cell r="C1609" t="str">
            <v>Interest Income Hedging</v>
          </cell>
        </row>
        <row r="1610">
          <cell r="A1610" t="str">
            <v>6035</v>
          </cell>
          <cell r="B1610" t="str">
            <v>761370</v>
          </cell>
          <cell r="C1610" t="str">
            <v>Int Income - U.S. Deposit</v>
          </cell>
        </row>
        <row r="1611">
          <cell r="A1611" t="str">
            <v>6035</v>
          </cell>
          <cell r="B1611" t="str">
            <v>761390</v>
          </cell>
          <cell r="C1611" t="str">
            <v>Int Income - Low Int Loans-Nug</v>
          </cell>
        </row>
        <row r="1612">
          <cell r="A1612" t="str">
            <v>6035</v>
          </cell>
          <cell r="B1612" t="str">
            <v>761411</v>
          </cell>
          <cell r="C1612" t="str">
            <v>Int Intrst Rcvered Outside Grp</v>
          </cell>
        </row>
        <row r="1613">
          <cell r="A1613" t="str">
            <v>6035</v>
          </cell>
          <cell r="B1613" t="str">
            <v>761412</v>
          </cell>
          <cell r="C1613" t="str">
            <v>Interest Improve On Defer Cost</v>
          </cell>
        </row>
        <row r="1614">
          <cell r="A1614" t="str">
            <v>6035</v>
          </cell>
          <cell r="B1614" t="str">
            <v>761420</v>
          </cell>
          <cell r="C1614" t="str">
            <v>Int Income - Gtd Payment Nug</v>
          </cell>
        </row>
        <row r="1615">
          <cell r="A1615" t="str">
            <v>6035</v>
          </cell>
          <cell r="B1615" t="str">
            <v>761430</v>
          </cell>
          <cell r="C1615" t="str">
            <v>INTEREST RECOVERED</v>
          </cell>
        </row>
        <row r="1616">
          <cell r="A1616" t="str">
            <v>6035</v>
          </cell>
          <cell r="B1616" t="str">
            <v>761470</v>
          </cell>
          <cell r="C1616" t="str">
            <v>Int:Right Of Way</v>
          </cell>
        </row>
        <row r="1617">
          <cell r="A1617" t="str">
            <v>6035</v>
          </cell>
          <cell r="B1617" t="str">
            <v>761490</v>
          </cell>
          <cell r="C1617" t="str">
            <v>Int Income - Adv Payment, Nug</v>
          </cell>
        </row>
        <row r="1618">
          <cell r="A1618" t="str">
            <v>6035</v>
          </cell>
          <cell r="B1618" t="str">
            <v>761590</v>
          </cell>
          <cell r="C1618" t="str">
            <v>Surplus Real Estate Fin. Chges</v>
          </cell>
        </row>
        <row r="1619">
          <cell r="A1619" t="str">
            <v>6035</v>
          </cell>
          <cell r="B1619" t="str">
            <v>761630</v>
          </cell>
          <cell r="C1619" t="str">
            <v>Int:Mortgages</v>
          </cell>
        </row>
        <row r="1620">
          <cell r="A1620" t="str">
            <v>6035</v>
          </cell>
          <cell r="B1620" t="str">
            <v>761650</v>
          </cell>
          <cell r="C1620" t="str">
            <v>Accounts Pay -Late Pmt Charges</v>
          </cell>
        </row>
        <row r="1621">
          <cell r="A1621" t="str">
            <v>6035</v>
          </cell>
          <cell r="B1621" t="str">
            <v>761660</v>
          </cell>
          <cell r="C1621" t="str">
            <v>Int:Customers' Deposits</v>
          </cell>
        </row>
        <row r="1622">
          <cell r="A1622" t="str">
            <v>6035</v>
          </cell>
          <cell r="B1622" t="str">
            <v>761680</v>
          </cell>
          <cell r="C1622" t="str">
            <v>Interest:Credit Interest</v>
          </cell>
        </row>
        <row r="1623">
          <cell r="A1623" t="str">
            <v>6035</v>
          </cell>
          <cell r="B1623" t="str">
            <v>761700</v>
          </cell>
          <cell r="C1623" t="str">
            <v>Int:Sale Of Facilities</v>
          </cell>
        </row>
        <row r="1624">
          <cell r="A1624" t="str">
            <v>6035</v>
          </cell>
          <cell r="B1624" t="str">
            <v>761710</v>
          </cell>
          <cell r="C1624" t="str">
            <v>Int:Other-Dr (Items Not Listd)</v>
          </cell>
        </row>
        <row r="1625">
          <cell r="A1625" t="str">
            <v>6035</v>
          </cell>
          <cell r="B1625" t="str">
            <v>761720</v>
          </cell>
          <cell r="C1625" t="str">
            <v>Int:Bank Dr&amp;Bankg Act'Y Fees</v>
          </cell>
        </row>
        <row r="1626">
          <cell r="A1626" t="str">
            <v>6035</v>
          </cell>
          <cell r="B1626" t="str">
            <v>761730</v>
          </cell>
          <cell r="C1626" t="str">
            <v>Credit Facility Fees</v>
          </cell>
        </row>
        <row r="1627">
          <cell r="A1627" t="str">
            <v>6035</v>
          </cell>
          <cell r="B1627" t="str">
            <v>761770</v>
          </cell>
          <cell r="C1627" t="str">
            <v>Amortization-Gain/Loss on Hedg</v>
          </cell>
        </row>
        <row r="1628">
          <cell r="A1628" t="str">
            <v>6035</v>
          </cell>
          <cell r="B1628" t="str">
            <v>761780</v>
          </cell>
          <cell r="C1628" t="str">
            <v>Amortization -Underwriting Fee</v>
          </cell>
        </row>
        <row r="1629">
          <cell r="A1629" t="str">
            <v>6035</v>
          </cell>
          <cell r="B1629" t="str">
            <v>761790</v>
          </cell>
          <cell r="C1629" t="str">
            <v>Amortization - Prospectus Cost</v>
          </cell>
        </row>
        <row r="1630">
          <cell r="A1630" t="str">
            <v>6035</v>
          </cell>
          <cell r="B1630" t="str">
            <v>762980</v>
          </cell>
          <cell r="C1630" t="str">
            <v>Ifr Financing</v>
          </cell>
        </row>
        <row r="1631">
          <cell r="A1631" t="str">
            <v>6035</v>
          </cell>
          <cell r="B1631" t="str">
            <v>765000</v>
          </cell>
          <cell r="C1631" t="str">
            <v>Foreign Exch Gains And Losses</v>
          </cell>
        </row>
        <row r="1632">
          <cell r="A1632" t="str">
            <v>6035</v>
          </cell>
          <cell r="B1632" t="str">
            <v>765010</v>
          </cell>
          <cell r="C1632" t="str">
            <v>F.Ex G&amp;L United States $ Dep</v>
          </cell>
        </row>
        <row r="1633">
          <cell r="A1633" t="str">
            <v>6035</v>
          </cell>
          <cell r="B1633" t="str">
            <v>765020</v>
          </cell>
          <cell r="C1633" t="str">
            <v>Foreign Exchange Profit Loss</v>
          </cell>
        </row>
        <row r="1634">
          <cell r="A1634" t="str">
            <v>6035</v>
          </cell>
          <cell r="B1634" t="str">
            <v>765040</v>
          </cell>
          <cell r="C1634" t="str">
            <v>FX Costs - UFX</v>
          </cell>
        </row>
        <row r="1635">
          <cell r="A1635" t="str">
            <v>6035</v>
          </cell>
          <cell r="B1635" t="str">
            <v>765080</v>
          </cell>
          <cell r="C1635" t="str">
            <v>#FX Costs - Short Term Notes</v>
          </cell>
        </row>
        <row r="1636">
          <cell r="A1636" t="str">
            <v>6035</v>
          </cell>
          <cell r="B1636" t="str">
            <v>765100</v>
          </cell>
          <cell r="C1636" t="str">
            <v>FX Costs - UFX</v>
          </cell>
        </row>
        <row r="1637">
          <cell r="A1637" t="str">
            <v>6035</v>
          </cell>
          <cell r="B1637" t="str">
            <v>765150</v>
          </cell>
          <cell r="C1637" t="str">
            <v>FX costs  - Premiums on Forwrd</v>
          </cell>
        </row>
        <row r="1638">
          <cell r="A1638" t="str">
            <v>6035</v>
          </cell>
          <cell r="B1638" t="str">
            <v>765160</v>
          </cell>
          <cell r="C1638" t="str">
            <v>FX gain/loss on Forwards</v>
          </cell>
        </row>
        <row r="1639">
          <cell r="A1639" t="str">
            <v>6035</v>
          </cell>
          <cell r="B1639" t="str">
            <v>765410</v>
          </cell>
          <cell r="C1639" t="str">
            <v>FX - FX Gain/Loss On Options</v>
          </cell>
        </row>
        <row r="1640">
          <cell r="A1640" t="str">
            <v>6035</v>
          </cell>
          <cell r="B1640" t="str">
            <v>765420</v>
          </cell>
          <cell r="C1640" t="str">
            <v>FX - Premiums On Options</v>
          </cell>
        </row>
        <row r="1641">
          <cell r="A1641" t="str">
            <v>6035</v>
          </cell>
          <cell r="B1641" t="str">
            <v>765520</v>
          </cell>
          <cell r="C1641" t="str">
            <v>FX Costs - RFX</v>
          </cell>
        </row>
        <row r="1642">
          <cell r="A1642" t="str">
            <v>6035</v>
          </cell>
          <cell r="B1642" t="str">
            <v>765980</v>
          </cell>
          <cell r="C1642" t="str">
            <v>Allocated Foreign Exchange G/L</v>
          </cell>
        </row>
        <row r="1643">
          <cell r="A1643" t="str">
            <v>6035</v>
          </cell>
          <cell r="B1643" t="str">
            <v>783000</v>
          </cell>
          <cell r="C1643" t="str">
            <v>Business Unit Net Income</v>
          </cell>
        </row>
        <row r="1644">
          <cell r="A1644" t="str">
            <v>6036</v>
          </cell>
          <cell r="B1644">
            <v>761010</v>
          </cell>
          <cell r="C1644" t="str">
            <v>MISC INTEREST EXPENSE</v>
          </cell>
        </row>
        <row r="1645">
          <cell r="A1645" t="str">
            <v>6040</v>
          </cell>
          <cell r="B1645" t="str">
            <v>761410</v>
          </cell>
          <cell r="C1645" t="str">
            <v>Interest Capitalized</v>
          </cell>
        </row>
        <row r="1646">
          <cell r="A1646" t="str">
            <v>6042</v>
          </cell>
          <cell r="B1646">
            <v>761410</v>
          </cell>
          <cell r="C1646" t="str">
            <v>Allowance Other Funds During C</v>
          </cell>
        </row>
        <row r="1647">
          <cell r="A1647" t="str">
            <v>6045</v>
          </cell>
          <cell r="B1647">
            <v>620000</v>
          </cell>
          <cell r="C1647" t="str">
            <v>Interest Expense on Capital Le</v>
          </cell>
        </row>
        <row r="1648">
          <cell r="A1648" t="str">
            <v>6105</v>
          </cell>
          <cell r="B1648">
            <v>683010</v>
          </cell>
          <cell r="C1648" t="str">
            <v>Capital Tax Federal</v>
          </cell>
        </row>
        <row r="1649">
          <cell r="A1649" t="str">
            <v>6105</v>
          </cell>
          <cell r="B1649" t="str">
            <v>683010</v>
          </cell>
          <cell r="C1649" t="str">
            <v>Capital Tax Provincial</v>
          </cell>
        </row>
        <row r="1650">
          <cell r="A1650" t="str">
            <v>6110</v>
          </cell>
          <cell r="B1650" t="str">
            <v>694000</v>
          </cell>
          <cell r="C1650" t="str">
            <v>Income Tax Expense</v>
          </cell>
        </row>
        <row r="1651">
          <cell r="A1651" t="str">
            <v>6110</v>
          </cell>
          <cell r="B1651" t="str">
            <v>694010</v>
          </cell>
          <cell r="C1651" t="str">
            <v>Income Tax Credit</v>
          </cell>
        </row>
        <row r="1652">
          <cell r="A1652" t="str">
            <v>6110</v>
          </cell>
          <cell r="B1652" t="str">
            <v>694020</v>
          </cell>
          <cell r="C1652" t="str">
            <v>Future Income Tax Expense</v>
          </cell>
        </row>
        <row r="1653">
          <cell r="A1653" t="str">
            <v>6115</v>
          </cell>
          <cell r="B1653">
            <v>620000</v>
          </cell>
          <cell r="C1653" t="str">
            <v>Provision for Future Income Ta</v>
          </cell>
        </row>
        <row r="1654">
          <cell r="A1654" t="str">
            <v>6205</v>
          </cell>
          <cell r="B1654" t="str">
            <v>620340</v>
          </cell>
          <cell r="C1654" t="str">
            <v>Corporate Donations</v>
          </cell>
        </row>
        <row r="1655">
          <cell r="A1655" t="str">
            <v>6210</v>
          </cell>
          <cell r="B1655">
            <v>620000</v>
          </cell>
          <cell r="C1655" t="str">
            <v>Life Insurance</v>
          </cell>
        </row>
        <row r="1656">
          <cell r="A1656" t="str">
            <v>6215</v>
          </cell>
          <cell r="B1656">
            <v>620000</v>
          </cell>
          <cell r="C1656" t="str">
            <v>Penalties</v>
          </cell>
        </row>
        <row r="1657">
          <cell r="A1657" t="str">
            <v>6225</v>
          </cell>
          <cell r="B1657">
            <v>620000</v>
          </cell>
          <cell r="C1657" t="str">
            <v>Other Deductions</v>
          </cell>
        </row>
        <row r="1658">
          <cell r="A1658" t="str">
            <v>6305</v>
          </cell>
          <cell r="B1658">
            <v>550000</v>
          </cell>
          <cell r="C1658" t="str">
            <v>Extraordinary Income</v>
          </cell>
        </row>
        <row r="1659">
          <cell r="A1659" t="str">
            <v>6310</v>
          </cell>
          <cell r="B1659">
            <v>620000</v>
          </cell>
          <cell r="C1659" t="str">
            <v>Extraordinary Deductions</v>
          </cell>
        </row>
        <row r="1660">
          <cell r="A1660" t="str">
            <v>6315</v>
          </cell>
          <cell r="B1660">
            <v>694000</v>
          </cell>
          <cell r="C1660" t="str">
            <v>Income Taxes, Extraordinary It</v>
          </cell>
        </row>
        <row r="1661">
          <cell r="A1661" t="str">
            <v>9012</v>
          </cell>
          <cell r="B1661">
            <v>620000</v>
          </cell>
          <cell r="C1661" t="str">
            <v>SAFETY EXPENSE</v>
          </cell>
        </row>
        <row r="1662">
          <cell r="A1662" t="str">
            <v>9015</v>
          </cell>
          <cell r="B1662">
            <v>620000</v>
          </cell>
          <cell r="C1662" t="str">
            <v>SERVICE BUILDING MAINTCE</v>
          </cell>
        </row>
        <row r="1663">
          <cell r="A1663" t="str">
            <v>9040</v>
          </cell>
          <cell r="B1663">
            <v>620000</v>
          </cell>
          <cell r="C1663" t="str">
            <v>STORES OPERATION CLEARING</v>
          </cell>
        </row>
        <row r="1664">
          <cell r="A1664" t="str">
            <v>9041</v>
          </cell>
          <cell r="B1664">
            <v>620000</v>
          </cell>
          <cell r="C1664" t="str">
            <v>INVENTORY PRICE VARIANCES</v>
          </cell>
        </row>
        <row r="1665">
          <cell r="A1665" t="str">
            <v>9045</v>
          </cell>
          <cell r="B1665">
            <v>620000</v>
          </cell>
          <cell r="C1665" t="str">
            <v>STORES EXPENSE</v>
          </cell>
        </row>
        <row r="1666">
          <cell r="A1666" t="str">
            <v>9047</v>
          </cell>
          <cell r="B1666">
            <v>620000</v>
          </cell>
          <cell r="C1666" t="str">
            <v>MATERIAL SCRAP</v>
          </cell>
        </row>
        <row r="1667">
          <cell r="A1667" t="str">
            <v>9070</v>
          </cell>
          <cell r="B1667">
            <v>620000</v>
          </cell>
          <cell r="C1667" t="str">
            <v>TRUCK OPERATION CLEARING</v>
          </cell>
        </row>
        <row r="1668">
          <cell r="A1668" t="str">
            <v>9075</v>
          </cell>
          <cell r="B1668">
            <v>620000</v>
          </cell>
          <cell r="C1668" t="str">
            <v>TRUCK EXPENSE</v>
          </cell>
        </row>
        <row r="1669">
          <cell r="A1669" t="str">
            <v>9079</v>
          </cell>
          <cell r="B1669">
            <v>620000</v>
          </cell>
          <cell r="C1669" t="str">
            <v>TECHNICAL SERVICE</v>
          </cell>
        </row>
        <row r="1670">
          <cell r="A1670" t="str">
            <v>9080</v>
          </cell>
          <cell r="B1670">
            <v>620000</v>
          </cell>
          <cell r="C1670" t="str">
            <v>ENGINEERING EXPENSE</v>
          </cell>
        </row>
        <row r="1671">
          <cell r="A1671" t="str">
            <v>9081</v>
          </cell>
          <cell r="B1671">
            <v>620000</v>
          </cell>
          <cell r="C1671" t="str">
            <v>EMPLOYEE TRAINING EXPENSE</v>
          </cell>
        </row>
        <row r="1672">
          <cell r="A1672" t="str">
            <v>9083</v>
          </cell>
          <cell r="B1672">
            <v>620000</v>
          </cell>
          <cell r="C1672" t="str">
            <v>ENGINEERING OPER CLEARING</v>
          </cell>
        </row>
        <row r="1673">
          <cell r="A1673" t="str">
            <v>9084</v>
          </cell>
          <cell r="B1673">
            <v>620000</v>
          </cell>
          <cell r="C1673" t="str">
            <v>FLOATING HOLIDAY</v>
          </cell>
        </row>
        <row r="1674">
          <cell r="A1674" t="str">
            <v>9085</v>
          </cell>
          <cell r="B1674">
            <v>620000</v>
          </cell>
          <cell r="C1674" t="str">
            <v>STATUTORY HOLIDAYS</v>
          </cell>
        </row>
        <row r="1675">
          <cell r="A1675" t="str">
            <v>9087</v>
          </cell>
          <cell r="B1675">
            <v>620000</v>
          </cell>
          <cell r="C1675" t="str">
            <v>CANADA PENSION PLAN</v>
          </cell>
        </row>
        <row r="1676">
          <cell r="A1676" t="str">
            <v>9088</v>
          </cell>
          <cell r="B1676">
            <v>620000</v>
          </cell>
          <cell r="C1676" t="str">
            <v>EMPLOYER HEALTH TAX</v>
          </cell>
        </row>
        <row r="1677">
          <cell r="A1677" t="str">
            <v>9089</v>
          </cell>
          <cell r="B1677">
            <v>620000</v>
          </cell>
          <cell r="C1677" t="str">
            <v>SUN LIFE INSURANCE</v>
          </cell>
        </row>
        <row r="1678">
          <cell r="A1678" t="str">
            <v>9090</v>
          </cell>
          <cell r="B1678">
            <v>620000</v>
          </cell>
          <cell r="C1678" t="str">
            <v>PAYROLL BURDEN CLEARING</v>
          </cell>
        </row>
        <row r="1679">
          <cell r="A1679" t="str">
            <v>9091</v>
          </cell>
          <cell r="B1679">
            <v>620000</v>
          </cell>
          <cell r="C1679" t="str">
            <v>OMERS PENSION</v>
          </cell>
        </row>
        <row r="1680">
          <cell r="A1680" t="str">
            <v>9092</v>
          </cell>
          <cell r="B1680">
            <v>620000</v>
          </cell>
          <cell r="C1680" t="str">
            <v>UNEMPLOYMENT INSURANCE</v>
          </cell>
        </row>
        <row r="1681">
          <cell r="A1681" t="str">
            <v>9093</v>
          </cell>
          <cell r="B1681">
            <v>620000</v>
          </cell>
          <cell r="C1681" t="str">
            <v>MUTUAL LIFE EXT. HEALTH &amp; DENT</v>
          </cell>
        </row>
        <row r="1682">
          <cell r="A1682" t="str">
            <v>9094</v>
          </cell>
          <cell r="B1682">
            <v>620000</v>
          </cell>
          <cell r="C1682" t="str">
            <v>WORKERS' COMPENSATION</v>
          </cell>
        </row>
        <row r="1683">
          <cell r="A1683" t="str">
            <v>9095</v>
          </cell>
          <cell r="B1683">
            <v>620000</v>
          </cell>
          <cell r="C1683" t="str">
            <v>SICK PAY</v>
          </cell>
        </row>
        <row r="1684">
          <cell r="A1684" t="str">
            <v>9096</v>
          </cell>
          <cell r="B1684">
            <v>620000</v>
          </cell>
          <cell r="C1684" t="str">
            <v>ACCIDENT PAY</v>
          </cell>
        </row>
        <row r="1685">
          <cell r="A1685" t="str">
            <v>9097</v>
          </cell>
          <cell r="B1685">
            <v>620000</v>
          </cell>
          <cell r="C1685" t="str">
            <v>VACATION PAY</v>
          </cell>
        </row>
        <row r="1686">
          <cell r="A1686" t="str">
            <v>9098</v>
          </cell>
          <cell r="B1686">
            <v>620000</v>
          </cell>
          <cell r="C1686" t="str">
            <v>UNPRODUCTIVE LABOUR</v>
          </cell>
        </row>
        <row r="1687">
          <cell r="A1687" t="str">
            <v>9099</v>
          </cell>
          <cell r="B1687">
            <v>620000</v>
          </cell>
          <cell r="C1687" t="str">
            <v>SMALL TOOLS</v>
          </cell>
        </row>
        <row r="1688">
          <cell r="A1688" t="str">
            <v>9200</v>
          </cell>
          <cell r="B1688">
            <v>620000</v>
          </cell>
          <cell r="C1688" t="str">
            <v>TEST</v>
          </cell>
        </row>
      </sheetData>
      <sheetData sheetId="4"/>
      <sheetData sheetId="5"/>
      <sheetData sheetId="6"/>
      <sheetData sheetId="7"/>
      <sheetData sheetId="8"/>
      <sheetData sheetId="9" refreshError="1"/>
      <sheetData sheetId="10"/>
      <sheetData sheetId="11"/>
      <sheetData sheetId="12">
        <row r="2">
          <cell r="A2" t="str">
            <v>1005</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j Cst Terms"/>
      <sheetName val="(1)Continuity Schedule -CIP"/>
      <sheetName val="(3)MFA adds"/>
      <sheetName val="CE_SUMMARY BY BU"/>
      <sheetName val="for vlookup"/>
      <sheetName val="pivot_glbal_fed cont fa grp"/>
      <sheetName val="pivot_mfa feed"/>
      <sheetName val="mfa diff"/>
      <sheetName val="pivot_glbals by acct"/>
      <sheetName val="pivot_glbals by bu"/>
      <sheetName val="glbals_byrollupcode"/>
      <sheetName val="pivot_glbals"/>
      <sheetName val="glbals_query"/>
      <sheetName val="pivot_add+adj"/>
      <sheetName val="fa_cst_pivot_bybu"/>
      <sheetName val="fa cost continuity"/>
      <sheetName val="fa_dep pivot_bybu"/>
      <sheetName val="fa depr continuity"/>
      <sheetName val="recon_174090"/>
      <sheetName val="pivot_174090"/>
      <sheetName val="174090 jr detail"/>
      <sheetName val="110190 recon"/>
      <sheetName val="110190_pivot"/>
      <sheetName val="110190 BY CLASSIF"/>
      <sheetName val="110190-jrl ln qry"/>
      <sheetName val="account names "/>
      <sheetName val="summary fa in-service"/>
      <sheetName val="Module1"/>
      <sheetName val="Module4"/>
      <sheetName val="Module5"/>
      <sheetName val="Module6"/>
      <sheetName val="Module7"/>
      <sheetName val="Module9"/>
      <sheetName val="Module10"/>
      <sheetName val="Module2"/>
      <sheetName val="Module3"/>
      <sheetName val="Module8"/>
      <sheetName val="Module11"/>
    </sheetNames>
    <sheetDataSet>
      <sheetData sheetId="0" refreshError="1"/>
      <sheetData sheetId="1" refreshError="1"/>
      <sheetData sheetId="2" refreshError="1"/>
      <sheetData sheetId="3" refreshError="1"/>
      <sheetData sheetId="4" refreshError="1">
        <row r="3">
          <cell r="A3" t="str">
            <v>Unit</v>
          </cell>
          <cell r="B3" t="str">
            <v>open bal</v>
          </cell>
          <cell r="C3" t="str">
            <v>ytd Bal</v>
          </cell>
          <cell r="D3" t="str">
            <v>Grand Total</v>
          </cell>
        </row>
        <row r="4">
          <cell r="A4" t="str">
            <v>100</v>
          </cell>
          <cell r="B4">
            <v>1121771.47</v>
          </cell>
          <cell r="C4">
            <v>5763273.9800000004</v>
          </cell>
          <cell r="D4">
            <v>6885045.4500000002</v>
          </cell>
        </row>
        <row r="5">
          <cell r="A5" t="str">
            <v>200</v>
          </cell>
          <cell r="B5">
            <v>216282035.31999999</v>
          </cell>
          <cell r="C5">
            <v>-216282035.31999999</v>
          </cell>
          <cell r="D5">
            <v>0</v>
          </cell>
        </row>
        <row r="6">
          <cell r="A6" t="str">
            <v>210</v>
          </cell>
          <cell r="B6">
            <v>8484270569.5299997</v>
          </cell>
          <cell r="C6">
            <v>189752542.71000001</v>
          </cell>
          <cell r="D6">
            <v>8674023112.2399998</v>
          </cell>
        </row>
        <row r="7">
          <cell r="A7" t="str">
            <v>220</v>
          </cell>
          <cell r="B7">
            <v>4317269298.7699995</v>
          </cell>
          <cell r="C7">
            <v>212364178.98999998</v>
          </cell>
          <cell r="D7">
            <v>4529633477.7599993</v>
          </cell>
        </row>
        <row r="8">
          <cell r="A8" t="str">
            <v>300</v>
          </cell>
          <cell r="B8">
            <v>258929943.56999999</v>
          </cell>
          <cell r="C8">
            <v>427799934.73000002</v>
          </cell>
          <cell r="D8">
            <v>686729878.29999995</v>
          </cell>
        </row>
        <row r="9">
          <cell r="A9" t="str">
            <v>510</v>
          </cell>
          <cell r="B9">
            <v>31672777.020000003</v>
          </cell>
          <cell r="C9">
            <v>32619614.870000001</v>
          </cell>
          <cell r="D9">
            <v>64292391.890000001</v>
          </cell>
        </row>
        <row r="10">
          <cell r="A10" t="str">
            <v>520</v>
          </cell>
          <cell r="B10">
            <v>0</v>
          </cell>
          <cell r="C10">
            <v>0</v>
          </cell>
          <cell r="D10">
            <v>0</v>
          </cell>
        </row>
        <row r="11">
          <cell r="A11" t="str">
            <v>600</v>
          </cell>
          <cell r="B11">
            <v>100343542.31999999</v>
          </cell>
          <cell r="C11">
            <v>-100343542.31999999</v>
          </cell>
          <cell r="D11">
            <v>0</v>
          </cell>
        </row>
        <row r="12">
          <cell r="A12" t="str">
            <v>620</v>
          </cell>
          <cell r="B12">
            <v>0</v>
          </cell>
          <cell r="D12">
            <v>0</v>
          </cell>
        </row>
        <row r="13">
          <cell r="A13">
            <v>630</v>
          </cell>
        </row>
        <row r="14">
          <cell r="A14" t="str">
            <v>650</v>
          </cell>
          <cell r="B14">
            <v>33245076.300000001</v>
          </cell>
          <cell r="C14">
            <v>2303980.96</v>
          </cell>
          <cell r="D14">
            <v>35549057.259999998</v>
          </cell>
        </row>
        <row r="15">
          <cell r="A15" t="str">
            <v>999</v>
          </cell>
          <cell r="B15">
            <v>0</v>
          </cell>
          <cell r="D15">
            <v>0</v>
          </cell>
        </row>
        <row r="16">
          <cell r="A16" t="str">
            <v>215</v>
          </cell>
          <cell r="B16">
            <v>9815407.7000000011</v>
          </cell>
          <cell r="C16">
            <v>1475292.88</v>
          </cell>
          <cell r="D16">
            <v>11290700.580000002</v>
          </cell>
        </row>
        <row r="17">
          <cell r="A17" t="str">
            <v>680</v>
          </cell>
          <cell r="B17">
            <v>18021.96</v>
          </cell>
          <cell r="C17">
            <v>-18021.96</v>
          </cell>
          <cell r="D17">
            <v>0</v>
          </cell>
        </row>
        <row r="18">
          <cell r="A18" t="str">
            <v>610</v>
          </cell>
          <cell r="B18">
            <v>0</v>
          </cell>
          <cell r="C18">
            <v>1418461.02</v>
          </cell>
          <cell r="D18">
            <v>1418461.02</v>
          </cell>
        </row>
        <row r="19">
          <cell r="A19" t="str">
            <v>230</v>
          </cell>
          <cell r="B19">
            <v>140849.12</v>
          </cell>
          <cell r="C19">
            <v>-140849.12</v>
          </cell>
          <cell r="D19">
            <v>0</v>
          </cell>
        </row>
        <row r="20">
          <cell r="A20">
            <v>990</v>
          </cell>
          <cell r="C20">
            <v>0</v>
          </cell>
          <cell r="D20">
            <v>0</v>
          </cell>
        </row>
        <row r="21">
          <cell r="B21">
            <v>0</v>
          </cell>
          <cell r="D21">
            <v>0</v>
          </cell>
        </row>
        <row r="22">
          <cell r="B22">
            <v>13453109293.08</v>
          </cell>
          <cell r="C22">
            <v>556712831.42000008</v>
          </cell>
          <cell r="D22">
            <v>14009822124.5</v>
          </cell>
        </row>
        <row r="23">
          <cell r="A23" t="str">
            <v>Unit</v>
          </cell>
          <cell r="B23" t="str">
            <v>open bal</v>
          </cell>
          <cell r="C23" t="str">
            <v>ytd Bal</v>
          </cell>
          <cell r="D23" t="str">
            <v>Grand Total</v>
          </cell>
        </row>
        <row r="24">
          <cell r="A24" t="str">
            <v>100</v>
          </cell>
          <cell r="B24">
            <v>-31533.43</v>
          </cell>
          <cell r="C24">
            <v>-2397.4</v>
          </cell>
          <cell r="D24">
            <v>-33930.83</v>
          </cell>
        </row>
        <row r="25">
          <cell r="A25" t="str">
            <v>200</v>
          </cell>
          <cell r="B25">
            <v>-100077324.68000001</v>
          </cell>
          <cell r="C25">
            <v>100077325.38</v>
          </cell>
          <cell r="D25">
            <v>0.69999998807907104</v>
          </cell>
        </row>
        <row r="26">
          <cell r="A26" t="str">
            <v>210</v>
          </cell>
          <cell r="B26">
            <v>-2779381490.7800002</v>
          </cell>
          <cell r="C26">
            <v>-171028134.509</v>
          </cell>
          <cell r="D26">
            <v>-2950409625.289</v>
          </cell>
        </row>
        <row r="27">
          <cell r="A27" t="str">
            <v>220</v>
          </cell>
          <cell r="B27">
            <v>-1573898560.5800002</v>
          </cell>
          <cell r="C27">
            <v>-94915006.582000002</v>
          </cell>
          <cell r="D27">
            <v>-1668813567.1620002</v>
          </cell>
        </row>
        <row r="28">
          <cell r="A28" t="str">
            <v>300</v>
          </cell>
          <cell r="B28">
            <v>-198173481.70000002</v>
          </cell>
          <cell r="C28">
            <v>-196158265.76199999</v>
          </cell>
          <cell r="D28">
            <v>-394331747.46200001</v>
          </cell>
        </row>
        <row r="29">
          <cell r="A29" t="str">
            <v>510</v>
          </cell>
          <cell r="B29">
            <v>-1219383.98</v>
          </cell>
          <cell r="C29">
            <v>-3078489.06</v>
          </cell>
          <cell r="D29">
            <v>-4297873.04</v>
          </cell>
        </row>
        <row r="30">
          <cell r="A30" t="str">
            <v>520</v>
          </cell>
          <cell r="B30">
            <v>-2529.11</v>
          </cell>
          <cell r="C30">
            <v>2529.11</v>
          </cell>
          <cell r="D30">
            <v>0</v>
          </cell>
        </row>
        <row r="31">
          <cell r="A31" t="str">
            <v>600</v>
          </cell>
          <cell r="B31">
            <v>-64133833.369999997</v>
          </cell>
          <cell r="C31">
            <v>64133833.369999997</v>
          </cell>
          <cell r="D31">
            <v>0</v>
          </cell>
        </row>
        <row r="32">
          <cell r="A32" t="str">
            <v>620</v>
          </cell>
          <cell r="B32">
            <v>0.03</v>
          </cell>
          <cell r="D32">
            <v>0.03</v>
          </cell>
        </row>
        <row r="33">
          <cell r="A33" t="str">
            <v>630</v>
          </cell>
          <cell r="B33">
            <v>0.12</v>
          </cell>
          <cell r="D33">
            <v>0.12</v>
          </cell>
        </row>
        <row r="34">
          <cell r="A34" t="str">
            <v>650</v>
          </cell>
          <cell r="B34">
            <v>-11291110.859999999</v>
          </cell>
          <cell r="C34">
            <v>-2085641.2479999994</v>
          </cell>
          <cell r="D34">
            <v>-13376752.107999999</v>
          </cell>
        </row>
        <row r="35">
          <cell r="A35" t="str">
            <v>999</v>
          </cell>
        </row>
        <row r="36">
          <cell r="A36" t="str">
            <v>215</v>
          </cell>
          <cell r="B36">
            <v>-113737.79</v>
          </cell>
          <cell r="C36">
            <v>-285725.28000000003</v>
          </cell>
          <cell r="D36">
            <v>-399463.07</v>
          </cell>
        </row>
        <row r="37">
          <cell r="A37" t="str">
            <v>680</v>
          </cell>
          <cell r="B37">
            <v>-13117.16</v>
          </cell>
          <cell r="C37">
            <v>13117.17</v>
          </cell>
          <cell r="D37">
            <v>1.0000000000218279E-2</v>
          </cell>
        </row>
        <row r="38">
          <cell r="A38" t="str">
            <v>610</v>
          </cell>
          <cell r="C38">
            <v>-47282.04</v>
          </cell>
          <cell r="D38">
            <v>-47282.04</v>
          </cell>
        </row>
        <row r="39">
          <cell r="A39" t="str">
            <v>230</v>
          </cell>
          <cell r="B39">
            <v>-69452.83</v>
          </cell>
          <cell r="C39">
            <v>69452.83</v>
          </cell>
          <cell r="D39">
            <v>0</v>
          </cell>
        </row>
        <row r="40">
          <cell r="A40" t="str">
            <v>400</v>
          </cell>
          <cell r="B40">
            <v>-0.01</v>
          </cell>
          <cell r="D40">
            <v>-0.01</v>
          </cell>
        </row>
        <row r="41">
          <cell r="A41" t="str">
            <v>430</v>
          </cell>
        </row>
        <row r="42">
          <cell r="B42">
            <v>-4728405556.1299992</v>
          </cell>
          <cell r="C42">
            <v>-303304684.02100003</v>
          </cell>
          <cell r="D42">
            <v>-5031710240.151</v>
          </cell>
        </row>
        <row r="43">
          <cell r="A43" t="str">
            <v>Unit</v>
          </cell>
          <cell r="B43" t="str">
            <v>open bal</v>
          </cell>
          <cell r="C43" t="str">
            <v>ytd Bal</v>
          </cell>
          <cell r="D43" t="str">
            <v>Grand Total</v>
          </cell>
        </row>
        <row r="44">
          <cell r="A44" t="str">
            <v>100</v>
          </cell>
          <cell r="B44">
            <v>0</v>
          </cell>
          <cell r="D44">
            <v>0</v>
          </cell>
        </row>
        <row r="45">
          <cell r="A45" t="str">
            <v>200</v>
          </cell>
          <cell r="B45">
            <v>1478120.959</v>
          </cell>
          <cell r="C45">
            <v>-1478120.94</v>
          </cell>
          <cell r="D45">
            <v>1.9000000320374966E-2</v>
          </cell>
        </row>
        <row r="46">
          <cell r="A46" t="str">
            <v>210</v>
          </cell>
          <cell r="B46">
            <v>42716483.351999998</v>
          </cell>
          <cell r="C46">
            <v>-42716483.449999996</v>
          </cell>
          <cell r="D46">
            <v>-9.7999997437000275E-2</v>
          </cell>
        </row>
        <row r="47">
          <cell r="A47" t="str">
            <v>220</v>
          </cell>
          <cell r="B47">
            <v>19589147.169</v>
          </cell>
          <cell r="C47">
            <v>-15471901.279999997</v>
          </cell>
          <cell r="D47">
            <v>4117245.8890000023</v>
          </cell>
        </row>
        <row r="48">
          <cell r="A48" t="str">
            <v>300</v>
          </cell>
          <cell r="B48">
            <v>199930023.956</v>
          </cell>
          <cell r="C48">
            <v>57293350.693000011</v>
          </cell>
          <cell r="D48">
            <v>257223374.64900002</v>
          </cell>
        </row>
        <row r="49">
          <cell r="A49" t="str">
            <v>510</v>
          </cell>
          <cell r="B49">
            <v>32489611.789999999</v>
          </cell>
          <cell r="C49">
            <v>-18110860.360000003</v>
          </cell>
          <cell r="D49">
            <v>14378751.429999996</v>
          </cell>
        </row>
        <row r="50">
          <cell r="A50" t="str">
            <v>520</v>
          </cell>
          <cell r="B50">
            <v>0</v>
          </cell>
          <cell r="C50">
            <v>4.6554760047001764E-11</v>
          </cell>
          <cell r="D50">
            <v>4.6554760047001764E-11</v>
          </cell>
        </row>
        <row r="51">
          <cell r="A51" t="str">
            <v>600</v>
          </cell>
          <cell r="B51">
            <v>1204925.0490000001</v>
          </cell>
          <cell r="C51">
            <v>-1026117.23</v>
          </cell>
          <cell r="D51">
            <v>178807.81900000013</v>
          </cell>
        </row>
        <row r="52">
          <cell r="A52" t="str">
            <v>620</v>
          </cell>
          <cell r="B52">
            <v>0</v>
          </cell>
          <cell r="D52">
            <v>0</v>
          </cell>
        </row>
        <row r="53">
          <cell r="A53" t="str">
            <v>630</v>
          </cell>
          <cell r="B53">
            <v>0</v>
          </cell>
          <cell r="C53">
            <v>0</v>
          </cell>
          <cell r="D53">
            <v>0</v>
          </cell>
        </row>
        <row r="54">
          <cell r="A54" t="str">
            <v>650</v>
          </cell>
          <cell r="B54">
            <v>1018649.5420000001</v>
          </cell>
          <cell r="C54">
            <v>475162.48900000041</v>
          </cell>
          <cell r="D54">
            <v>1493812.0310000004</v>
          </cell>
        </row>
        <row r="55">
          <cell r="A55" t="str">
            <v>215</v>
          </cell>
          <cell r="B55">
            <v>0.02</v>
          </cell>
          <cell r="C55">
            <v>-3.9999999804422259E-2</v>
          </cell>
          <cell r="D55">
            <v>-1.9999999804422259E-2</v>
          </cell>
        </row>
        <row r="56">
          <cell r="A56" t="str">
            <v>680</v>
          </cell>
          <cell r="B56">
            <v>15040.47</v>
          </cell>
          <cell r="C56">
            <v>-15040.47</v>
          </cell>
          <cell r="D56">
            <v>0</v>
          </cell>
        </row>
        <row r="57">
          <cell r="A57" t="str">
            <v>610</v>
          </cell>
          <cell r="B57">
            <v>669949.52</v>
          </cell>
          <cell r="C57">
            <v>-94006.100000000326</v>
          </cell>
          <cell r="D57">
            <v>575943.42000000004</v>
          </cell>
        </row>
        <row r="58">
          <cell r="A58" t="str">
            <v>230</v>
          </cell>
          <cell r="B58">
            <v>431366.80300000001</v>
          </cell>
          <cell r="C58">
            <v>-120107.32</v>
          </cell>
          <cell r="D58">
            <v>311259.48300000001</v>
          </cell>
        </row>
        <row r="59">
          <cell r="A59" t="str">
            <v>400</v>
          </cell>
          <cell r="B59">
            <v>1.05</v>
          </cell>
          <cell r="C59">
            <v>2.17</v>
          </cell>
          <cell r="D59">
            <v>3.22</v>
          </cell>
        </row>
        <row r="60">
          <cell r="A60" t="str">
            <v>990</v>
          </cell>
          <cell r="B60">
            <v>0</v>
          </cell>
          <cell r="D60">
            <v>0</v>
          </cell>
        </row>
        <row r="61">
          <cell r="A61" t="str">
            <v>900</v>
          </cell>
          <cell r="B61">
            <v>0</v>
          </cell>
          <cell r="D61">
            <v>0</v>
          </cell>
        </row>
        <row r="62">
          <cell r="B62">
            <v>299543319.68000001</v>
          </cell>
          <cell r="C62">
            <v>-21264121.837999977</v>
          </cell>
          <cell r="D62">
            <v>278279197.84200007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refreshError="1">
        <row r="8">
          <cell r="A8" t="str">
            <v>DMPNE</v>
          </cell>
          <cell r="B8" t="str">
            <v>EWMP DNAM Direct</v>
          </cell>
          <cell r="D8">
            <v>0</v>
          </cell>
          <cell r="E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row>
        <row r="9">
          <cell r="A9" t="str">
            <v>DNPNE</v>
          </cell>
          <cell r="B9" t="str">
            <v>Express Feeders</v>
          </cell>
          <cell r="D9">
            <v>0</v>
          </cell>
          <cell r="E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row>
        <row r="10">
          <cell r="A10" t="str">
            <v>DMPNE</v>
          </cell>
          <cell r="B10" t="str">
            <v>Non Express Feeders</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row>
        <row r="11">
          <cell r="B11" t="str">
            <v>HONI DNAM Directs</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row>
        <row r="12">
          <cell r="A12" t="str">
            <v>TXLDC</v>
          </cell>
          <cell r="B12" t="str">
            <v>Express Feeders</v>
          </cell>
          <cell r="D12">
            <v>0</v>
          </cell>
          <cell r="F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row>
        <row r="13">
          <cell r="A13" t="str">
            <v>ELDCMPNE</v>
          </cell>
          <cell r="B13" t="str">
            <v>WMP Embedded LDCs</v>
          </cell>
          <cell r="D13">
            <v>0</v>
          </cell>
          <cell r="E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row>
        <row r="15">
          <cell r="A15" t="str">
            <v>TXLDC</v>
          </cell>
          <cell r="B15" t="str">
            <v>Tx LDC</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row>
        <row r="16">
          <cell r="B16" t="str">
            <v>IMO-ELDC</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row>
        <row r="17">
          <cell r="B17" t="str">
            <v>Express Feeders</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8">
          <cell r="A18" t="str">
            <v>ELDCMPNE</v>
          </cell>
          <cell r="B18" t="str">
            <v>Non Express Feeders</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row>
        <row r="19">
          <cell r="B19" t="str">
            <v>Non-IMO ELDC</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row>
        <row r="20">
          <cell r="B20" t="str">
            <v>Express Feeders</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row>
        <row r="21">
          <cell r="A21" t="str">
            <v>ELDCNMNE</v>
          </cell>
          <cell r="B21" t="str">
            <v>Non Express Feeders</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row>
      </sheetData>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refreshError="1">
        <row r="8">
          <cell r="A8" t="str">
            <v>DMPNE</v>
          </cell>
          <cell r="B8" t="str">
            <v>Embedded WMP DNAM Direct</v>
          </cell>
          <cell r="D8">
            <v>0</v>
          </cell>
          <cell r="E8">
            <v>0</v>
          </cell>
          <cell r="G8">
            <v>0</v>
          </cell>
          <cell r="H8">
            <v>0</v>
          </cell>
          <cell r="I8">
            <v>0</v>
          </cell>
          <cell r="J8">
            <v>0</v>
          </cell>
          <cell r="Q8">
            <v>0</v>
          </cell>
          <cell r="R8">
            <v>0</v>
          </cell>
          <cell r="U8">
            <v>0</v>
          </cell>
          <cell r="V8">
            <v>0</v>
          </cell>
          <cell r="W8">
            <v>0</v>
          </cell>
          <cell r="X8">
            <v>0</v>
          </cell>
        </row>
        <row r="9">
          <cell r="A9" t="str">
            <v>DNPNE</v>
          </cell>
          <cell r="B9" t="str">
            <v>HONI DNAM Directs</v>
          </cell>
          <cell r="D9">
            <v>0</v>
          </cell>
          <cell r="E9">
            <v>0</v>
          </cell>
          <cell r="G9">
            <v>0</v>
          </cell>
          <cell r="H9">
            <v>0</v>
          </cell>
          <cell r="I9">
            <v>0</v>
          </cell>
          <cell r="J9">
            <v>0</v>
          </cell>
          <cell r="Q9">
            <v>0</v>
          </cell>
          <cell r="R9">
            <v>0</v>
          </cell>
          <cell r="S9">
            <v>0</v>
          </cell>
          <cell r="T9">
            <v>0</v>
          </cell>
          <cell r="U9">
            <v>0</v>
          </cell>
          <cell r="V9">
            <v>0</v>
          </cell>
          <cell r="W9">
            <v>0</v>
          </cell>
          <cell r="X9">
            <v>0</v>
          </cell>
        </row>
        <row r="12">
          <cell r="A12" t="str">
            <v>TXLDC</v>
          </cell>
          <cell r="B12" t="str">
            <v>Tx Connected LDCs</v>
          </cell>
          <cell r="D12">
            <v>0</v>
          </cell>
          <cell r="F12">
            <v>0</v>
          </cell>
          <cell r="J12">
            <v>0</v>
          </cell>
          <cell r="Q12">
            <v>0</v>
          </cell>
          <cell r="R12">
            <v>0</v>
          </cell>
        </row>
        <row r="13">
          <cell r="A13" t="str">
            <v>ELDCMPNE</v>
          </cell>
          <cell r="B13" t="str">
            <v>WMP Embedded LDCs</v>
          </cell>
          <cell r="D13">
            <v>0</v>
          </cell>
          <cell r="E13">
            <v>0</v>
          </cell>
          <cell r="G13">
            <v>0</v>
          </cell>
          <cell r="H13">
            <v>0</v>
          </cell>
          <cell r="I13">
            <v>0</v>
          </cell>
          <cell r="J13">
            <v>0</v>
          </cell>
          <cell r="K13">
            <v>0</v>
          </cell>
          <cell r="L13">
            <v>0</v>
          </cell>
          <cell r="M13">
            <v>0</v>
          </cell>
          <cell r="N13">
            <v>0</v>
          </cell>
          <cell r="O13">
            <v>0</v>
          </cell>
          <cell r="P13">
            <v>0</v>
          </cell>
          <cell r="Q13">
            <v>0</v>
          </cell>
          <cell r="R13">
            <v>0</v>
          </cell>
          <cell r="U13">
            <v>0</v>
          </cell>
          <cell r="V13">
            <v>0</v>
          </cell>
          <cell r="W13">
            <v>0</v>
          </cell>
          <cell r="X13">
            <v>0</v>
          </cell>
        </row>
        <row r="14">
          <cell r="A14" t="str">
            <v>ELDCNMNE</v>
          </cell>
          <cell r="B14" t="str">
            <v>Non WMP Embedded LDCs</v>
          </cell>
          <cell r="D14">
            <v>0</v>
          </cell>
          <cell r="E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refreshError="1">
        <row r="8">
          <cell r="A8" t="str">
            <v>DMPNE</v>
          </cell>
          <cell r="B8" t="str">
            <v>Embedded WMP DNAM Direct</v>
          </cell>
          <cell r="D8">
            <v>0</v>
          </cell>
          <cell r="E8">
            <v>0</v>
          </cell>
          <cell r="G8">
            <v>0</v>
          </cell>
          <cell r="H8">
            <v>0</v>
          </cell>
          <cell r="I8">
            <v>0</v>
          </cell>
          <cell r="J8">
            <v>0</v>
          </cell>
          <cell r="Q8">
            <v>0</v>
          </cell>
          <cell r="R8">
            <v>0</v>
          </cell>
          <cell r="U8">
            <v>0</v>
          </cell>
          <cell r="V8">
            <v>0</v>
          </cell>
          <cell r="W8">
            <v>0</v>
          </cell>
          <cell r="X8">
            <v>0</v>
          </cell>
        </row>
        <row r="9">
          <cell r="A9" t="str">
            <v>DNPNE</v>
          </cell>
          <cell r="B9" t="str">
            <v>HONI DNAM Directs</v>
          </cell>
          <cell r="D9">
            <v>0</v>
          </cell>
          <cell r="E9">
            <v>0</v>
          </cell>
          <cell r="G9">
            <v>0</v>
          </cell>
          <cell r="H9">
            <v>0</v>
          </cell>
          <cell r="I9">
            <v>0</v>
          </cell>
          <cell r="J9">
            <v>0</v>
          </cell>
          <cell r="Q9">
            <v>0</v>
          </cell>
          <cell r="R9">
            <v>0</v>
          </cell>
          <cell r="S9">
            <v>0</v>
          </cell>
          <cell r="T9">
            <v>0</v>
          </cell>
          <cell r="U9">
            <v>0</v>
          </cell>
          <cell r="V9">
            <v>0</v>
          </cell>
          <cell r="W9">
            <v>0</v>
          </cell>
          <cell r="X9">
            <v>0</v>
          </cell>
        </row>
        <row r="12">
          <cell r="A12" t="str">
            <v>TXLDC</v>
          </cell>
          <cell r="B12" t="str">
            <v>Tx Connected LDCs</v>
          </cell>
          <cell r="D12">
            <v>0</v>
          </cell>
          <cell r="F12">
            <v>0</v>
          </cell>
          <cell r="J12">
            <v>0</v>
          </cell>
          <cell r="Q12">
            <v>0</v>
          </cell>
          <cell r="R12">
            <v>0</v>
          </cell>
        </row>
        <row r="13">
          <cell r="A13" t="str">
            <v>ELDCMPNE</v>
          </cell>
          <cell r="B13" t="str">
            <v>WMP Embedded LDCs</v>
          </cell>
          <cell r="D13">
            <v>0</v>
          </cell>
          <cell r="E13">
            <v>0</v>
          </cell>
          <cell r="G13">
            <v>0</v>
          </cell>
          <cell r="H13">
            <v>0</v>
          </cell>
          <cell r="I13">
            <v>0</v>
          </cell>
          <cell r="J13">
            <v>0</v>
          </cell>
          <cell r="K13">
            <v>0</v>
          </cell>
          <cell r="L13">
            <v>0</v>
          </cell>
          <cell r="M13">
            <v>0</v>
          </cell>
          <cell r="N13">
            <v>0</v>
          </cell>
          <cell r="O13">
            <v>0</v>
          </cell>
          <cell r="P13">
            <v>0</v>
          </cell>
          <cell r="Q13">
            <v>0</v>
          </cell>
          <cell r="R13">
            <v>0</v>
          </cell>
          <cell r="U13">
            <v>0</v>
          </cell>
          <cell r="V13">
            <v>0</v>
          </cell>
          <cell r="W13">
            <v>0</v>
          </cell>
          <cell r="X13">
            <v>0</v>
          </cell>
        </row>
        <row r="14">
          <cell r="A14" t="str">
            <v>ELDCNMNE</v>
          </cell>
          <cell r="B14" t="str">
            <v>Non WMP Embedded LDCs</v>
          </cell>
          <cell r="D14">
            <v>0</v>
          </cell>
          <cell r="E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67"/>
  <sheetViews>
    <sheetView tabSelected="1" zoomScale="85" zoomScaleNormal="85" workbookViewId="0">
      <selection activeCell="A10" sqref="A10:I10"/>
    </sheetView>
  </sheetViews>
  <sheetFormatPr defaultRowHeight="12.5" x14ac:dyDescent="0.25"/>
  <cols>
    <col min="1" max="1" width="55.54296875" style="29" customWidth="1"/>
    <col min="2" max="2" width="17.7265625" style="29" customWidth="1"/>
    <col min="3" max="8" width="15.7265625" style="29" customWidth="1"/>
    <col min="9" max="9" width="49.453125" style="29" customWidth="1"/>
    <col min="10" max="10" width="7.453125" style="29" customWidth="1"/>
    <col min="11" max="11" width="5.26953125" style="29" customWidth="1"/>
    <col min="12" max="12" width="54.54296875" style="29" bestFit="1" customWidth="1"/>
    <col min="13" max="251" width="9.1796875" style="29"/>
    <col min="252" max="252" width="2.81640625" style="29" customWidth="1"/>
    <col min="253" max="253" width="5" style="29" customWidth="1"/>
    <col min="254" max="254" width="62" style="29" customWidth="1"/>
    <col min="255" max="255" width="12.7265625" style="29" bestFit="1" customWidth="1"/>
    <col min="256" max="256" width="1.7265625" style="29" customWidth="1"/>
    <col min="257" max="259" width="15.7265625" style="29" customWidth="1"/>
    <col min="260" max="260" width="17.81640625" style="29" bestFit="1" customWidth="1"/>
    <col min="261" max="261" width="18.54296875" style="29" bestFit="1" customWidth="1"/>
    <col min="262" max="264" width="15.7265625" style="29" customWidth="1"/>
    <col min="265" max="265" width="20" style="29" customWidth="1"/>
    <col min="266" max="266" width="18.54296875" style="29" bestFit="1" customWidth="1"/>
    <col min="267" max="267" width="13.7265625" style="29" customWidth="1"/>
    <col min="268" max="268" width="54.54296875" style="29" bestFit="1" customWidth="1"/>
    <col min="269" max="507" width="9.1796875" style="29"/>
    <col min="508" max="508" width="2.81640625" style="29" customWidth="1"/>
    <col min="509" max="509" width="5" style="29" customWidth="1"/>
    <col min="510" max="510" width="62" style="29" customWidth="1"/>
    <col min="511" max="511" width="12.7265625" style="29" bestFit="1" customWidth="1"/>
    <col min="512" max="512" width="1.7265625" style="29" customWidth="1"/>
    <col min="513" max="515" width="15.7265625" style="29" customWidth="1"/>
    <col min="516" max="516" width="17.81640625" style="29" bestFit="1" customWidth="1"/>
    <col min="517" max="517" width="18.54296875" style="29" bestFit="1" customWidth="1"/>
    <col min="518" max="520" width="15.7265625" style="29" customWidth="1"/>
    <col min="521" max="521" width="20" style="29" customWidth="1"/>
    <col min="522" max="522" width="18.54296875" style="29" bestFit="1" customWidth="1"/>
    <col min="523" max="523" width="13.7265625" style="29" customWidth="1"/>
    <col min="524" max="524" width="54.54296875" style="29" bestFit="1" customWidth="1"/>
    <col min="525" max="763" width="9.1796875" style="29"/>
    <col min="764" max="764" width="2.81640625" style="29" customWidth="1"/>
    <col min="765" max="765" width="5" style="29" customWidth="1"/>
    <col min="766" max="766" width="62" style="29" customWidth="1"/>
    <col min="767" max="767" width="12.7265625" style="29" bestFit="1" customWidth="1"/>
    <col min="768" max="768" width="1.7265625" style="29" customWidth="1"/>
    <col min="769" max="771" width="15.7265625" style="29" customWidth="1"/>
    <col min="772" max="772" width="17.81640625" style="29" bestFit="1" customWidth="1"/>
    <col min="773" max="773" width="18.54296875" style="29" bestFit="1" customWidth="1"/>
    <col min="774" max="776" width="15.7265625" style="29" customWidth="1"/>
    <col min="777" max="777" width="20" style="29" customWidth="1"/>
    <col min="778" max="778" width="18.54296875" style="29" bestFit="1" customWidth="1"/>
    <col min="779" max="779" width="13.7265625" style="29" customWidth="1"/>
    <col min="780" max="780" width="54.54296875" style="29" bestFit="1" customWidth="1"/>
    <col min="781" max="1019" width="9.1796875" style="29"/>
    <col min="1020" max="1020" width="2.81640625" style="29" customWidth="1"/>
    <col min="1021" max="1021" width="5" style="29" customWidth="1"/>
    <col min="1022" max="1022" width="62" style="29" customWidth="1"/>
    <col min="1023" max="1023" width="12.7265625" style="29" bestFit="1" customWidth="1"/>
    <col min="1024" max="1024" width="1.7265625" style="29" customWidth="1"/>
    <col min="1025" max="1027" width="15.7265625" style="29" customWidth="1"/>
    <col min="1028" max="1028" width="17.81640625" style="29" bestFit="1" customWidth="1"/>
    <col min="1029" max="1029" width="18.54296875" style="29" bestFit="1" customWidth="1"/>
    <col min="1030" max="1032" width="15.7265625" style="29" customWidth="1"/>
    <col min="1033" max="1033" width="20" style="29" customWidth="1"/>
    <col min="1034" max="1034" width="18.54296875" style="29" bestFit="1" customWidth="1"/>
    <col min="1035" max="1035" width="13.7265625" style="29" customWidth="1"/>
    <col min="1036" max="1036" width="54.54296875" style="29" bestFit="1" customWidth="1"/>
    <col min="1037" max="1275" width="9.1796875" style="29"/>
    <col min="1276" max="1276" width="2.81640625" style="29" customWidth="1"/>
    <col min="1277" max="1277" width="5" style="29" customWidth="1"/>
    <col min="1278" max="1278" width="62" style="29" customWidth="1"/>
    <col min="1279" max="1279" width="12.7265625" style="29" bestFit="1" customWidth="1"/>
    <col min="1280" max="1280" width="1.7265625" style="29" customWidth="1"/>
    <col min="1281" max="1283" width="15.7265625" style="29" customWidth="1"/>
    <col min="1284" max="1284" width="17.81640625" style="29" bestFit="1" customWidth="1"/>
    <col min="1285" max="1285" width="18.54296875" style="29" bestFit="1" customWidth="1"/>
    <col min="1286" max="1288" width="15.7265625" style="29" customWidth="1"/>
    <col min="1289" max="1289" width="20" style="29" customWidth="1"/>
    <col min="1290" max="1290" width="18.54296875" style="29" bestFit="1" customWidth="1"/>
    <col min="1291" max="1291" width="13.7265625" style="29" customWidth="1"/>
    <col min="1292" max="1292" width="54.54296875" style="29" bestFit="1" customWidth="1"/>
    <col min="1293" max="1531" width="9.1796875" style="29"/>
    <col min="1532" max="1532" width="2.81640625" style="29" customWidth="1"/>
    <col min="1533" max="1533" width="5" style="29" customWidth="1"/>
    <col min="1534" max="1534" width="62" style="29" customWidth="1"/>
    <col min="1535" max="1535" width="12.7265625" style="29" bestFit="1" customWidth="1"/>
    <col min="1536" max="1536" width="1.7265625" style="29" customWidth="1"/>
    <col min="1537" max="1539" width="15.7265625" style="29" customWidth="1"/>
    <col min="1540" max="1540" width="17.81640625" style="29" bestFit="1" customWidth="1"/>
    <col min="1541" max="1541" width="18.54296875" style="29" bestFit="1" customWidth="1"/>
    <col min="1542" max="1544" width="15.7265625" style="29" customWidth="1"/>
    <col min="1545" max="1545" width="20" style="29" customWidth="1"/>
    <col min="1546" max="1546" width="18.54296875" style="29" bestFit="1" customWidth="1"/>
    <col min="1547" max="1547" width="13.7265625" style="29" customWidth="1"/>
    <col min="1548" max="1548" width="54.54296875" style="29" bestFit="1" customWidth="1"/>
    <col min="1549" max="1787" width="9.1796875" style="29"/>
    <col min="1788" max="1788" width="2.81640625" style="29" customWidth="1"/>
    <col min="1789" max="1789" width="5" style="29" customWidth="1"/>
    <col min="1790" max="1790" width="62" style="29" customWidth="1"/>
    <col min="1791" max="1791" width="12.7265625" style="29" bestFit="1" customWidth="1"/>
    <col min="1792" max="1792" width="1.7265625" style="29" customWidth="1"/>
    <col min="1793" max="1795" width="15.7265625" style="29" customWidth="1"/>
    <col min="1796" max="1796" width="17.81640625" style="29" bestFit="1" customWidth="1"/>
    <col min="1797" max="1797" width="18.54296875" style="29" bestFit="1" customWidth="1"/>
    <col min="1798" max="1800" width="15.7265625" style="29" customWidth="1"/>
    <col min="1801" max="1801" width="20" style="29" customWidth="1"/>
    <col min="1802" max="1802" width="18.54296875" style="29" bestFit="1" customWidth="1"/>
    <col min="1803" max="1803" width="13.7265625" style="29" customWidth="1"/>
    <col min="1804" max="1804" width="54.54296875" style="29" bestFit="1" customWidth="1"/>
    <col min="1805" max="2043" width="9.1796875" style="29"/>
    <col min="2044" max="2044" width="2.81640625" style="29" customWidth="1"/>
    <col min="2045" max="2045" width="5" style="29" customWidth="1"/>
    <col min="2046" max="2046" width="62" style="29" customWidth="1"/>
    <col min="2047" max="2047" width="12.7265625" style="29" bestFit="1" customWidth="1"/>
    <col min="2048" max="2048" width="1.7265625" style="29" customWidth="1"/>
    <col min="2049" max="2051" width="15.7265625" style="29" customWidth="1"/>
    <col min="2052" max="2052" width="17.81640625" style="29" bestFit="1" customWidth="1"/>
    <col min="2053" max="2053" width="18.54296875" style="29" bestFit="1" customWidth="1"/>
    <col min="2054" max="2056" width="15.7265625" style="29" customWidth="1"/>
    <col min="2057" max="2057" width="20" style="29" customWidth="1"/>
    <col min="2058" max="2058" width="18.54296875" style="29" bestFit="1" customWidth="1"/>
    <col min="2059" max="2059" width="13.7265625" style="29" customWidth="1"/>
    <col min="2060" max="2060" width="54.54296875" style="29" bestFit="1" customWidth="1"/>
    <col min="2061" max="2299" width="9.1796875" style="29"/>
    <col min="2300" max="2300" width="2.81640625" style="29" customWidth="1"/>
    <col min="2301" max="2301" width="5" style="29" customWidth="1"/>
    <col min="2302" max="2302" width="62" style="29" customWidth="1"/>
    <col min="2303" max="2303" width="12.7265625" style="29" bestFit="1" customWidth="1"/>
    <col min="2304" max="2304" width="1.7265625" style="29" customWidth="1"/>
    <col min="2305" max="2307" width="15.7265625" style="29" customWidth="1"/>
    <col min="2308" max="2308" width="17.81640625" style="29" bestFit="1" customWidth="1"/>
    <col min="2309" max="2309" width="18.54296875" style="29" bestFit="1" customWidth="1"/>
    <col min="2310" max="2312" width="15.7265625" style="29" customWidth="1"/>
    <col min="2313" max="2313" width="20" style="29" customWidth="1"/>
    <col min="2314" max="2314" width="18.54296875" style="29" bestFit="1" customWidth="1"/>
    <col min="2315" max="2315" width="13.7265625" style="29" customWidth="1"/>
    <col min="2316" max="2316" width="54.54296875" style="29" bestFit="1" customWidth="1"/>
    <col min="2317" max="2555" width="9.1796875" style="29"/>
    <col min="2556" max="2556" width="2.81640625" style="29" customWidth="1"/>
    <col min="2557" max="2557" width="5" style="29" customWidth="1"/>
    <col min="2558" max="2558" width="62" style="29" customWidth="1"/>
    <col min="2559" max="2559" width="12.7265625" style="29" bestFit="1" customWidth="1"/>
    <col min="2560" max="2560" width="1.7265625" style="29" customWidth="1"/>
    <col min="2561" max="2563" width="15.7265625" style="29" customWidth="1"/>
    <col min="2564" max="2564" width="17.81640625" style="29" bestFit="1" customWidth="1"/>
    <col min="2565" max="2565" width="18.54296875" style="29" bestFit="1" customWidth="1"/>
    <col min="2566" max="2568" width="15.7265625" style="29" customWidth="1"/>
    <col min="2569" max="2569" width="20" style="29" customWidth="1"/>
    <col min="2570" max="2570" width="18.54296875" style="29" bestFit="1" customWidth="1"/>
    <col min="2571" max="2571" width="13.7265625" style="29" customWidth="1"/>
    <col min="2572" max="2572" width="54.54296875" style="29" bestFit="1" customWidth="1"/>
    <col min="2573" max="2811" width="9.1796875" style="29"/>
    <col min="2812" max="2812" width="2.81640625" style="29" customWidth="1"/>
    <col min="2813" max="2813" width="5" style="29" customWidth="1"/>
    <col min="2814" max="2814" width="62" style="29" customWidth="1"/>
    <col min="2815" max="2815" width="12.7265625" style="29" bestFit="1" customWidth="1"/>
    <col min="2816" max="2816" width="1.7265625" style="29" customWidth="1"/>
    <col min="2817" max="2819" width="15.7265625" style="29" customWidth="1"/>
    <col min="2820" max="2820" width="17.81640625" style="29" bestFit="1" customWidth="1"/>
    <col min="2821" max="2821" width="18.54296875" style="29" bestFit="1" customWidth="1"/>
    <col min="2822" max="2824" width="15.7265625" style="29" customWidth="1"/>
    <col min="2825" max="2825" width="20" style="29" customWidth="1"/>
    <col min="2826" max="2826" width="18.54296875" style="29" bestFit="1" customWidth="1"/>
    <col min="2827" max="2827" width="13.7265625" style="29" customWidth="1"/>
    <col min="2828" max="2828" width="54.54296875" style="29" bestFit="1" customWidth="1"/>
    <col min="2829" max="3067" width="9.1796875" style="29"/>
    <col min="3068" max="3068" width="2.81640625" style="29" customWidth="1"/>
    <col min="3069" max="3069" width="5" style="29" customWidth="1"/>
    <col min="3070" max="3070" width="62" style="29" customWidth="1"/>
    <col min="3071" max="3071" width="12.7265625" style="29" bestFit="1" customWidth="1"/>
    <col min="3072" max="3072" width="1.7265625" style="29" customWidth="1"/>
    <col min="3073" max="3075" width="15.7265625" style="29" customWidth="1"/>
    <col min="3076" max="3076" width="17.81640625" style="29" bestFit="1" customWidth="1"/>
    <col min="3077" max="3077" width="18.54296875" style="29" bestFit="1" customWidth="1"/>
    <col min="3078" max="3080" width="15.7265625" style="29" customWidth="1"/>
    <col min="3081" max="3081" width="20" style="29" customWidth="1"/>
    <col min="3082" max="3082" width="18.54296875" style="29" bestFit="1" customWidth="1"/>
    <col min="3083" max="3083" width="13.7265625" style="29" customWidth="1"/>
    <col min="3084" max="3084" width="54.54296875" style="29" bestFit="1" customWidth="1"/>
    <col min="3085" max="3323" width="9.1796875" style="29"/>
    <col min="3324" max="3324" width="2.81640625" style="29" customWidth="1"/>
    <col min="3325" max="3325" width="5" style="29" customWidth="1"/>
    <col min="3326" max="3326" width="62" style="29" customWidth="1"/>
    <col min="3327" max="3327" width="12.7265625" style="29" bestFit="1" customWidth="1"/>
    <col min="3328" max="3328" width="1.7265625" style="29" customWidth="1"/>
    <col min="3329" max="3331" width="15.7265625" style="29" customWidth="1"/>
    <col min="3332" max="3332" width="17.81640625" style="29" bestFit="1" customWidth="1"/>
    <col min="3333" max="3333" width="18.54296875" style="29" bestFit="1" customWidth="1"/>
    <col min="3334" max="3336" width="15.7265625" style="29" customWidth="1"/>
    <col min="3337" max="3337" width="20" style="29" customWidth="1"/>
    <col min="3338" max="3338" width="18.54296875" style="29" bestFit="1" customWidth="1"/>
    <col min="3339" max="3339" width="13.7265625" style="29" customWidth="1"/>
    <col min="3340" max="3340" width="54.54296875" style="29" bestFit="1" customWidth="1"/>
    <col min="3341" max="3579" width="9.1796875" style="29"/>
    <col min="3580" max="3580" width="2.81640625" style="29" customWidth="1"/>
    <col min="3581" max="3581" width="5" style="29" customWidth="1"/>
    <col min="3582" max="3582" width="62" style="29" customWidth="1"/>
    <col min="3583" max="3583" width="12.7265625" style="29" bestFit="1" customWidth="1"/>
    <col min="3584" max="3584" width="1.7265625" style="29" customWidth="1"/>
    <col min="3585" max="3587" width="15.7265625" style="29" customWidth="1"/>
    <col min="3588" max="3588" width="17.81640625" style="29" bestFit="1" customWidth="1"/>
    <col min="3589" max="3589" width="18.54296875" style="29" bestFit="1" customWidth="1"/>
    <col min="3590" max="3592" width="15.7265625" style="29" customWidth="1"/>
    <col min="3593" max="3593" width="20" style="29" customWidth="1"/>
    <col min="3594" max="3594" width="18.54296875" style="29" bestFit="1" customWidth="1"/>
    <col min="3595" max="3595" width="13.7265625" style="29" customWidth="1"/>
    <col min="3596" max="3596" width="54.54296875" style="29" bestFit="1" customWidth="1"/>
    <col min="3597" max="3835" width="9.1796875" style="29"/>
    <col min="3836" max="3836" width="2.81640625" style="29" customWidth="1"/>
    <col min="3837" max="3837" width="5" style="29" customWidth="1"/>
    <col min="3838" max="3838" width="62" style="29" customWidth="1"/>
    <col min="3839" max="3839" width="12.7265625" style="29" bestFit="1" customWidth="1"/>
    <col min="3840" max="3840" width="1.7265625" style="29" customWidth="1"/>
    <col min="3841" max="3843" width="15.7265625" style="29" customWidth="1"/>
    <col min="3844" max="3844" width="17.81640625" style="29" bestFit="1" customWidth="1"/>
    <col min="3845" max="3845" width="18.54296875" style="29" bestFit="1" customWidth="1"/>
    <col min="3846" max="3848" width="15.7265625" style="29" customWidth="1"/>
    <col min="3849" max="3849" width="20" style="29" customWidth="1"/>
    <col min="3850" max="3850" width="18.54296875" style="29" bestFit="1" customWidth="1"/>
    <col min="3851" max="3851" width="13.7265625" style="29" customWidth="1"/>
    <col min="3852" max="3852" width="54.54296875" style="29" bestFit="1" customWidth="1"/>
    <col min="3853" max="4091" width="9.1796875" style="29"/>
    <col min="4092" max="4092" width="2.81640625" style="29" customWidth="1"/>
    <col min="4093" max="4093" width="5" style="29" customWidth="1"/>
    <col min="4094" max="4094" width="62" style="29" customWidth="1"/>
    <col min="4095" max="4095" width="12.7265625" style="29" bestFit="1" customWidth="1"/>
    <col min="4096" max="4096" width="1.7265625" style="29" customWidth="1"/>
    <col min="4097" max="4099" width="15.7265625" style="29" customWidth="1"/>
    <col min="4100" max="4100" width="17.81640625" style="29" bestFit="1" customWidth="1"/>
    <col min="4101" max="4101" width="18.54296875" style="29" bestFit="1" customWidth="1"/>
    <col min="4102" max="4104" width="15.7265625" style="29" customWidth="1"/>
    <col min="4105" max="4105" width="20" style="29" customWidth="1"/>
    <col min="4106" max="4106" width="18.54296875" style="29" bestFit="1" customWidth="1"/>
    <col min="4107" max="4107" width="13.7265625" style="29" customWidth="1"/>
    <col min="4108" max="4108" width="54.54296875" style="29" bestFit="1" customWidth="1"/>
    <col min="4109" max="4347" width="9.1796875" style="29"/>
    <col min="4348" max="4348" width="2.81640625" style="29" customWidth="1"/>
    <col min="4349" max="4349" width="5" style="29" customWidth="1"/>
    <col min="4350" max="4350" width="62" style="29" customWidth="1"/>
    <col min="4351" max="4351" width="12.7265625" style="29" bestFit="1" customWidth="1"/>
    <col min="4352" max="4352" width="1.7265625" style="29" customWidth="1"/>
    <col min="4353" max="4355" width="15.7265625" style="29" customWidth="1"/>
    <col min="4356" max="4356" width="17.81640625" style="29" bestFit="1" customWidth="1"/>
    <col min="4357" max="4357" width="18.54296875" style="29" bestFit="1" customWidth="1"/>
    <col min="4358" max="4360" width="15.7265625" style="29" customWidth="1"/>
    <col min="4361" max="4361" width="20" style="29" customWidth="1"/>
    <col min="4362" max="4362" width="18.54296875" style="29" bestFit="1" customWidth="1"/>
    <col min="4363" max="4363" width="13.7265625" style="29" customWidth="1"/>
    <col min="4364" max="4364" width="54.54296875" style="29" bestFit="1" customWidth="1"/>
    <col min="4365" max="4603" width="9.1796875" style="29"/>
    <col min="4604" max="4604" width="2.81640625" style="29" customWidth="1"/>
    <col min="4605" max="4605" width="5" style="29" customWidth="1"/>
    <col min="4606" max="4606" width="62" style="29" customWidth="1"/>
    <col min="4607" max="4607" width="12.7265625" style="29" bestFit="1" customWidth="1"/>
    <col min="4608" max="4608" width="1.7265625" style="29" customWidth="1"/>
    <col min="4609" max="4611" width="15.7265625" style="29" customWidth="1"/>
    <col min="4612" max="4612" width="17.81640625" style="29" bestFit="1" customWidth="1"/>
    <col min="4613" max="4613" width="18.54296875" style="29" bestFit="1" customWidth="1"/>
    <col min="4614" max="4616" width="15.7265625" style="29" customWidth="1"/>
    <col min="4617" max="4617" width="20" style="29" customWidth="1"/>
    <col min="4618" max="4618" width="18.54296875" style="29" bestFit="1" customWidth="1"/>
    <col min="4619" max="4619" width="13.7265625" style="29" customWidth="1"/>
    <col min="4620" max="4620" width="54.54296875" style="29" bestFit="1" customWidth="1"/>
    <col min="4621" max="4859" width="9.1796875" style="29"/>
    <col min="4860" max="4860" width="2.81640625" style="29" customWidth="1"/>
    <col min="4861" max="4861" width="5" style="29" customWidth="1"/>
    <col min="4862" max="4862" width="62" style="29" customWidth="1"/>
    <col min="4863" max="4863" width="12.7265625" style="29" bestFit="1" customWidth="1"/>
    <col min="4864" max="4864" width="1.7265625" style="29" customWidth="1"/>
    <col min="4865" max="4867" width="15.7265625" style="29" customWidth="1"/>
    <col min="4868" max="4868" width="17.81640625" style="29" bestFit="1" customWidth="1"/>
    <col min="4869" max="4869" width="18.54296875" style="29" bestFit="1" customWidth="1"/>
    <col min="4870" max="4872" width="15.7265625" style="29" customWidth="1"/>
    <col min="4873" max="4873" width="20" style="29" customWidth="1"/>
    <col min="4874" max="4874" width="18.54296875" style="29" bestFit="1" customWidth="1"/>
    <col min="4875" max="4875" width="13.7265625" style="29" customWidth="1"/>
    <col min="4876" max="4876" width="54.54296875" style="29" bestFit="1" customWidth="1"/>
    <col min="4877" max="5115" width="9.1796875" style="29"/>
    <col min="5116" max="5116" width="2.81640625" style="29" customWidth="1"/>
    <col min="5117" max="5117" width="5" style="29" customWidth="1"/>
    <col min="5118" max="5118" width="62" style="29" customWidth="1"/>
    <col min="5119" max="5119" width="12.7265625" style="29" bestFit="1" customWidth="1"/>
    <col min="5120" max="5120" width="1.7265625" style="29" customWidth="1"/>
    <col min="5121" max="5123" width="15.7265625" style="29" customWidth="1"/>
    <col min="5124" max="5124" width="17.81640625" style="29" bestFit="1" customWidth="1"/>
    <col min="5125" max="5125" width="18.54296875" style="29" bestFit="1" customWidth="1"/>
    <col min="5126" max="5128" width="15.7265625" style="29" customWidth="1"/>
    <col min="5129" max="5129" width="20" style="29" customWidth="1"/>
    <col min="5130" max="5130" width="18.54296875" style="29" bestFit="1" customWidth="1"/>
    <col min="5131" max="5131" width="13.7265625" style="29" customWidth="1"/>
    <col min="5132" max="5132" width="54.54296875" style="29" bestFit="1" customWidth="1"/>
    <col min="5133" max="5371" width="9.1796875" style="29"/>
    <col min="5372" max="5372" width="2.81640625" style="29" customWidth="1"/>
    <col min="5373" max="5373" width="5" style="29" customWidth="1"/>
    <col min="5374" max="5374" width="62" style="29" customWidth="1"/>
    <col min="5375" max="5375" width="12.7265625" style="29" bestFit="1" customWidth="1"/>
    <col min="5376" max="5376" width="1.7265625" style="29" customWidth="1"/>
    <col min="5377" max="5379" width="15.7265625" style="29" customWidth="1"/>
    <col min="5380" max="5380" width="17.81640625" style="29" bestFit="1" customWidth="1"/>
    <col min="5381" max="5381" width="18.54296875" style="29" bestFit="1" customWidth="1"/>
    <col min="5382" max="5384" width="15.7265625" style="29" customWidth="1"/>
    <col min="5385" max="5385" width="20" style="29" customWidth="1"/>
    <col min="5386" max="5386" width="18.54296875" style="29" bestFit="1" customWidth="1"/>
    <col min="5387" max="5387" width="13.7265625" style="29" customWidth="1"/>
    <col min="5388" max="5388" width="54.54296875" style="29" bestFit="1" customWidth="1"/>
    <col min="5389" max="5627" width="9.1796875" style="29"/>
    <col min="5628" max="5628" width="2.81640625" style="29" customWidth="1"/>
    <col min="5629" max="5629" width="5" style="29" customWidth="1"/>
    <col min="5630" max="5630" width="62" style="29" customWidth="1"/>
    <col min="5631" max="5631" width="12.7265625" style="29" bestFit="1" customWidth="1"/>
    <col min="5632" max="5632" width="1.7265625" style="29" customWidth="1"/>
    <col min="5633" max="5635" width="15.7265625" style="29" customWidth="1"/>
    <col min="5636" max="5636" width="17.81640625" style="29" bestFit="1" customWidth="1"/>
    <col min="5637" max="5637" width="18.54296875" style="29" bestFit="1" customWidth="1"/>
    <col min="5638" max="5640" width="15.7265625" style="29" customWidth="1"/>
    <col min="5641" max="5641" width="20" style="29" customWidth="1"/>
    <col min="5642" max="5642" width="18.54296875" style="29" bestFit="1" customWidth="1"/>
    <col min="5643" max="5643" width="13.7265625" style="29" customWidth="1"/>
    <col min="5644" max="5644" width="54.54296875" style="29" bestFit="1" customWidth="1"/>
    <col min="5645" max="5883" width="9.1796875" style="29"/>
    <col min="5884" max="5884" width="2.81640625" style="29" customWidth="1"/>
    <col min="5885" max="5885" width="5" style="29" customWidth="1"/>
    <col min="5886" max="5886" width="62" style="29" customWidth="1"/>
    <col min="5887" max="5887" width="12.7265625" style="29" bestFit="1" customWidth="1"/>
    <col min="5888" max="5888" width="1.7265625" style="29" customWidth="1"/>
    <col min="5889" max="5891" width="15.7265625" style="29" customWidth="1"/>
    <col min="5892" max="5892" width="17.81640625" style="29" bestFit="1" customWidth="1"/>
    <col min="5893" max="5893" width="18.54296875" style="29" bestFit="1" customWidth="1"/>
    <col min="5894" max="5896" width="15.7265625" style="29" customWidth="1"/>
    <col min="5897" max="5897" width="20" style="29" customWidth="1"/>
    <col min="5898" max="5898" width="18.54296875" style="29" bestFit="1" customWidth="1"/>
    <col min="5899" max="5899" width="13.7265625" style="29" customWidth="1"/>
    <col min="5900" max="5900" width="54.54296875" style="29" bestFit="1" customWidth="1"/>
    <col min="5901" max="6139" width="9.1796875" style="29"/>
    <col min="6140" max="6140" width="2.81640625" style="29" customWidth="1"/>
    <col min="6141" max="6141" width="5" style="29" customWidth="1"/>
    <col min="6142" max="6142" width="62" style="29" customWidth="1"/>
    <col min="6143" max="6143" width="12.7265625" style="29" bestFit="1" customWidth="1"/>
    <col min="6144" max="6144" width="1.7265625" style="29" customWidth="1"/>
    <col min="6145" max="6147" width="15.7265625" style="29" customWidth="1"/>
    <col min="6148" max="6148" width="17.81640625" style="29" bestFit="1" customWidth="1"/>
    <col min="6149" max="6149" width="18.54296875" style="29" bestFit="1" customWidth="1"/>
    <col min="6150" max="6152" width="15.7265625" style="29" customWidth="1"/>
    <col min="6153" max="6153" width="20" style="29" customWidth="1"/>
    <col min="6154" max="6154" width="18.54296875" style="29" bestFit="1" customWidth="1"/>
    <col min="6155" max="6155" width="13.7265625" style="29" customWidth="1"/>
    <col min="6156" max="6156" width="54.54296875" style="29" bestFit="1" customWidth="1"/>
    <col min="6157" max="6395" width="9.1796875" style="29"/>
    <col min="6396" max="6396" width="2.81640625" style="29" customWidth="1"/>
    <col min="6397" max="6397" width="5" style="29" customWidth="1"/>
    <col min="6398" max="6398" width="62" style="29" customWidth="1"/>
    <col min="6399" max="6399" width="12.7265625" style="29" bestFit="1" customWidth="1"/>
    <col min="6400" max="6400" width="1.7265625" style="29" customWidth="1"/>
    <col min="6401" max="6403" width="15.7265625" style="29" customWidth="1"/>
    <col min="6404" max="6404" width="17.81640625" style="29" bestFit="1" customWidth="1"/>
    <col min="6405" max="6405" width="18.54296875" style="29" bestFit="1" customWidth="1"/>
    <col min="6406" max="6408" width="15.7265625" style="29" customWidth="1"/>
    <col min="6409" max="6409" width="20" style="29" customWidth="1"/>
    <col min="6410" max="6410" width="18.54296875" style="29" bestFit="1" customWidth="1"/>
    <col min="6411" max="6411" width="13.7265625" style="29" customWidth="1"/>
    <col min="6412" max="6412" width="54.54296875" style="29" bestFit="1" customWidth="1"/>
    <col min="6413" max="6651" width="9.1796875" style="29"/>
    <col min="6652" max="6652" width="2.81640625" style="29" customWidth="1"/>
    <col min="6653" max="6653" width="5" style="29" customWidth="1"/>
    <col min="6654" max="6654" width="62" style="29" customWidth="1"/>
    <col min="6655" max="6655" width="12.7265625" style="29" bestFit="1" customWidth="1"/>
    <col min="6656" max="6656" width="1.7265625" style="29" customWidth="1"/>
    <col min="6657" max="6659" width="15.7265625" style="29" customWidth="1"/>
    <col min="6660" max="6660" width="17.81640625" style="29" bestFit="1" customWidth="1"/>
    <col min="6661" max="6661" width="18.54296875" style="29" bestFit="1" customWidth="1"/>
    <col min="6662" max="6664" width="15.7265625" style="29" customWidth="1"/>
    <col min="6665" max="6665" width="20" style="29" customWidth="1"/>
    <col min="6666" max="6666" width="18.54296875" style="29" bestFit="1" customWidth="1"/>
    <col min="6667" max="6667" width="13.7265625" style="29" customWidth="1"/>
    <col min="6668" max="6668" width="54.54296875" style="29" bestFit="1" customWidth="1"/>
    <col min="6669" max="6907" width="9.1796875" style="29"/>
    <col min="6908" max="6908" width="2.81640625" style="29" customWidth="1"/>
    <col min="6909" max="6909" width="5" style="29" customWidth="1"/>
    <col min="6910" max="6910" width="62" style="29" customWidth="1"/>
    <col min="6911" max="6911" width="12.7265625" style="29" bestFit="1" customWidth="1"/>
    <col min="6912" max="6912" width="1.7265625" style="29" customWidth="1"/>
    <col min="6913" max="6915" width="15.7265625" style="29" customWidth="1"/>
    <col min="6916" max="6916" width="17.81640625" style="29" bestFit="1" customWidth="1"/>
    <col min="6917" max="6917" width="18.54296875" style="29" bestFit="1" customWidth="1"/>
    <col min="6918" max="6920" width="15.7265625" style="29" customWidth="1"/>
    <col min="6921" max="6921" width="20" style="29" customWidth="1"/>
    <col min="6922" max="6922" width="18.54296875" style="29" bestFit="1" customWidth="1"/>
    <col min="6923" max="6923" width="13.7265625" style="29" customWidth="1"/>
    <col min="6924" max="6924" width="54.54296875" style="29" bestFit="1" customWidth="1"/>
    <col min="6925" max="7163" width="9.1796875" style="29"/>
    <col min="7164" max="7164" width="2.81640625" style="29" customWidth="1"/>
    <col min="7165" max="7165" width="5" style="29" customWidth="1"/>
    <col min="7166" max="7166" width="62" style="29" customWidth="1"/>
    <col min="7167" max="7167" width="12.7265625" style="29" bestFit="1" customWidth="1"/>
    <col min="7168" max="7168" width="1.7265625" style="29" customWidth="1"/>
    <col min="7169" max="7171" width="15.7265625" style="29" customWidth="1"/>
    <col min="7172" max="7172" width="17.81640625" style="29" bestFit="1" customWidth="1"/>
    <col min="7173" max="7173" width="18.54296875" style="29" bestFit="1" customWidth="1"/>
    <col min="7174" max="7176" width="15.7265625" style="29" customWidth="1"/>
    <col min="7177" max="7177" width="20" style="29" customWidth="1"/>
    <col min="7178" max="7178" width="18.54296875" style="29" bestFit="1" customWidth="1"/>
    <col min="7179" max="7179" width="13.7265625" style="29" customWidth="1"/>
    <col min="7180" max="7180" width="54.54296875" style="29" bestFit="1" customWidth="1"/>
    <col min="7181" max="7419" width="9.1796875" style="29"/>
    <col min="7420" max="7420" width="2.81640625" style="29" customWidth="1"/>
    <col min="7421" max="7421" width="5" style="29" customWidth="1"/>
    <col min="7422" max="7422" width="62" style="29" customWidth="1"/>
    <col min="7423" max="7423" width="12.7265625" style="29" bestFit="1" customWidth="1"/>
    <col min="7424" max="7424" width="1.7265625" style="29" customWidth="1"/>
    <col min="7425" max="7427" width="15.7265625" style="29" customWidth="1"/>
    <col min="7428" max="7428" width="17.81640625" style="29" bestFit="1" customWidth="1"/>
    <col min="7429" max="7429" width="18.54296875" style="29" bestFit="1" customWidth="1"/>
    <col min="7430" max="7432" width="15.7265625" style="29" customWidth="1"/>
    <col min="7433" max="7433" width="20" style="29" customWidth="1"/>
    <col min="7434" max="7434" width="18.54296875" style="29" bestFit="1" customWidth="1"/>
    <col min="7435" max="7435" width="13.7265625" style="29" customWidth="1"/>
    <col min="7436" max="7436" width="54.54296875" style="29" bestFit="1" customWidth="1"/>
    <col min="7437" max="7675" width="9.1796875" style="29"/>
    <col min="7676" max="7676" width="2.81640625" style="29" customWidth="1"/>
    <col min="7677" max="7677" width="5" style="29" customWidth="1"/>
    <col min="7678" max="7678" width="62" style="29" customWidth="1"/>
    <col min="7679" max="7679" width="12.7265625" style="29" bestFit="1" customWidth="1"/>
    <col min="7680" max="7680" width="1.7265625" style="29" customWidth="1"/>
    <col min="7681" max="7683" width="15.7265625" style="29" customWidth="1"/>
    <col min="7684" max="7684" width="17.81640625" style="29" bestFit="1" customWidth="1"/>
    <col min="7685" max="7685" width="18.54296875" style="29" bestFit="1" customWidth="1"/>
    <col min="7686" max="7688" width="15.7265625" style="29" customWidth="1"/>
    <col min="7689" max="7689" width="20" style="29" customWidth="1"/>
    <col min="7690" max="7690" width="18.54296875" style="29" bestFit="1" customWidth="1"/>
    <col min="7691" max="7691" width="13.7265625" style="29" customWidth="1"/>
    <col min="7692" max="7692" width="54.54296875" style="29" bestFit="1" customWidth="1"/>
    <col min="7693" max="7931" width="9.1796875" style="29"/>
    <col min="7932" max="7932" width="2.81640625" style="29" customWidth="1"/>
    <col min="7933" max="7933" width="5" style="29" customWidth="1"/>
    <col min="7934" max="7934" width="62" style="29" customWidth="1"/>
    <col min="7935" max="7935" width="12.7265625" style="29" bestFit="1" customWidth="1"/>
    <col min="7936" max="7936" width="1.7265625" style="29" customWidth="1"/>
    <col min="7937" max="7939" width="15.7265625" style="29" customWidth="1"/>
    <col min="7940" max="7940" width="17.81640625" style="29" bestFit="1" customWidth="1"/>
    <col min="7941" max="7941" width="18.54296875" style="29" bestFit="1" customWidth="1"/>
    <col min="7942" max="7944" width="15.7265625" style="29" customWidth="1"/>
    <col min="7945" max="7945" width="20" style="29" customWidth="1"/>
    <col min="7946" max="7946" width="18.54296875" style="29" bestFit="1" customWidth="1"/>
    <col min="7947" max="7947" width="13.7265625" style="29" customWidth="1"/>
    <col min="7948" max="7948" width="54.54296875" style="29" bestFit="1" customWidth="1"/>
    <col min="7949" max="8187" width="9.1796875" style="29"/>
    <col min="8188" max="8188" width="2.81640625" style="29" customWidth="1"/>
    <col min="8189" max="8189" width="5" style="29" customWidth="1"/>
    <col min="8190" max="8190" width="62" style="29" customWidth="1"/>
    <col min="8191" max="8191" width="12.7265625" style="29" bestFit="1" customWidth="1"/>
    <col min="8192" max="8192" width="1.7265625" style="29" customWidth="1"/>
    <col min="8193" max="8195" width="15.7265625" style="29" customWidth="1"/>
    <col min="8196" max="8196" width="17.81640625" style="29" bestFit="1" customWidth="1"/>
    <col min="8197" max="8197" width="18.54296875" style="29" bestFit="1" customWidth="1"/>
    <col min="8198" max="8200" width="15.7265625" style="29" customWidth="1"/>
    <col min="8201" max="8201" width="20" style="29" customWidth="1"/>
    <col min="8202" max="8202" width="18.54296875" style="29" bestFit="1" customWidth="1"/>
    <col min="8203" max="8203" width="13.7265625" style="29" customWidth="1"/>
    <col min="8204" max="8204" width="54.54296875" style="29" bestFit="1" customWidth="1"/>
    <col min="8205" max="8443" width="9.1796875" style="29"/>
    <col min="8444" max="8444" width="2.81640625" style="29" customWidth="1"/>
    <col min="8445" max="8445" width="5" style="29" customWidth="1"/>
    <col min="8446" max="8446" width="62" style="29" customWidth="1"/>
    <col min="8447" max="8447" width="12.7265625" style="29" bestFit="1" customWidth="1"/>
    <col min="8448" max="8448" width="1.7265625" style="29" customWidth="1"/>
    <col min="8449" max="8451" width="15.7265625" style="29" customWidth="1"/>
    <col min="8452" max="8452" width="17.81640625" style="29" bestFit="1" customWidth="1"/>
    <col min="8453" max="8453" width="18.54296875" style="29" bestFit="1" customWidth="1"/>
    <col min="8454" max="8456" width="15.7265625" style="29" customWidth="1"/>
    <col min="8457" max="8457" width="20" style="29" customWidth="1"/>
    <col min="8458" max="8458" width="18.54296875" style="29" bestFit="1" customWidth="1"/>
    <col min="8459" max="8459" width="13.7265625" style="29" customWidth="1"/>
    <col min="8460" max="8460" width="54.54296875" style="29" bestFit="1" customWidth="1"/>
    <col min="8461" max="8699" width="9.1796875" style="29"/>
    <col min="8700" max="8700" width="2.81640625" style="29" customWidth="1"/>
    <col min="8701" max="8701" width="5" style="29" customWidth="1"/>
    <col min="8702" max="8702" width="62" style="29" customWidth="1"/>
    <col min="8703" max="8703" width="12.7265625" style="29" bestFit="1" customWidth="1"/>
    <col min="8704" max="8704" width="1.7265625" style="29" customWidth="1"/>
    <col min="8705" max="8707" width="15.7265625" style="29" customWidth="1"/>
    <col min="8708" max="8708" width="17.81640625" style="29" bestFit="1" customWidth="1"/>
    <col min="8709" max="8709" width="18.54296875" style="29" bestFit="1" customWidth="1"/>
    <col min="8710" max="8712" width="15.7265625" style="29" customWidth="1"/>
    <col min="8713" max="8713" width="20" style="29" customWidth="1"/>
    <col min="8714" max="8714" width="18.54296875" style="29" bestFit="1" customWidth="1"/>
    <col min="8715" max="8715" width="13.7265625" style="29" customWidth="1"/>
    <col min="8716" max="8716" width="54.54296875" style="29" bestFit="1" customWidth="1"/>
    <col min="8717" max="8955" width="9.1796875" style="29"/>
    <col min="8956" max="8956" width="2.81640625" style="29" customWidth="1"/>
    <col min="8957" max="8957" width="5" style="29" customWidth="1"/>
    <col min="8958" max="8958" width="62" style="29" customWidth="1"/>
    <col min="8959" max="8959" width="12.7265625" style="29" bestFit="1" customWidth="1"/>
    <col min="8960" max="8960" width="1.7265625" style="29" customWidth="1"/>
    <col min="8961" max="8963" width="15.7265625" style="29" customWidth="1"/>
    <col min="8964" max="8964" width="17.81640625" style="29" bestFit="1" customWidth="1"/>
    <col min="8965" max="8965" width="18.54296875" style="29" bestFit="1" customWidth="1"/>
    <col min="8966" max="8968" width="15.7265625" style="29" customWidth="1"/>
    <col min="8969" max="8969" width="20" style="29" customWidth="1"/>
    <col min="8970" max="8970" width="18.54296875" style="29" bestFit="1" customWidth="1"/>
    <col min="8971" max="8971" width="13.7265625" style="29" customWidth="1"/>
    <col min="8972" max="8972" width="54.54296875" style="29" bestFit="1" customWidth="1"/>
    <col min="8973" max="9211" width="9.1796875" style="29"/>
    <col min="9212" max="9212" width="2.81640625" style="29" customWidth="1"/>
    <col min="9213" max="9213" width="5" style="29" customWidth="1"/>
    <col min="9214" max="9214" width="62" style="29" customWidth="1"/>
    <col min="9215" max="9215" width="12.7265625" style="29" bestFit="1" customWidth="1"/>
    <col min="9216" max="9216" width="1.7265625" style="29" customWidth="1"/>
    <col min="9217" max="9219" width="15.7265625" style="29" customWidth="1"/>
    <col min="9220" max="9220" width="17.81640625" style="29" bestFit="1" customWidth="1"/>
    <col min="9221" max="9221" width="18.54296875" style="29" bestFit="1" customWidth="1"/>
    <col min="9222" max="9224" width="15.7265625" style="29" customWidth="1"/>
    <col min="9225" max="9225" width="20" style="29" customWidth="1"/>
    <col min="9226" max="9226" width="18.54296875" style="29" bestFit="1" customWidth="1"/>
    <col min="9227" max="9227" width="13.7265625" style="29" customWidth="1"/>
    <col min="9228" max="9228" width="54.54296875" style="29" bestFit="1" customWidth="1"/>
    <col min="9229" max="9467" width="9.1796875" style="29"/>
    <col min="9468" max="9468" width="2.81640625" style="29" customWidth="1"/>
    <col min="9469" max="9469" width="5" style="29" customWidth="1"/>
    <col min="9470" max="9470" width="62" style="29" customWidth="1"/>
    <col min="9471" max="9471" width="12.7265625" style="29" bestFit="1" customWidth="1"/>
    <col min="9472" max="9472" width="1.7265625" style="29" customWidth="1"/>
    <col min="9473" max="9475" width="15.7265625" style="29" customWidth="1"/>
    <col min="9476" max="9476" width="17.81640625" style="29" bestFit="1" customWidth="1"/>
    <col min="9477" max="9477" width="18.54296875" style="29" bestFit="1" customWidth="1"/>
    <col min="9478" max="9480" width="15.7265625" style="29" customWidth="1"/>
    <col min="9481" max="9481" width="20" style="29" customWidth="1"/>
    <col min="9482" max="9482" width="18.54296875" style="29" bestFit="1" customWidth="1"/>
    <col min="9483" max="9483" width="13.7265625" style="29" customWidth="1"/>
    <col min="9484" max="9484" width="54.54296875" style="29" bestFit="1" customWidth="1"/>
    <col min="9485" max="9723" width="9.1796875" style="29"/>
    <col min="9724" max="9724" width="2.81640625" style="29" customWidth="1"/>
    <col min="9725" max="9725" width="5" style="29" customWidth="1"/>
    <col min="9726" max="9726" width="62" style="29" customWidth="1"/>
    <col min="9727" max="9727" width="12.7265625" style="29" bestFit="1" customWidth="1"/>
    <col min="9728" max="9728" width="1.7265625" style="29" customWidth="1"/>
    <col min="9729" max="9731" width="15.7265625" style="29" customWidth="1"/>
    <col min="9732" max="9732" width="17.81640625" style="29" bestFit="1" customWidth="1"/>
    <col min="9733" max="9733" width="18.54296875" style="29" bestFit="1" customWidth="1"/>
    <col min="9734" max="9736" width="15.7265625" style="29" customWidth="1"/>
    <col min="9737" max="9737" width="20" style="29" customWidth="1"/>
    <col min="9738" max="9738" width="18.54296875" style="29" bestFit="1" customWidth="1"/>
    <col min="9739" max="9739" width="13.7265625" style="29" customWidth="1"/>
    <col min="9740" max="9740" width="54.54296875" style="29" bestFit="1" customWidth="1"/>
    <col min="9741" max="9979" width="9.1796875" style="29"/>
    <col min="9980" max="9980" width="2.81640625" style="29" customWidth="1"/>
    <col min="9981" max="9981" width="5" style="29" customWidth="1"/>
    <col min="9982" max="9982" width="62" style="29" customWidth="1"/>
    <col min="9983" max="9983" width="12.7265625" style="29" bestFit="1" customWidth="1"/>
    <col min="9984" max="9984" width="1.7265625" style="29" customWidth="1"/>
    <col min="9985" max="9987" width="15.7265625" style="29" customWidth="1"/>
    <col min="9988" max="9988" width="17.81640625" style="29" bestFit="1" customWidth="1"/>
    <col min="9989" max="9989" width="18.54296875" style="29" bestFit="1" customWidth="1"/>
    <col min="9990" max="9992" width="15.7265625" style="29" customWidth="1"/>
    <col min="9993" max="9993" width="20" style="29" customWidth="1"/>
    <col min="9994" max="9994" width="18.54296875" style="29" bestFit="1" customWidth="1"/>
    <col min="9995" max="9995" width="13.7265625" style="29" customWidth="1"/>
    <col min="9996" max="9996" width="54.54296875" style="29" bestFit="1" customWidth="1"/>
    <col min="9997" max="10235" width="9.1796875" style="29"/>
    <col min="10236" max="10236" width="2.81640625" style="29" customWidth="1"/>
    <col min="10237" max="10237" width="5" style="29" customWidth="1"/>
    <col min="10238" max="10238" width="62" style="29" customWidth="1"/>
    <col min="10239" max="10239" width="12.7265625" style="29" bestFit="1" customWidth="1"/>
    <col min="10240" max="10240" width="1.7265625" style="29" customWidth="1"/>
    <col min="10241" max="10243" width="15.7265625" style="29" customWidth="1"/>
    <col min="10244" max="10244" width="17.81640625" style="29" bestFit="1" customWidth="1"/>
    <col min="10245" max="10245" width="18.54296875" style="29" bestFit="1" customWidth="1"/>
    <col min="10246" max="10248" width="15.7265625" style="29" customWidth="1"/>
    <col min="10249" max="10249" width="20" style="29" customWidth="1"/>
    <col min="10250" max="10250" width="18.54296875" style="29" bestFit="1" customWidth="1"/>
    <col min="10251" max="10251" width="13.7265625" style="29" customWidth="1"/>
    <col min="10252" max="10252" width="54.54296875" style="29" bestFit="1" customWidth="1"/>
    <col min="10253" max="10491" width="9.1796875" style="29"/>
    <col min="10492" max="10492" width="2.81640625" style="29" customWidth="1"/>
    <col min="10493" max="10493" width="5" style="29" customWidth="1"/>
    <col min="10494" max="10494" width="62" style="29" customWidth="1"/>
    <col min="10495" max="10495" width="12.7265625" style="29" bestFit="1" customWidth="1"/>
    <col min="10496" max="10496" width="1.7265625" style="29" customWidth="1"/>
    <col min="10497" max="10499" width="15.7265625" style="29" customWidth="1"/>
    <col min="10500" max="10500" width="17.81640625" style="29" bestFit="1" customWidth="1"/>
    <col min="10501" max="10501" width="18.54296875" style="29" bestFit="1" customWidth="1"/>
    <col min="10502" max="10504" width="15.7265625" style="29" customWidth="1"/>
    <col min="10505" max="10505" width="20" style="29" customWidth="1"/>
    <col min="10506" max="10506" width="18.54296875" style="29" bestFit="1" customWidth="1"/>
    <col min="10507" max="10507" width="13.7265625" style="29" customWidth="1"/>
    <col min="10508" max="10508" width="54.54296875" style="29" bestFit="1" customWidth="1"/>
    <col min="10509" max="10747" width="9.1796875" style="29"/>
    <col min="10748" max="10748" width="2.81640625" style="29" customWidth="1"/>
    <col min="10749" max="10749" width="5" style="29" customWidth="1"/>
    <col min="10750" max="10750" width="62" style="29" customWidth="1"/>
    <col min="10751" max="10751" width="12.7265625" style="29" bestFit="1" customWidth="1"/>
    <col min="10752" max="10752" width="1.7265625" style="29" customWidth="1"/>
    <col min="10753" max="10755" width="15.7265625" style="29" customWidth="1"/>
    <col min="10756" max="10756" width="17.81640625" style="29" bestFit="1" customWidth="1"/>
    <col min="10757" max="10757" width="18.54296875" style="29" bestFit="1" customWidth="1"/>
    <col min="10758" max="10760" width="15.7265625" style="29" customWidth="1"/>
    <col min="10761" max="10761" width="20" style="29" customWidth="1"/>
    <col min="10762" max="10762" width="18.54296875" style="29" bestFit="1" customWidth="1"/>
    <col min="10763" max="10763" width="13.7265625" style="29" customWidth="1"/>
    <col min="10764" max="10764" width="54.54296875" style="29" bestFit="1" customWidth="1"/>
    <col min="10765" max="11003" width="9.1796875" style="29"/>
    <col min="11004" max="11004" width="2.81640625" style="29" customWidth="1"/>
    <col min="11005" max="11005" width="5" style="29" customWidth="1"/>
    <col min="11006" max="11006" width="62" style="29" customWidth="1"/>
    <col min="11007" max="11007" width="12.7265625" style="29" bestFit="1" customWidth="1"/>
    <col min="11008" max="11008" width="1.7265625" style="29" customWidth="1"/>
    <col min="11009" max="11011" width="15.7265625" style="29" customWidth="1"/>
    <col min="11012" max="11012" width="17.81640625" style="29" bestFit="1" customWidth="1"/>
    <col min="11013" max="11013" width="18.54296875" style="29" bestFit="1" customWidth="1"/>
    <col min="11014" max="11016" width="15.7265625" style="29" customWidth="1"/>
    <col min="11017" max="11017" width="20" style="29" customWidth="1"/>
    <col min="11018" max="11018" width="18.54296875" style="29" bestFit="1" customWidth="1"/>
    <col min="11019" max="11019" width="13.7265625" style="29" customWidth="1"/>
    <col min="11020" max="11020" width="54.54296875" style="29" bestFit="1" customWidth="1"/>
    <col min="11021" max="11259" width="9.1796875" style="29"/>
    <col min="11260" max="11260" width="2.81640625" style="29" customWidth="1"/>
    <col min="11261" max="11261" width="5" style="29" customWidth="1"/>
    <col min="11262" max="11262" width="62" style="29" customWidth="1"/>
    <col min="11263" max="11263" width="12.7265625" style="29" bestFit="1" customWidth="1"/>
    <col min="11264" max="11264" width="1.7265625" style="29" customWidth="1"/>
    <col min="11265" max="11267" width="15.7265625" style="29" customWidth="1"/>
    <col min="11268" max="11268" width="17.81640625" style="29" bestFit="1" customWidth="1"/>
    <col min="11269" max="11269" width="18.54296875" style="29" bestFit="1" customWidth="1"/>
    <col min="11270" max="11272" width="15.7265625" style="29" customWidth="1"/>
    <col min="11273" max="11273" width="20" style="29" customWidth="1"/>
    <col min="11274" max="11274" width="18.54296875" style="29" bestFit="1" customWidth="1"/>
    <col min="11275" max="11275" width="13.7265625" style="29" customWidth="1"/>
    <col min="11276" max="11276" width="54.54296875" style="29" bestFit="1" customWidth="1"/>
    <col min="11277" max="11515" width="9.1796875" style="29"/>
    <col min="11516" max="11516" width="2.81640625" style="29" customWidth="1"/>
    <col min="11517" max="11517" width="5" style="29" customWidth="1"/>
    <col min="11518" max="11518" width="62" style="29" customWidth="1"/>
    <col min="11519" max="11519" width="12.7265625" style="29" bestFit="1" customWidth="1"/>
    <col min="11520" max="11520" width="1.7265625" style="29" customWidth="1"/>
    <col min="11521" max="11523" width="15.7265625" style="29" customWidth="1"/>
    <col min="11524" max="11524" width="17.81640625" style="29" bestFit="1" customWidth="1"/>
    <col min="11525" max="11525" width="18.54296875" style="29" bestFit="1" customWidth="1"/>
    <col min="11526" max="11528" width="15.7265625" style="29" customWidth="1"/>
    <col min="11529" max="11529" width="20" style="29" customWidth="1"/>
    <col min="11530" max="11530" width="18.54296875" style="29" bestFit="1" customWidth="1"/>
    <col min="11531" max="11531" width="13.7265625" style="29" customWidth="1"/>
    <col min="11532" max="11532" width="54.54296875" style="29" bestFit="1" customWidth="1"/>
    <col min="11533" max="11771" width="9.1796875" style="29"/>
    <col min="11772" max="11772" width="2.81640625" style="29" customWidth="1"/>
    <col min="11773" max="11773" width="5" style="29" customWidth="1"/>
    <col min="11774" max="11774" width="62" style="29" customWidth="1"/>
    <col min="11775" max="11775" width="12.7265625" style="29" bestFit="1" customWidth="1"/>
    <col min="11776" max="11776" width="1.7265625" style="29" customWidth="1"/>
    <col min="11777" max="11779" width="15.7265625" style="29" customWidth="1"/>
    <col min="11780" max="11780" width="17.81640625" style="29" bestFit="1" customWidth="1"/>
    <col min="11781" max="11781" width="18.54296875" style="29" bestFit="1" customWidth="1"/>
    <col min="11782" max="11784" width="15.7265625" style="29" customWidth="1"/>
    <col min="11785" max="11785" width="20" style="29" customWidth="1"/>
    <col min="11786" max="11786" width="18.54296875" style="29" bestFit="1" customWidth="1"/>
    <col min="11787" max="11787" width="13.7265625" style="29" customWidth="1"/>
    <col min="11788" max="11788" width="54.54296875" style="29" bestFit="1" customWidth="1"/>
    <col min="11789" max="12027" width="9.1796875" style="29"/>
    <col min="12028" max="12028" width="2.81640625" style="29" customWidth="1"/>
    <col min="12029" max="12029" width="5" style="29" customWidth="1"/>
    <col min="12030" max="12030" width="62" style="29" customWidth="1"/>
    <col min="12031" max="12031" width="12.7265625" style="29" bestFit="1" customWidth="1"/>
    <col min="12032" max="12032" width="1.7265625" style="29" customWidth="1"/>
    <col min="12033" max="12035" width="15.7265625" style="29" customWidth="1"/>
    <col min="12036" max="12036" width="17.81640625" style="29" bestFit="1" customWidth="1"/>
    <col min="12037" max="12037" width="18.54296875" style="29" bestFit="1" customWidth="1"/>
    <col min="12038" max="12040" width="15.7265625" style="29" customWidth="1"/>
    <col min="12041" max="12041" width="20" style="29" customWidth="1"/>
    <col min="12042" max="12042" width="18.54296875" style="29" bestFit="1" customWidth="1"/>
    <col min="12043" max="12043" width="13.7265625" style="29" customWidth="1"/>
    <col min="12044" max="12044" width="54.54296875" style="29" bestFit="1" customWidth="1"/>
    <col min="12045" max="12283" width="9.1796875" style="29"/>
    <col min="12284" max="12284" width="2.81640625" style="29" customWidth="1"/>
    <col min="12285" max="12285" width="5" style="29" customWidth="1"/>
    <col min="12286" max="12286" width="62" style="29" customWidth="1"/>
    <col min="12287" max="12287" width="12.7265625" style="29" bestFit="1" customWidth="1"/>
    <col min="12288" max="12288" width="1.7265625" style="29" customWidth="1"/>
    <col min="12289" max="12291" width="15.7265625" style="29" customWidth="1"/>
    <col min="12292" max="12292" width="17.81640625" style="29" bestFit="1" customWidth="1"/>
    <col min="12293" max="12293" width="18.54296875" style="29" bestFit="1" customWidth="1"/>
    <col min="12294" max="12296" width="15.7265625" style="29" customWidth="1"/>
    <col min="12297" max="12297" width="20" style="29" customWidth="1"/>
    <col min="12298" max="12298" width="18.54296875" style="29" bestFit="1" customWidth="1"/>
    <col min="12299" max="12299" width="13.7265625" style="29" customWidth="1"/>
    <col min="12300" max="12300" width="54.54296875" style="29" bestFit="1" customWidth="1"/>
    <col min="12301" max="12539" width="9.1796875" style="29"/>
    <col min="12540" max="12540" width="2.81640625" style="29" customWidth="1"/>
    <col min="12541" max="12541" width="5" style="29" customWidth="1"/>
    <col min="12542" max="12542" width="62" style="29" customWidth="1"/>
    <col min="12543" max="12543" width="12.7265625" style="29" bestFit="1" customWidth="1"/>
    <col min="12544" max="12544" width="1.7265625" style="29" customWidth="1"/>
    <col min="12545" max="12547" width="15.7265625" style="29" customWidth="1"/>
    <col min="12548" max="12548" width="17.81640625" style="29" bestFit="1" customWidth="1"/>
    <col min="12549" max="12549" width="18.54296875" style="29" bestFit="1" customWidth="1"/>
    <col min="12550" max="12552" width="15.7265625" style="29" customWidth="1"/>
    <col min="12553" max="12553" width="20" style="29" customWidth="1"/>
    <col min="12554" max="12554" width="18.54296875" style="29" bestFit="1" customWidth="1"/>
    <col min="12555" max="12555" width="13.7265625" style="29" customWidth="1"/>
    <col min="12556" max="12556" width="54.54296875" style="29" bestFit="1" customWidth="1"/>
    <col min="12557" max="12795" width="9.1796875" style="29"/>
    <col min="12796" max="12796" width="2.81640625" style="29" customWidth="1"/>
    <col min="12797" max="12797" width="5" style="29" customWidth="1"/>
    <col min="12798" max="12798" width="62" style="29" customWidth="1"/>
    <col min="12799" max="12799" width="12.7265625" style="29" bestFit="1" customWidth="1"/>
    <col min="12800" max="12800" width="1.7265625" style="29" customWidth="1"/>
    <col min="12801" max="12803" width="15.7265625" style="29" customWidth="1"/>
    <col min="12804" max="12804" width="17.81640625" style="29" bestFit="1" customWidth="1"/>
    <col min="12805" max="12805" width="18.54296875" style="29" bestFit="1" customWidth="1"/>
    <col min="12806" max="12808" width="15.7265625" style="29" customWidth="1"/>
    <col min="12809" max="12809" width="20" style="29" customWidth="1"/>
    <col min="12810" max="12810" width="18.54296875" style="29" bestFit="1" customWidth="1"/>
    <col min="12811" max="12811" width="13.7265625" style="29" customWidth="1"/>
    <col min="12812" max="12812" width="54.54296875" style="29" bestFit="1" customWidth="1"/>
    <col min="12813" max="13051" width="9.1796875" style="29"/>
    <col min="13052" max="13052" width="2.81640625" style="29" customWidth="1"/>
    <col min="13053" max="13053" width="5" style="29" customWidth="1"/>
    <col min="13054" max="13054" width="62" style="29" customWidth="1"/>
    <col min="13055" max="13055" width="12.7265625" style="29" bestFit="1" customWidth="1"/>
    <col min="13056" max="13056" width="1.7265625" style="29" customWidth="1"/>
    <col min="13057" max="13059" width="15.7265625" style="29" customWidth="1"/>
    <col min="13060" max="13060" width="17.81640625" style="29" bestFit="1" customWidth="1"/>
    <col min="13061" max="13061" width="18.54296875" style="29" bestFit="1" customWidth="1"/>
    <col min="13062" max="13064" width="15.7265625" style="29" customWidth="1"/>
    <col min="13065" max="13065" width="20" style="29" customWidth="1"/>
    <col min="13066" max="13066" width="18.54296875" style="29" bestFit="1" customWidth="1"/>
    <col min="13067" max="13067" width="13.7265625" style="29" customWidth="1"/>
    <col min="13068" max="13068" width="54.54296875" style="29" bestFit="1" customWidth="1"/>
    <col min="13069" max="13307" width="9.1796875" style="29"/>
    <col min="13308" max="13308" width="2.81640625" style="29" customWidth="1"/>
    <col min="13309" max="13309" width="5" style="29" customWidth="1"/>
    <col min="13310" max="13310" width="62" style="29" customWidth="1"/>
    <col min="13311" max="13311" width="12.7265625" style="29" bestFit="1" customWidth="1"/>
    <col min="13312" max="13312" width="1.7265625" style="29" customWidth="1"/>
    <col min="13313" max="13315" width="15.7265625" style="29" customWidth="1"/>
    <col min="13316" max="13316" width="17.81640625" style="29" bestFit="1" customWidth="1"/>
    <col min="13317" max="13317" width="18.54296875" style="29" bestFit="1" customWidth="1"/>
    <col min="13318" max="13320" width="15.7265625" style="29" customWidth="1"/>
    <col min="13321" max="13321" width="20" style="29" customWidth="1"/>
    <col min="13322" max="13322" width="18.54296875" style="29" bestFit="1" customWidth="1"/>
    <col min="13323" max="13323" width="13.7265625" style="29" customWidth="1"/>
    <col min="13324" max="13324" width="54.54296875" style="29" bestFit="1" customWidth="1"/>
    <col min="13325" max="13563" width="9.1796875" style="29"/>
    <col min="13564" max="13564" width="2.81640625" style="29" customWidth="1"/>
    <col min="13565" max="13565" width="5" style="29" customWidth="1"/>
    <col min="13566" max="13566" width="62" style="29" customWidth="1"/>
    <col min="13567" max="13567" width="12.7265625" style="29" bestFit="1" customWidth="1"/>
    <col min="13568" max="13568" width="1.7265625" style="29" customWidth="1"/>
    <col min="13569" max="13571" width="15.7265625" style="29" customWidth="1"/>
    <col min="13572" max="13572" width="17.81640625" style="29" bestFit="1" customWidth="1"/>
    <col min="13573" max="13573" width="18.54296875" style="29" bestFit="1" customWidth="1"/>
    <col min="13574" max="13576" width="15.7265625" style="29" customWidth="1"/>
    <col min="13577" max="13577" width="20" style="29" customWidth="1"/>
    <col min="13578" max="13578" width="18.54296875" style="29" bestFit="1" customWidth="1"/>
    <col min="13579" max="13579" width="13.7265625" style="29" customWidth="1"/>
    <col min="13580" max="13580" width="54.54296875" style="29" bestFit="1" customWidth="1"/>
    <col min="13581" max="13819" width="9.1796875" style="29"/>
    <col min="13820" max="13820" width="2.81640625" style="29" customWidth="1"/>
    <col min="13821" max="13821" width="5" style="29" customWidth="1"/>
    <col min="13822" max="13822" width="62" style="29" customWidth="1"/>
    <col min="13823" max="13823" width="12.7265625" style="29" bestFit="1" customWidth="1"/>
    <col min="13824" max="13824" width="1.7265625" style="29" customWidth="1"/>
    <col min="13825" max="13827" width="15.7265625" style="29" customWidth="1"/>
    <col min="13828" max="13828" width="17.81640625" style="29" bestFit="1" customWidth="1"/>
    <col min="13829" max="13829" width="18.54296875" style="29" bestFit="1" customWidth="1"/>
    <col min="13830" max="13832" width="15.7265625" style="29" customWidth="1"/>
    <col min="13833" max="13833" width="20" style="29" customWidth="1"/>
    <col min="13834" max="13834" width="18.54296875" style="29" bestFit="1" customWidth="1"/>
    <col min="13835" max="13835" width="13.7265625" style="29" customWidth="1"/>
    <col min="13836" max="13836" width="54.54296875" style="29" bestFit="1" customWidth="1"/>
    <col min="13837" max="14075" width="9.1796875" style="29"/>
    <col min="14076" max="14076" width="2.81640625" style="29" customWidth="1"/>
    <col min="14077" max="14077" width="5" style="29" customWidth="1"/>
    <col min="14078" max="14078" width="62" style="29" customWidth="1"/>
    <col min="14079" max="14079" width="12.7265625" style="29" bestFit="1" customWidth="1"/>
    <col min="14080" max="14080" width="1.7265625" style="29" customWidth="1"/>
    <col min="14081" max="14083" width="15.7265625" style="29" customWidth="1"/>
    <col min="14084" max="14084" width="17.81640625" style="29" bestFit="1" customWidth="1"/>
    <col min="14085" max="14085" width="18.54296875" style="29" bestFit="1" customWidth="1"/>
    <col min="14086" max="14088" width="15.7265625" style="29" customWidth="1"/>
    <col min="14089" max="14089" width="20" style="29" customWidth="1"/>
    <col min="14090" max="14090" width="18.54296875" style="29" bestFit="1" customWidth="1"/>
    <col min="14091" max="14091" width="13.7265625" style="29" customWidth="1"/>
    <col min="14092" max="14092" width="54.54296875" style="29" bestFit="1" customWidth="1"/>
    <col min="14093" max="14331" width="9.1796875" style="29"/>
    <col min="14332" max="14332" width="2.81640625" style="29" customWidth="1"/>
    <col min="14333" max="14333" width="5" style="29" customWidth="1"/>
    <col min="14334" max="14334" width="62" style="29" customWidth="1"/>
    <col min="14335" max="14335" width="12.7265625" style="29" bestFit="1" customWidth="1"/>
    <col min="14336" max="14336" width="1.7265625" style="29" customWidth="1"/>
    <col min="14337" max="14339" width="15.7265625" style="29" customWidth="1"/>
    <col min="14340" max="14340" width="17.81640625" style="29" bestFit="1" customWidth="1"/>
    <col min="14341" max="14341" width="18.54296875" style="29" bestFit="1" customWidth="1"/>
    <col min="14342" max="14344" width="15.7265625" style="29" customWidth="1"/>
    <col min="14345" max="14345" width="20" style="29" customWidth="1"/>
    <col min="14346" max="14346" width="18.54296875" style="29" bestFit="1" customWidth="1"/>
    <col min="14347" max="14347" width="13.7265625" style="29" customWidth="1"/>
    <col min="14348" max="14348" width="54.54296875" style="29" bestFit="1" customWidth="1"/>
    <col min="14349" max="14587" width="9.1796875" style="29"/>
    <col min="14588" max="14588" width="2.81640625" style="29" customWidth="1"/>
    <col min="14589" max="14589" width="5" style="29" customWidth="1"/>
    <col min="14590" max="14590" width="62" style="29" customWidth="1"/>
    <col min="14591" max="14591" width="12.7265625" style="29" bestFit="1" customWidth="1"/>
    <col min="14592" max="14592" width="1.7265625" style="29" customWidth="1"/>
    <col min="14593" max="14595" width="15.7265625" style="29" customWidth="1"/>
    <col min="14596" max="14596" width="17.81640625" style="29" bestFit="1" customWidth="1"/>
    <col min="14597" max="14597" width="18.54296875" style="29" bestFit="1" customWidth="1"/>
    <col min="14598" max="14600" width="15.7265625" style="29" customWidth="1"/>
    <col min="14601" max="14601" width="20" style="29" customWidth="1"/>
    <col min="14602" max="14602" width="18.54296875" style="29" bestFit="1" customWidth="1"/>
    <col min="14603" max="14603" width="13.7265625" style="29" customWidth="1"/>
    <col min="14604" max="14604" width="54.54296875" style="29" bestFit="1" customWidth="1"/>
    <col min="14605" max="14843" width="9.1796875" style="29"/>
    <col min="14844" max="14844" width="2.81640625" style="29" customWidth="1"/>
    <col min="14845" max="14845" width="5" style="29" customWidth="1"/>
    <col min="14846" max="14846" width="62" style="29" customWidth="1"/>
    <col min="14847" max="14847" width="12.7265625" style="29" bestFit="1" customWidth="1"/>
    <col min="14848" max="14848" width="1.7265625" style="29" customWidth="1"/>
    <col min="14849" max="14851" width="15.7265625" style="29" customWidth="1"/>
    <col min="14852" max="14852" width="17.81640625" style="29" bestFit="1" customWidth="1"/>
    <col min="14853" max="14853" width="18.54296875" style="29" bestFit="1" customWidth="1"/>
    <col min="14854" max="14856" width="15.7265625" style="29" customWidth="1"/>
    <col min="14857" max="14857" width="20" style="29" customWidth="1"/>
    <col min="14858" max="14858" width="18.54296875" style="29" bestFit="1" customWidth="1"/>
    <col min="14859" max="14859" width="13.7265625" style="29" customWidth="1"/>
    <col min="14860" max="14860" width="54.54296875" style="29" bestFit="1" customWidth="1"/>
    <col min="14861" max="15099" width="9.1796875" style="29"/>
    <col min="15100" max="15100" width="2.81640625" style="29" customWidth="1"/>
    <col min="15101" max="15101" width="5" style="29" customWidth="1"/>
    <col min="15102" max="15102" width="62" style="29" customWidth="1"/>
    <col min="15103" max="15103" width="12.7265625" style="29" bestFit="1" customWidth="1"/>
    <col min="15104" max="15104" width="1.7265625" style="29" customWidth="1"/>
    <col min="15105" max="15107" width="15.7265625" style="29" customWidth="1"/>
    <col min="15108" max="15108" width="17.81640625" style="29" bestFit="1" customWidth="1"/>
    <col min="15109" max="15109" width="18.54296875" style="29" bestFit="1" customWidth="1"/>
    <col min="15110" max="15112" width="15.7265625" style="29" customWidth="1"/>
    <col min="15113" max="15113" width="20" style="29" customWidth="1"/>
    <col min="15114" max="15114" width="18.54296875" style="29" bestFit="1" customWidth="1"/>
    <col min="15115" max="15115" width="13.7265625" style="29" customWidth="1"/>
    <col min="15116" max="15116" width="54.54296875" style="29" bestFit="1" customWidth="1"/>
    <col min="15117" max="15355" width="9.1796875" style="29"/>
    <col min="15356" max="15356" width="2.81640625" style="29" customWidth="1"/>
    <col min="15357" max="15357" width="5" style="29" customWidth="1"/>
    <col min="15358" max="15358" width="62" style="29" customWidth="1"/>
    <col min="15359" max="15359" width="12.7265625" style="29" bestFit="1" customWidth="1"/>
    <col min="15360" max="15360" width="1.7265625" style="29" customWidth="1"/>
    <col min="15361" max="15363" width="15.7265625" style="29" customWidth="1"/>
    <col min="15364" max="15364" width="17.81640625" style="29" bestFit="1" customWidth="1"/>
    <col min="15365" max="15365" width="18.54296875" style="29" bestFit="1" customWidth="1"/>
    <col min="15366" max="15368" width="15.7265625" style="29" customWidth="1"/>
    <col min="15369" max="15369" width="20" style="29" customWidth="1"/>
    <col min="15370" max="15370" width="18.54296875" style="29" bestFit="1" customWidth="1"/>
    <col min="15371" max="15371" width="13.7265625" style="29" customWidth="1"/>
    <col min="15372" max="15372" width="54.54296875" style="29" bestFit="1" customWidth="1"/>
    <col min="15373" max="15611" width="9.1796875" style="29"/>
    <col min="15612" max="15612" width="2.81640625" style="29" customWidth="1"/>
    <col min="15613" max="15613" width="5" style="29" customWidth="1"/>
    <col min="15614" max="15614" width="62" style="29" customWidth="1"/>
    <col min="15615" max="15615" width="12.7265625" style="29" bestFit="1" customWidth="1"/>
    <col min="15616" max="15616" width="1.7265625" style="29" customWidth="1"/>
    <col min="15617" max="15619" width="15.7265625" style="29" customWidth="1"/>
    <col min="15620" max="15620" width="17.81640625" style="29" bestFit="1" customWidth="1"/>
    <col min="15621" max="15621" width="18.54296875" style="29" bestFit="1" customWidth="1"/>
    <col min="15622" max="15624" width="15.7265625" style="29" customWidth="1"/>
    <col min="15625" max="15625" width="20" style="29" customWidth="1"/>
    <col min="15626" max="15626" width="18.54296875" style="29" bestFit="1" customWidth="1"/>
    <col min="15627" max="15627" width="13.7265625" style="29" customWidth="1"/>
    <col min="15628" max="15628" width="54.54296875" style="29" bestFit="1" customWidth="1"/>
    <col min="15629" max="15867" width="9.1796875" style="29"/>
    <col min="15868" max="15868" width="2.81640625" style="29" customWidth="1"/>
    <col min="15869" max="15869" width="5" style="29" customWidth="1"/>
    <col min="15870" max="15870" width="62" style="29" customWidth="1"/>
    <col min="15871" max="15871" width="12.7265625" style="29" bestFit="1" customWidth="1"/>
    <col min="15872" max="15872" width="1.7265625" style="29" customWidth="1"/>
    <col min="15873" max="15875" width="15.7265625" style="29" customWidth="1"/>
    <col min="15876" max="15876" width="17.81640625" style="29" bestFit="1" customWidth="1"/>
    <col min="15877" max="15877" width="18.54296875" style="29" bestFit="1" customWidth="1"/>
    <col min="15878" max="15880" width="15.7265625" style="29" customWidth="1"/>
    <col min="15881" max="15881" width="20" style="29" customWidth="1"/>
    <col min="15882" max="15882" width="18.54296875" style="29" bestFit="1" customWidth="1"/>
    <col min="15883" max="15883" width="13.7265625" style="29" customWidth="1"/>
    <col min="15884" max="15884" width="54.54296875" style="29" bestFit="1" customWidth="1"/>
    <col min="15885" max="16123" width="9.1796875" style="29"/>
    <col min="16124" max="16124" width="2.81640625" style="29" customWidth="1"/>
    <col min="16125" max="16125" width="5" style="29" customWidth="1"/>
    <col min="16126" max="16126" width="62" style="29" customWidth="1"/>
    <col min="16127" max="16127" width="12.7265625" style="29" bestFit="1" customWidth="1"/>
    <col min="16128" max="16128" width="1.7265625" style="29" customWidth="1"/>
    <col min="16129" max="16131" width="15.7265625" style="29" customWidth="1"/>
    <col min="16132" max="16132" width="17.81640625" style="29" bestFit="1" customWidth="1"/>
    <col min="16133" max="16133" width="18.54296875" style="29" bestFit="1" customWidth="1"/>
    <col min="16134" max="16136" width="15.7265625" style="29" customWidth="1"/>
    <col min="16137" max="16137" width="20" style="29" customWidth="1"/>
    <col min="16138" max="16138" width="18.54296875" style="29" bestFit="1" customWidth="1"/>
    <col min="16139" max="16139" width="13.7265625" style="29" customWidth="1"/>
    <col min="16140" max="16140" width="54.54296875" style="29" bestFit="1" customWidth="1"/>
    <col min="16141" max="16384" width="9.1796875" style="29"/>
  </cols>
  <sheetData>
    <row r="1" spans="1:12" ht="13" x14ac:dyDescent="0.3">
      <c r="F1" s="30"/>
      <c r="G1" s="1"/>
      <c r="H1" s="1" t="s">
        <v>32</v>
      </c>
      <c r="I1" s="79" t="s">
        <v>38</v>
      </c>
    </row>
    <row r="2" spans="1:12" ht="13" x14ac:dyDescent="0.3">
      <c r="F2" s="30"/>
      <c r="G2" s="1"/>
      <c r="H2" s="1" t="s">
        <v>33</v>
      </c>
      <c r="I2" s="80" t="s">
        <v>39</v>
      </c>
    </row>
    <row r="3" spans="1:12" ht="13" x14ac:dyDescent="0.3">
      <c r="F3" s="30"/>
      <c r="G3" s="1"/>
      <c r="H3" s="1" t="s">
        <v>34</v>
      </c>
      <c r="I3" s="80">
        <v>8</v>
      </c>
    </row>
    <row r="4" spans="1:12" ht="13" x14ac:dyDescent="0.3">
      <c r="F4" s="30"/>
      <c r="G4" s="1"/>
      <c r="H4" s="1" t="s">
        <v>35</v>
      </c>
      <c r="I4" s="80">
        <v>2</v>
      </c>
    </row>
    <row r="5" spans="1:12" ht="13" x14ac:dyDescent="0.3">
      <c r="F5" s="30"/>
      <c r="G5" s="1"/>
      <c r="H5" s="1" t="s">
        <v>36</v>
      </c>
      <c r="I5" s="81"/>
    </row>
    <row r="6" spans="1:12" ht="13" x14ac:dyDescent="0.3">
      <c r="F6" s="30"/>
      <c r="G6" s="1"/>
      <c r="H6" s="1"/>
      <c r="I6" s="82"/>
    </row>
    <row r="7" spans="1:12" ht="13" x14ac:dyDescent="0.3">
      <c r="F7" s="30"/>
      <c r="G7" s="1"/>
      <c r="H7" s="1" t="s">
        <v>37</v>
      </c>
      <c r="I7" s="81"/>
    </row>
    <row r="8" spans="1:12" ht="13" x14ac:dyDescent="0.3">
      <c r="H8" s="1"/>
    </row>
    <row r="9" spans="1:12" ht="15.5" x14ac:dyDescent="0.25">
      <c r="A9" s="91" t="s">
        <v>0</v>
      </c>
      <c r="B9" s="91"/>
      <c r="C9" s="91"/>
      <c r="D9" s="91"/>
      <c r="E9" s="91"/>
      <c r="F9" s="91"/>
      <c r="G9" s="91"/>
      <c r="H9" s="91"/>
      <c r="I9" s="91"/>
      <c r="J9" s="31"/>
      <c r="K9" s="31"/>
      <c r="L9" s="31"/>
    </row>
    <row r="10" spans="1:12" ht="15.5" x14ac:dyDescent="0.25">
      <c r="A10" s="91" t="s">
        <v>40</v>
      </c>
      <c r="B10" s="91"/>
      <c r="C10" s="91"/>
      <c r="D10" s="91"/>
      <c r="E10" s="91"/>
      <c r="F10" s="91"/>
      <c r="G10" s="91"/>
      <c r="H10" s="91"/>
      <c r="I10" s="91"/>
      <c r="J10" s="17"/>
      <c r="K10" s="17"/>
      <c r="L10" s="17"/>
    </row>
    <row r="11" spans="1:12" x14ac:dyDescent="0.25">
      <c r="H11" s="30"/>
      <c r="I11" s="83"/>
    </row>
    <row r="12" spans="1:12" ht="27.75" customHeight="1" x14ac:dyDescent="0.25">
      <c r="A12" s="92" t="s">
        <v>1</v>
      </c>
      <c r="B12" s="92"/>
      <c r="C12" s="92"/>
      <c r="D12" s="92"/>
      <c r="E12" s="92"/>
      <c r="F12" s="92"/>
      <c r="G12" s="92"/>
      <c r="H12" s="32"/>
      <c r="I12" s="32"/>
      <c r="J12" s="17"/>
      <c r="K12" s="17"/>
      <c r="L12" s="17"/>
    </row>
    <row r="13" spans="1:12" ht="13.5" thickBot="1" x14ac:dyDescent="0.35">
      <c r="C13" s="2"/>
      <c r="D13" s="2"/>
      <c r="E13" s="2"/>
      <c r="F13" s="2"/>
      <c r="G13" s="2"/>
      <c r="H13" s="2"/>
      <c r="I13" s="2"/>
    </row>
    <row r="14" spans="1:12" ht="13" x14ac:dyDescent="0.3">
      <c r="A14" s="85" t="s">
        <v>2</v>
      </c>
      <c r="B14" s="63"/>
      <c r="C14" s="18"/>
      <c r="D14" s="7"/>
      <c r="E14" s="7"/>
      <c r="F14" s="7"/>
      <c r="G14" s="7"/>
    </row>
    <row r="15" spans="1:12" ht="13" x14ac:dyDescent="0.3">
      <c r="A15" s="86"/>
      <c r="B15" s="19">
        <f>F15-4</f>
        <v>2018</v>
      </c>
      <c r="C15" s="19">
        <f>G15-4</f>
        <v>2019</v>
      </c>
      <c r="D15" s="26">
        <f>G15-3</f>
        <v>2020</v>
      </c>
      <c r="E15" s="26">
        <f>G15-2</f>
        <v>2021</v>
      </c>
      <c r="F15" s="26">
        <f>G15-1</f>
        <v>2022</v>
      </c>
      <c r="G15" s="26">
        <v>2023</v>
      </c>
    </row>
    <row r="16" spans="1:12" ht="13" x14ac:dyDescent="0.3">
      <c r="A16" s="87"/>
      <c r="B16" s="27" t="s">
        <v>3</v>
      </c>
      <c r="C16" s="27" t="s">
        <v>3</v>
      </c>
      <c r="D16" s="10" t="s">
        <v>3</v>
      </c>
      <c r="E16" s="10" t="s">
        <v>3</v>
      </c>
      <c r="F16" s="10" t="s">
        <v>4</v>
      </c>
      <c r="G16" s="10" t="s">
        <v>5</v>
      </c>
    </row>
    <row r="17" spans="1:11" ht="12.75" customHeight="1" x14ac:dyDescent="0.25">
      <c r="A17" s="33" t="s">
        <v>15</v>
      </c>
      <c r="B17" s="67">
        <v>229.35123568999998</v>
      </c>
      <c r="C17" s="21">
        <v>207.81008163000001</v>
      </c>
      <c r="D17" s="21">
        <v>200.89227582999999</v>
      </c>
      <c r="E17" s="21">
        <v>205.23343944000001</v>
      </c>
      <c r="F17" s="21">
        <v>208.26246931</v>
      </c>
      <c r="G17" s="21">
        <v>219.63279083999998</v>
      </c>
      <c r="H17" s="60"/>
      <c r="I17" s="34"/>
      <c r="J17" s="34"/>
      <c r="K17" s="34"/>
    </row>
    <row r="18" spans="1:11" x14ac:dyDescent="0.25">
      <c r="A18" s="33" t="s">
        <v>16</v>
      </c>
      <c r="B18" s="67">
        <v>5.186661552675182</v>
      </c>
      <c r="C18" s="35">
        <v>4.3638305840231082</v>
      </c>
      <c r="D18" s="35">
        <v>6.7101449492</v>
      </c>
      <c r="E18" s="35">
        <v>8.258055818399999</v>
      </c>
      <c r="F18" s="35">
        <v>8.928683359199999</v>
      </c>
      <c r="G18" s="35">
        <v>8.5766066160000012</v>
      </c>
      <c r="H18" s="60"/>
      <c r="I18" s="34"/>
      <c r="J18" s="34"/>
      <c r="K18" s="34"/>
    </row>
    <row r="19" spans="1:11" x14ac:dyDescent="0.25">
      <c r="A19" s="33" t="s">
        <v>29</v>
      </c>
      <c r="B19" s="67">
        <v>53.414978501662247</v>
      </c>
      <c r="C19" s="35">
        <v>51.020473612160984</v>
      </c>
      <c r="D19" s="35">
        <v>47.92203947469379</v>
      </c>
      <c r="E19" s="35">
        <v>48.806137059376738</v>
      </c>
      <c r="F19" s="35">
        <v>48.6164778515747</v>
      </c>
      <c r="G19" s="35">
        <v>49.039958540377611</v>
      </c>
      <c r="H19" s="60"/>
      <c r="I19" s="34"/>
      <c r="J19" s="34"/>
      <c r="K19" s="34"/>
    </row>
    <row r="20" spans="1:11" x14ac:dyDescent="0.25">
      <c r="A20" s="33" t="s">
        <v>31</v>
      </c>
      <c r="B20" s="67">
        <v>10.983100343031289</v>
      </c>
      <c r="C20" s="35">
        <v>7.1750431386460019</v>
      </c>
      <c r="D20" s="35">
        <v>7.0497104057820108</v>
      </c>
      <c r="E20" s="35">
        <v>6.0130700929284933</v>
      </c>
      <c r="F20" s="35">
        <v>6.7365953578535969</v>
      </c>
      <c r="G20" s="35">
        <v>6.8975839870810871</v>
      </c>
      <c r="H20" s="60"/>
      <c r="I20" s="34"/>
      <c r="J20" s="34"/>
      <c r="K20" s="34"/>
    </row>
    <row r="21" spans="1:11" x14ac:dyDescent="0.25">
      <c r="A21" s="33" t="s">
        <v>27</v>
      </c>
      <c r="B21" s="67">
        <v>31.046188279224381</v>
      </c>
      <c r="C21" s="35">
        <v>26.726291278883</v>
      </c>
      <c r="D21" s="35">
        <v>25.303519787343003</v>
      </c>
      <c r="E21" s="35">
        <v>25.172599182766096</v>
      </c>
      <c r="F21" s="35">
        <v>26.58179703543308</v>
      </c>
      <c r="G21" s="35">
        <v>27.429621809536584</v>
      </c>
      <c r="H21" s="60"/>
      <c r="I21" s="34"/>
      <c r="J21" s="34"/>
      <c r="K21" s="34"/>
    </row>
    <row r="22" spans="1:11" x14ac:dyDescent="0.25">
      <c r="A22" s="33" t="s">
        <v>25</v>
      </c>
      <c r="B22" s="67">
        <v>50.402959922501658</v>
      </c>
      <c r="C22" s="35">
        <v>53.686858059116766</v>
      </c>
      <c r="D22" s="35">
        <v>51.240013713467199</v>
      </c>
      <c r="E22" s="35">
        <v>51.397690899097704</v>
      </c>
      <c r="F22" s="35">
        <v>51.159976314063776</v>
      </c>
      <c r="G22" s="35">
        <v>53.697641871615097</v>
      </c>
      <c r="H22" s="60"/>
      <c r="I22" s="34"/>
      <c r="J22" s="34"/>
      <c r="K22" s="34"/>
    </row>
    <row r="23" spans="1:11" ht="15" customHeight="1" x14ac:dyDescent="0.25">
      <c r="A23" s="33" t="s">
        <v>26</v>
      </c>
      <c r="B23" s="67">
        <v>92.493985588633052</v>
      </c>
      <c r="C23" s="35">
        <v>88.190273111327741</v>
      </c>
      <c r="D23" s="35">
        <v>88.583876699230302</v>
      </c>
      <c r="E23" s="35">
        <v>90.718464223790733</v>
      </c>
      <c r="F23" s="35">
        <v>94.910487769564028</v>
      </c>
      <c r="G23" s="35">
        <v>96.864059004274935</v>
      </c>
      <c r="H23" s="60"/>
      <c r="I23" s="34"/>
      <c r="J23" s="34"/>
      <c r="K23" s="34"/>
    </row>
    <row r="24" spans="1:11" x14ac:dyDescent="0.25">
      <c r="A24" s="33" t="s">
        <v>18</v>
      </c>
      <c r="B24" s="67">
        <v>8.3841774200000003</v>
      </c>
      <c r="C24" s="35">
        <v>3.7277673300000016</v>
      </c>
      <c r="D24" s="35">
        <v>7.6562558699999999</v>
      </c>
      <c r="E24" s="35">
        <v>6.3894446086375307</v>
      </c>
      <c r="F24" s="35">
        <v>4.867448933376922</v>
      </c>
      <c r="G24" s="35">
        <v>5.6834177856442682</v>
      </c>
      <c r="H24" s="60"/>
      <c r="I24" s="34"/>
      <c r="J24" s="34"/>
      <c r="K24" s="34"/>
    </row>
    <row r="25" spans="1:11" x14ac:dyDescent="0.25">
      <c r="A25" s="33" t="s">
        <v>19</v>
      </c>
      <c r="B25" s="67">
        <v>65.297293139999994</v>
      </c>
      <c r="C25" s="35">
        <v>60.775050549999996</v>
      </c>
      <c r="D25" s="35">
        <v>65.422239409999989</v>
      </c>
      <c r="E25" s="35">
        <v>69.09913615400815</v>
      </c>
      <c r="F25" s="35">
        <v>70.206700856293736</v>
      </c>
      <c r="G25" s="35">
        <v>71.360555049326777</v>
      </c>
      <c r="H25" s="60"/>
      <c r="I25" s="34"/>
      <c r="J25" s="34"/>
      <c r="K25" s="34"/>
    </row>
    <row r="26" spans="1:11" x14ac:dyDescent="0.25">
      <c r="A26" s="36" t="s">
        <v>30</v>
      </c>
      <c r="B26" s="68">
        <f>-127.38786957094+124.4609913</f>
        <v>-2.9268782709399943</v>
      </c>
      <c r="C26" s="68">
        <f>-145.599990349105+114.61121556</f>
        <v>-30.988774789105008</v>
      </c>
      <c r="D26" s="35">
        <f>-102.272807799636+115.31083277</f>
        <v>13.038024970364006</v>
      </c>
      <c r="E26" s="68">
        <f>-122.093697608934+115.559187951362</f>
        <v>-6.5345096575719879</v>
      </c>
      <c r="F26" s="68">
        <f>-126.824242317129+120.442252382677</f>
        <v>-6.3819899344520081</v>
      </c>
      <c r="G26" s="68">
        <f>-118.652565888543+118.117866752609</f>
        <v>-0.53469913593399099</v>
      </c>
      <c r="H26" s="60"/>
      <c r="I26" s="34"/>
    </row>
    <row r="27" spans="1:11" ht="13" thickBot="1" x14ac:dyDescent="0.3">
      <c r="A27" s="36"/>
      <c r="B27" s="64"/>
      <c r="C27" s="57"/>
      <c r="D27" s="55"/>
      <c r="E27" s="55"/>
      <c r="F27" s="55"/>
      <c r="G27" s="55"/>
      <c r="H27" s="60"/>
      <c r="I27" s="34"/>
      <c r="K27" s="34"/>
    </row>
    <row r="28" spans="1:11" ht="13.5" thickTop="1" x14ac:dyDescent="0.25">
      <c r="A28" s="28" t="s">
        <v>6</v>
      </c>
      <c r="B28" s="37">
        <f>SUM(B17:B27)</f>
        <v>543.63370216678777</v>
      </c>
      <c r="C28" s="37">
        <f>SUM(C17:C27)</f>
        <v>472.48689450505265</v>
      </c>
      <c r="D28" s="38">
        <f t="shared" ref="D28:F28" si="0">SUM(D17:D27)</f>
        <v>513.81810111008031</v>
      </c>
      <c r="E28" s="56">
        <f t="shared" si="0"/>
        <v>504.55352782143348</v>
      </c>
      <c r="F28" s="56">
        <f t="shared" si="0"/>
        <v>513.88864685290787</v>
      </c>
      <c r="G28" s="56">
        <f>SUM(G17:G27)</f>
        <v>538.64753636792227</v>
      </c>
      <c r="H28" s="60"/>
      <c r="I28" s="34"/>
      <c r="J28" s="34"/>
      <c r="K28" s="34"/>
    </row>
    <row r="29" spans="1:11" ht="13.5" thickBot="1" x14ac:dyDescent="0.3">
      <c r="A29" s="14" t="s">
        <v>28</v>
      </c>
      <c r="B29" s="39">
        <f t="shared" ref="B29:G29" si="1">B28-B38</f>
        <v>419.17271086678778</v>
      </c>
      <c r="C29" s="39">
        <f t="shared" si="1"/>
        <v>357.87567894505264</v>
      </c>
      <c r="D29" s="39">
        <f t="shared" si="1"/>
        <v>398.50726834008032</v>
      </c>
      <c r="E29" s="78">
        <f t="shared" si="1"/>
        <v>388.99433987007109</v>
      </c>
      <c r="F29" s="78">
        <f t="shared" si="1"/>
        <v>393.44639447023047</v>
      </c>
      <c r="G29" s="39">
        <f t="shared" si="1"/>
        <v>420.52966961531325</v>
      </c>
      <c r="H29" s="60"/>
      <c r="I29" s="34"/>
      <c r="K29" s="34"/>
    </row>
    <row r="30" spans="1:11" s="41" customFormat="1" ht="37.15" customHeight="1" x14ac:dyDescent="0.25">
      <c r="A30" s="93" t="s">
        <v>7</v>
      </c>
      <c r="B30" s="93"/>
      <c r="C30" s="93"/>
      <c r="D30" s="93"/>
      <c r="E30" s="93"/>
      <c r="F30" s="93"/>
      <c r="G30" s="93"/>
      <c r="H30" s="60"/>
      <c r="I30" s="40"/>
    </row>
    <row r="31" spans="1:11" s="41" customFormat="1" ht="13.5" thickBot="1" x14ac:dyDescent="0.3">
      <c r="A31" s="5"/>
      <c r="B31" s="5"/>
      <c r="C31" s="42"/>
      <c r="D31" s="42"/>
      <c r="E31" s="42"/>
      <c r="F31" s="42"/>
      <c r="G31" s="42"/>
      <c r="H31" s="42"/>
      <c r="I31" s="40"/>
    </row>
    <row r="32" spans="1:11" ht="13" x14ac:dyDescent="0.3">
      <c r="A32" s="85" t="s">
        <v>8</v>
      </c>
      <c r="B32" s="6"/>
      <c r="C32" s="6"/>
      <c r="D32" s="7"/>
      <c r="E32" s="8"/>
      <c r="F32" s="7"/>
      <c r="G32" s="8"/>
      <c r="H32" s="7" t="s">
        <v>9</v>
      </c>
      <c r="I32" s="88" t="s">
        <v>10</v>
      </c>
      <c r="K32" s="34"/>
    </row>
    <row r="33" spans="1:11" ht="13" x14ac:dyDescent="0.3">
      <c r="A33" s="86"/>
      <c r="B33" s="3">
        <f>F33-4</f>
        <v>2018</v>
      </c>
      <c r="C33" s="3">
        <f>G33-4</f>
        <v>2019</v>
      </c>
      <c r="D33" s="3">
        <f>G33-3</f>
        <v>2020</v>
      </c>
      <c r="E33" s="3">
        <f>G33-2</f>
        <v>2021</v>
      </c>
      <c r="F33" s="3">
        <f>G33-1</f>
        <v>2022</v>
      </c>
      <c r="G33" s="3">
        <v>2023</v>
      </c>
      <c r="H33" s="9" t="s">
        <v>11</v>
      </c>
      <c r="I33" s="89"/>
      <c r="K33" s="34"/>
    </row>
    <row r="34" spans="1:11" ht="13" x14ac:dyDescent="0.3">
      <c r="A34" s="87"/>
      <c r="B34" s="4" t="s">
        <v>3</v>
      </c>
      <c r="C34" s="4" t="s">
        <v>3</v>
      </c>
      <c r="D34" s="4" t="s">
        <v>3</v>
      </c>
      <c r="E34" s="4" t="s">
        <v>3</v>
      </c>
      <c r="F34" s="10" t="s">
        <v>4</v>
      </c>
      <c r="G34" s="11" t="s">
        <v>5</v>
      </c>
      <c r="H34" s="12" t="s">
        <v>12</v>
      </c>
      <c r="I34" s="90"/>
      <c r="K34" s="34"/>
    </row>
    <row r="35" spans="1:11" x14ac:dyDescent="0.25">
      <c r="A35" s="43" t="s">
        <v>21</v>
      </c>
      <c r="B35" s="20">
        <v>99.260991300000001</v>
      </c>
      <c r="C35" s="20">
        <v>89.453415406396459</v>
      </c>
      <c r="D35" s="20">
        <v>90.647098210913597</v>
      </c>
      <c r="E35" s="20">
        <v>91.3101771185286</v>
      </c>
      <c r="F35" s="20">
        <v>94.858800607609595</v>
      </c>
      <c r="G35" s="96">
        <v>118.117866752609</v>
      </c>
      <c r="H35" s="44" t="s">
        <v>20</v>
      </c>
      <c r="I35" s="70" t="s">
        <v>42</v>
      </c>
      <c r="J35" s="60"/>
      <c r="K35" s="34"/>
    </row>
    <row r="36" spans="1:11" x14ac:dyDescent="0.25">
      <c r="A36" s="43" t="s">
        <v>22</v>
      </c>
      <c r="B36" s="20">
        <v>25.2</v>
      </c>
      <c r="C36" s="20">
        <v>25.157800153603542</v>
      </c>
      <c r="D36" s="20">
        <v>24.663734559086386</v>
      </c>
      <c r="E36" s="20">
        <v>24.2490108328338</v>
      </c>
      <c r="F36" s="20">
        <v>25.5834517750678</v>
      </c>
      <c r="G36" s="97"/>
      <c r="H36" s="44" t="s">
        <v>20</v>
      </c>
      <c r="I36" s="70" t="s">
        <v>42</v>
      </c>
      <c r="J36" s="60"/>
      <c r="K36" s="34"/>
    </row>
    <row r="37" spans="1:11" ht="13" thickBot="1" x14ac:dyDescent="0.3">
      <c r="A37" s="45"/>
      <c r="B37" s="43"/>
      <c r="C37" s="13"/>
      <c r="D37" s="13"/>
      <c r="E37" s="13"/>
      <c r="F37" s="13"/>
      <c r="G37" s="13"/>
      <c r="H37" s="44"/>
      <c r="I37" s="46"/>
      <c r="J37" s="60"/>
      <c r="K37" s="34"/>
    </row>
    <row r="38" spans="1:11" ht="14" thickTop="1" thickBot="1" x14ac:dyDescent="0.3">
      <c r="A38" s="14" t="s">
        <v>13</v>
      </c>
      <c r="B38" s="47">
        <f t="shared" ref="B38:G38" si="2">SUM(B35:B37)</f>
        <v>124.4609913</v>
      </c>
      <c r="C38" s="47">
        <f t="shared" si="2"/>
        <v>114.61121556000001</v>
      </c>
      <c r="D38" s="47">
        <f t="shared" si="2"/>
        <v>115.31083276999999</v>
      </c>
      <c r="E38" s="58">
        <f t="shared" si="2"/>
        <v>115.5591879513624</v>
      </c>
      <c r="F38" s="47">
        <f t="shared" si="2"/>
        <v>120.4422523826774</v>
      </c>
      <c r="G38" s="47">
        <f t="shared" si="2"/>
        <v>118.117866752609</v>
      </c>
      <c r="H38" s="48"/>
      <c r="I38" s="49"/>
      <c r="J38" s="60"/>
      <c r="K38" s="34"/>
    </row>
    <row r="39" spans="1:11" s="75" customFormat="1" ht="13.5" thickBot="1" x14ac:dyDescent="0.3">
      <c r="A39" s="71"/>
      <c r="B39" s="72"/>
      <c r="C39" s="72"/>
      <c r="D39" s="72"/>
      <c r="E39" s="72"/>
      <c r="F39" s="72"/>
      <c r="G39" s="72"/>
      <c r="H39" s="73"/>
      <c r="I39" s="73"/>
      <c r="J39" s="74"/>
      <c r="K39" s="74"/>
    </row>
    <row r="40" spans="1:11" ht="13.5" thickBot="1" x14ac:dyDescent="0.3">
      <c r="A40" s="15" t="s">
        <v>14</v>
      </c>
      <c r="B40" s="50">
        <f t="shared" ref="B40:G40" si="3">IF(ISERROR(B38/B28),"0%",B38/B28)</f>
        <v>0.22894274362301245</v>
      </c>
      <c r="C40" s="50">
        <f t="shared" si="3"/>
        <v>0.24257014722082282</v>
      </c>
      <c r="D40" s="50">
        <f t="shared" si="3"/>
        <v>0.22441956116547132</v>
      </c>
      <c r="E40" s="50">
        <f t="shared" si="3"/>
        <v>0.22903256360197316</v>
      </c>
      <c r="F40" s="50">
        <f t="shared" si="3"/>
        <v>0.23437422313233552</v>
      </c>
      <c r="G40" s="50">
        <f t="shared" si="3"/>
        <v>0.21928600574147766</v>
      </c>
      <c r="H40" s="51"/>
      <c r="I40" s="52"/>
      <c r="J40" s="34"/>
      <c r="K40" s="34"/>
    </row>
    <row r="41" spans="1:11" ht="13" x14ac:dyDescent="0.25">
      <c r="A41" s="94"/>
      <c r="B41" s="61"/>
      <c r="C41" s="69"/>
      <c r="D41" s="59"/>
      <c r="E41" s="24"/>
      <c r="F41" s="53"/>
      <c r="K41" s="34"/>
    </row>
    <row r="42" spans="1:11" ht="13" x14ac:dyDescent="0.25">
      <c r="A42" s="94"/>
      <c r="B42" s="61"/>
      <c r="C42" s="69"/>
      <c r="D42" s="59"/>
      <c r="E42" s="59"/>
      <c r="F42" s="59"/>
    </row>
    <row r="43" spans="1:11" hidden="1" x14ac:dyDescent="0.25">
      <c r="A43" s="22" t="s">
        <v>23</v>
      </c>
      <c r="B43" s="22"/>
      <c r="C43" s="23">
        <v>-79.038943089999989</v>
      </c>
      <c r="D43" s="23">
        <v>-88.113120469999984</v>
      </c>
      <c r="E43" s="23"/>
      <c r="F43" s="23">
        <v>-83.93349075839015</v>
      </c>
      <c r="G43" s="23">
        <v>-82.986989415821768</v>
      </c>
    </row>
    <row r="44" spans="1:11" hidden="1" x14ac:dyDescent="0.25">
      <c r="A44" s="22" t="s">
        <v>24</v>
      </c>
      <c r="B44" s="22"/>
      <c r="C44" s="23">
        <f>674.523524985482-C43</f>
        <v>753.562468075482</v>
      </c>
      <c r="D44" s="23">
        <f>572.462675772907-D43</f>
        <v>660.57579624290702</v>
      </c>
      <c r="E44" s="23"/>
      <c r="F44" s="23">
        <f>580.471843466551-F43</f>
        <v>664.40533422494116</v>
      </c>
      <c r="G44" s="23">
        <f>591.940295048468-G43</f>
        <v>674.92728446428976</v>
      </c>
    </row>
    <row r="45" spans="1:11" x14ac:dyDescent="0.25">
      <c r="A45" s="16"/>
      <c r="B45" s="16"/>
      <c r="C45" s="17"/>
      <c r="D45" s="17"/>
      <c r="E45" s="54"/>
    </row>
    <row r="46" spans="1:11" ht="13" x14ac:dyDescent="0.3">
      <c r="A46" s="2"/>
      <c r="B46" s="2"/>
      <c r="C46" s="25"/>
      <c r="D46" s="25"/>
      <c r="E46" s="25"/>
      <c r="F46" s="25"/>
      <c r="G46" s="25"/>
    </row>
    <row r="47" spans="1:11" ht="13" x14ac:dyDescent="0.25">
      <c r="A47" s="94"/>
      <c r="B47" s="61"/>
      <c r="C47" s="25"/>
      <c r="D47" s="25"/>
      <c r="E47" s="25"/>
      <c r="F47" s="25"/>
      <c r="G47" s="25"/>
      <c r="H47" s="59"/>
      <c r="I47" s="59"/>
      <c r="J47" s="59"/>
    </row>
    <row r="48" spans="1:11" ht="13" x14ac:dyDescent="0.25">
      <c r="A48" s="94"/>
      <c r="B48" s="61"/>
      <c r="C48" s="17"/>
      <c r="D48" s="17"/>
      <c r="E48" s="17"/>
      <c r="F48" s="59"/>
      <c r="G48" s="59"/>
      <c r="H48" s="59"/>
      <c r="I48" s="59"/>
      <c r="J48" s="59"/>
    </row>
    <row r="49" spans="1:10" ht="13" x14ac:dyDescent="0.3">
      <c r="A49" s="2"/>
      <c r="B49" s="2"/>
      <c r="C49" s="17"/>
      <c r="D49" s="17"/>
      <c r="E49" s="17"/>
      <c r="F49" s="59"/>
      <c r="G49" s="59"/>
      <c r="H49" s="59"/>
      <c r="I49" s="59"/>
      <c r="J49" s="59"/>
    </row>
    <row r="50" spans="1:10" ht="13" x14ac:dyDescent="0.25">
      <c r="A50" s="95"/>
      <c r="B50" s="62"/>
      <c r="C50" s="17"/>
      <c r="D50" s="17"/>
      <c r="E50" s="17"/>
      <c r="F50" s="59"/>
      <c r="G50" s="59"/>
      <c r="H50" s="59"/>
      <c r="I50" s="59"/>
      <c r="J50" s="59"/>
    </row>
    <row r="51" spans="1:10" ht="13" x14ac:dyDescent="0.25">
      <c r="A51" s="95"/>
      <c r="B51" s="62"/>
      <c r="C51" s="17"/>
      <c r="D51" s="17"/>
      <c r="E51" s="17"/>
      <c r="F51" s="59"/>
      <c r="G51" s="59"/>
      <c r="H51" s="59"/>
      <c r="I51" s="59"/>
      <c r="J51" s="59"/>
    </row>
    <row r="52" spans="1:10" ht="13" x14ac:dyDescent="0.25">
      <c r="A52" s="95"/>
      <c r="B52" s="62"/>
      <c r="C52" s="17"/>
      <c r="D52" s="17"/>
      <c r="E52" s="17"/>
      <c r="F52" s="59"/>
      <c r="G52" s="59"/>
      <c r="H52" s="59"/>
      <c r="I52" s="59"/>
      <c r="J52" s="59"/>
    </row>
    <row r="53" spans="1:10" ht="13" x14ac:dyDescent="0.25">
      <c r="A53" s="95"/>
      <c r="B53" s="62"/>
      <c r="C53" s="17"/>
      <c r="D53" s="17"/>
      <c r="E53" s="17"/>
      <c r="F53" s="59"/>
      <c r="G53" s="59"/>
      <c r="H53" s="59"/>
      <c r="I53" s="59"/>
      <c r="J53" s="59"/>
    </row>
    <row r="54" spans="1:10" ht="13" x14ac:dyDescent="0.3">
      <c r="A54" s="2"/>
      <c r="B54" s="2"/>
      <c r="C54" s="17"/>
      <c r="D54" s="17"/>
      <c r="E54" s="17"/>
    </row>
    <row r="55" spans="1:10" ht="13" x14ac:dyDescent="0.25">
      <c r="A55" s="94"/>
      <c r="B55" s="61"/>
      <c r="C55" s="17"/>
      <c r="D55" s="17"/>
      <c r="E55" s="17"/>
      <c r="F55" s="59"/>
      <c r="G55" s="59"/>
      <c r="H55" s="59"/>
      <c r="I55" s="59"/>
      <c r="J55" s="59"/>
    </row>
    <row r="56" spans="1:10" ht="13" x14ac:dyDescent="0.25">
      <c r="A56" s="94"/>
      <c r="B56" s="61"/>
      <c r="C56" s="17"/>
      <c r="D56" s="17"/>
      <c r="E56" s="17"/>
      <c r="F56" s="59"/>
      <c r="G56" s="59"/>
      <c r="H56" s="59"/>
      <c r="I56" s="59"/>
      <c r="J56" s="59"/>
    </row>
    <row r="57" spans="1:10" x14ac:dyDescent="0.25">
      <c r="C57" s="17"/>
      <c r="D57" s="17"/>
      <c r="E57" s="17"/>
    </row>
    <row r="58" spans="1:10" x14ac:dyDescent="0.25">
      <c r="C58" s="17"/>
      <c r="D58" s="17"/>
      <c r="E58" s="17"/>
    </row>
    <row r="67" spans="1:2" x14ac:dyDescent="0.25">
      <c r="A67" s="17"/>
      <c r="B67" s="17"/>
    </row>
  </sheetData>
  <mergeCells count="12">
    <mergeCell ref="A41:A42"/>
    <mergeCell ref="A47:A48"/>
    <mergeCell ref="A50:A53"/>
    <mergeCell ref="A55:A56"/>
    <mergeCell ref="G35:G36"/>
    <mergeCell ref="A32:A34"/>
    <mergeCell ref="I32:I34"/>
    <mergeCell ref="A9:I9"/>
    <mergeCell ref="A10:I10"/>
    <mergeCell ref="A12:G12"/>
    <mergeCell ref="A14:A16"/>
    <mergeCell ref="A30:G30"/>
  </mergeCells>
  <dataValidations count="2">
    <dataValidation allowBlank="1" showInputMessage="1" showErrorMessage="1" promptTitle="Date Format" prompt="E.g:  &quot;August 1, 2011&quot;" sqref="WVQ983028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JE65524 TA65524 ACW65524 AMS65524 AWO65524 BGK65524 BQG65524 CAC65524 CJY65524 CTU65524 DDQ65524 DNM65524 DXI65524 EHE65524 ERA65524 FAW65524 FKS65524 FUO65524 GEK65524 GOG65524 GYC65524 HHY65524 HRU65524 IBQ65524 ILM65524 IVI65524 JFE65524 JPA65524 JYW65524 KIS65524 KSO65524 LCK65524 LMG65524 LWC65524 MFY65524 MPU65524 MZQ65524 NJM65524 NTI65524 ODE65524 ONA65524 OWW65524 PGS65524 PQO65524 QAK65524 QKG65524 QUC65524 RDY65524 RNU65524 RXQ65524 SHM65524 SRI65524 TBE65524 TLA65524 TUW65524 UES65524 UOO65524 UYK65524 VIG65524 VSC65524 WBY65524 WLU65524 WVQ65524 JE131060 TA131060 ACW131060 AMS131060 AWO131060 BGK131060 BQG131060 CAC131060 CJY131060 CTU131060 DDQ131060 DNM131060 DXI131060 EHE131060 ERA131060 FAW131060 FKS131060 FUO131060 GEK131060 GOG131060 GYC131060 HHY131060 HRU131060 IBQ131060 ILM131060 IVI131060 JFE131060 JPA131060 JYW131060 KIS131060 KSO131060 LCK131060 LMG131060 LWC131060 MFY131060 MPU131060 MZQ131060 NJM131060 NTI131060 ODE131060 ONA131060 OWW131060 PGS131060 PQO131060 QAK131060 QKG131060 QUC131060 RDY131060 RNU131060 RXQ131060 SHM131060 SRI131060 TBE131060 TLA131060 TUW131060 UES131060 UOO131060 UYK131060 VIG131060 VSC131060 WBY131060 WLU131060 WVQ131060 JE196596 TA196596 ACW196596 AMS196596 AWO196596 BGK196596 BQG196596 CAC196596 CJY196596 CTU196596 DDQ196596 DNM196596 DXI196596 EHE196596 ERA196596 FAW196596 FKS196596 FUO196596 GEK196596 GOG196596 GYC196596 HHY196596 HRU196596 IBQ196596 ILM196596 IVI196596 JFE196596 JPA196596 JYW196596 KIS196596 KSO196596 LCK196596 LMG196596 LWC196596 MFY196596 MPU196596 MZQ196596 NJM196596 NTI196596 ODE196596 ONA196596 OWW196596 PGS196596 PQO196596 QAK196596 QKG196596 QUC196596 RDY196596 RNU196596 RXQ196596 SHM196596 SRI196596 TBE196596 TLA196596 TUW196596 UES196596 UOO196596 UYK196596 VIG196596 VSC196596 WBY196596 WLU196596 WVQ196596 JE262132 TA262132 ACW262132 AMS262132 AWO262132 BGK262132 BQG262132 CAC262132 CJY262132 CTU262132 DDQ262132 DNM262132 DXI262132 EHE262132 ERA262132 FAW262132 FKS262132 FUO262132 GEK262132 GOG262132 GYC262132 HHY262132 HRU262132 IBQ262132 ILM262132 IVI262132 JFE262132 JPA262132 JYW262132 KIS262132 KSO262132 LCK262132 LMG262132 LWC262132 MFY262132 MPU262132 MZQ262132 NJM262132 NTI262132 ODE262132 ONA262132 OWW262132 PGS262132 PQO262132 QAK262132 QKG262132 QUC262132 RDY262132 RNU262132 RXQ262132 SHM262132 SRI262132 TBE262132 TLA262132 TUW262132 UES262132 UOO262132 UYK262132 VIG262132 VSC262132 WBY262132 WLU262132 WVQ262132 JE327668 TA327668 ACW327668 AMS327668 AWO327668 BGK327668 BQG327668 CAC327668 CJY327668 CTU327668 DDQ327668 DNM327668 DXI327668 EHE327668 ERA327668 FAW327668 FKS327668 FUO327668 GEK327668 GOG327668 GYC327668 HHY327668 HRU327668 IBQ327668 ILM327668 IVI327668 JFE327668 JPA327668 JYW327668 KIS327668 KSO327668 LCK327668 LMG327668 LWC327668 MFY327668 MPU327668 MZQ327668 NJM327668 NTI327668 ODE327668 ONA327668 OWW327668 PGS327668 PQO327668 QAK327668 QKG327668 QUC327668 RDY327668 RNU327668 RXQ327668 SHM327668 SRI327668 TBE327668 TLA327668 TUW327668 UES327668 UOO327668 UYK327668 VIG327668 VSC327668 WBY327668 WLU327668 WVQ327668 JE393204 TA393204 ACW393204 AMS393204 AWO393204 BGK393204 BQG393204 CAC393204 CJY393204 CTU393204 DDQ393204 DNM393204 DXI393204 EHE393204 ERA393204 FAW393204 FKS393204 FUO393204 GEK393204 GOG393204 GYC393204 HHY393204 HRU393204 IBQ393204 ILM393204 IVI393204 JFE393204 JPA393204 JYW393204 KIS393204 KSO393204 LCK393204 LMG393204 LWC393204 MFY393204 MPU393204 MZQ393204 NJM393204 NTI393204 ODE393204 ONA393204 OWW393204 PGS393204 PQO393204 QAK393204 QKG393204 QUC393204 RDY393204 RNU393204 RXQ393204 SHM393204 SRI393204 TBE393204 TLA393204 TUW393204 UES393204 UOO393204 UYK393204 VIG393204 VSC393204 WBY393204 WLU393204 WVQ393204 JE458740 TA458740 ACW458740 AMS458740 AWO458740 BGK458740 BQG458740 CAC458740 CJY458740 CTU458740 DDQ458740 DNM458740 DXI458740 EHE458740 ERA458740 FAW458740 FKS458740 FUO458740 GEK458740 GOG458740 GYC458740 HHY458740 HRU458740 IBQ458740 ILM458740 IVI458740 JFE458740 JPA458740 JYW458740 KIS458740 KSO458740 LCK458740 LMG458740 LWC458740 MFY458740 MPU458740 MZQ458740 NJM458740 NTI458740 ODE458740 ONA458740 OWW458740 PGS458740 PQO458740 QAK458740 QKG458740 QUC458740 RDY458740 RNU458740 RXQ458740 SHM458740 SRI458740 TBE458740 TLA458740 TUW458740 UES458740 UOO458740 UYK458740 VIG458740 VSC458740 WBY458740 WLU458740 WVQ458740 JE524276 TA524276 ACW524276 AMS524276 AWO524276 BGK524276 BQG524276 CAC524276 CJY524276 CTU524276 DDQ524276 DNM524276 DXI524276 EHE524276 ERA524276 FAW524276 FKS524276 FUO524276 GEK524276 GOG524276 GYC524276 HHY524276 HRU524276 IBQ524276 ILM524276 IVI524276 JFE524276 JPA524276 JYW524276 KIS524276 KSO524276 LCK524276 LMG524276 LWC524276 MFY524276 MPU524276 MZQ524276 NJM524276 NTI524276 ODE524276 ONA524276 OWW524276 PGS524276 PQO524276 QAK524276 QKG524276 QUC524276 RDY524276 RNU524276 RXQ524276 SHM524276 SRI524276 TBE524276 TLA524276 TUW524276 UES524276 UOO524276 UYK524276 VIG524276 VSC524276 WBY524276 WLU524276 WVQ524276 JE589812 TA589812 ACW589812 AMS589812 AWO589812 BGK589812 BQG589812 CAC589812 CJY589812 CTU589812 DDQ589812 DNM589812 DXI589812 EHE589812 ERA589812 FAW589812 FKS589812 FUO589812 GEK589812 GOG589812 GYC589812 HHY589812 HRU589812 IBQ589812 ILM589812 IVI589812 JFE589812 JPA589812 JYW589812 KIS589812 KSO589812 LCK589812 LMG589812 LWC589812 MFY589812 MPU589812 MZQ589812 NJM589812 NTI589812 ODE589812 ONA589812 OWW589812 PGS589812 PQO589812 QAK589812 QKG589812 QUC589812 RDY589812 RNU589812 RXQ589812 SHM589812 SRI589812 TBE589812 TLA589812 TUW589812 UES589812 UOO589812 UYK589812 VIG589812 VSC589812 WBY589812 WLU589812 WVQ589812 JE655348 TA655348 ACW655348 AMS655348 AWO655348 BGK655348 BQG655348 CAC655348 CJY655348 CTU655348 DDQ655348 DNM655348 DXI655348 EHE655348 ERA655348 FAW655348 FKS655348 FUO655348 GEK655348 GOG655348 GYC655348 HHY655348 HRU655348 IBQ655348 ILM655348 IVI655348 JFE655348 JPA655348 JYW655348 KIS655348 KSO655348 LCK655348 LMG655348 LWC655348 MFY655348 MPU655348 MZQ655348 NJM655348 NTI655348 ODE655348 ONA655348 OWW655348 PGS655348 PQO655348 QAK655348 QKG655348 QUC655348 RDY655348 RNU655348 RXQ655348 SHM655348 SRI655348 TBE655348 TLA655348 TUW655348 UES655348 UOO655348 UYK655348 VIG655348 VSC655348 WBY655348 WLU655348 WVQ655348 JE720884 TA720884 ACW720884 AMS720884 AWO720884 BGK720884 BQG720884 CAC720884 CJY720884 CTU720884 DDQ720884 DNM720884 DXI720884 EHE720884 ERA720884 FAW720884 FKS720884 FUO720884 GEK720884 GOG720884 GYC720884 HHY720884 HRU720884 IBQ720884 ILM720884 IVI720884 JFE720884 JPA720884 JYW720884 KIS720884 KSO720884 LCK720884 LMG720884 LWC720884 MFY720884 MPU720884 MZQ720884 NJM720884 NTI720884 ODE720884 ONA720884 OWW720884 PGS720884 PQO720884 QAK720884 QKG720884 QUC720884 RDY720884 RNU720884 RXQ720884 SHM720884 SRI720884 TBE720884 TLA720884 TUW720884 UES720884 UOO720884 UYK720884 VIG720884 VSC720884 WBY720884 WLU720884 WVQ720884 JE786420 TA786420 ACW786420 AMS786420 AWO786420 BGK786420 BQG786420 CAC786420 CJY786420 CTU786420 DDQ786420 DNM786420 DXI786420 EHE786420 ERA786420 FAW786420 FKS786420 FUO786420 GEK786420 GOG786420 GYC786420 HHY786420 HRU786420 IBQ786420 ILM786420 IVI786420 JFE786420 JPA786420 JYW786420 KIS786420 KSO786420 LCK786420 LMG786420 LWC786420 MFY786420 MPU786420 MZQ786420 NJM786420 NTI786420 ODE786420 ONA786420 OWW786420 PGS786420 PQO786420 QAK786420 QKG786420 QUC786420 RDY786420 RNU786420 RXQ786420 SHM786420 SRI786420 TBE786420 TLA786420 TUW786420 UES786420 UOO786420 UYK786420 VIG786420 VSC786420 WBY786420 WLU786420 WVQ786420 JE851956 TA851956 ACW851956 AMS851956 AWO851956 BGK851956 BQG851956 CAC851956 CJY851956 CTU851956 DDQ851956 DNM851956 DXI851956 EHE851956 ERA851956 FAW851956 FKS851956 FUO851956 GEK851956 GOG851956 GYC851956 HHY851956 HRU851956 IBQ851956 ILM851956 IVI851956 JFE851956 JPA851956 JYW851956 KIS851956 KSO851956 LCK851956 LMG851956 LWC851956 MFY851956 MPU851956 MZQ851956 NJM851956 NTI851956 ODE851956 ONA851956 OWW851956 PGS851956 PQO851956 QAK851956 QKG851956 QUC851956 RDY851956 RNU851956 RXQ851956 SHM851956 SRI851956 TBE851956 TLA851956 TUW851956 UES851956 UOO851956 UYK851956 VIG851956 VSC851956 WBY851956 WLU851956 WVQ851956 JE917492 TA917492 ACW917492 AMS917492 AWO917492 BGK917492 BQG917492 CAC917492 CJY917492 CTU917492 DDQ917492 DNM917492 DXI917492 EHE917492 ERA917492 FAW917492 FKS917492 FUO917492 GEK917492 GOG917492 GYC917492 HHY917492 HRU917492 IBQ917492 ILM917492 IVI917492 JFE917492 JPA917492 JYW917492 KIS917492 KSO917492 LCK917492 LMG917492 LWC917492 MFY917492 MPU917492 MZQ917492 NJM917492 NTI917492 ODE917492 ONA917492 OWW917492 PGS917492 PQO917492 QAK917492 QKG917492 QUC917492 RDY917492 RNU917492 RXQ917492 SHM917492 SRI917492 TBE917492 TLA917492 TUW917492 UES917492 UOO917492 UYK917492 VIG917492 VSC917492 WBY917492 WLU917492 WVQ917492 JE983028 TA983028 ACW983028 AMS983028 AWO983028 BGK983028 BQG983028 CAC983028 CJY983028 CTU983028 DDQ983028 DNM983028 DXI983028 EHE983028 ERA983028 FAW983028 FKS983028 FUO983028 GEK983028 GOG983028 GYC983028 HHY983028 HRU983028 IBQ983028 ILM983028 IVI983028 JFE983028 JPA983028 JYW983028 KIS983028 KSO983028 LCK983028 LMG983028 LWC983028 MFY983028 MPU983028 MZQ983028 NJM983028 NTI983028 ODE983028 ONA983028 OWW983028 PGS983028 PQO983028 QAK983028 QKG983028 QUC983028 RDY983028 RNU983028 RXQ983028 SHM983028 SRI983028 TBE983028 TLA983028 TUW983028 UES983028 UOO983028 UYK983028 VIG983028 VSC983028 WBY983028 WLU983028"/>
    <dataValidation type="list" allowBlank="1" showInputMessage="1" showErrorMessage="1" sqref="H35:H37">
      <formula1>"Yes, No"</formula1>
    </dataValidation>
  </dataValidations>
  <printOptions horizontalCentered="1"/>
  <pageMargins left="0.45" right="0.45" top="1.5" bottom="0.75" header="0.3" footer="0.3"/>
  <pageSetup scale="56"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67"/>
  <sheetViews>
    <sheetView zoomScale="85" zoomScaleNormal="85" zoomScaleSheetLayoutView="100" workbookViewId="0"/>
  </sheetViews>
  <sheetFormatPr defaultRowHeight="12.5" x14ac:dyDescent="0.25"/>
  <cols>
    <col min="1" max="1" width="55.54296875" style="29" customWidth="1"/>
    <col min="2" max="2" width="17.26953125" style="29" customWidth="1"/>
    <col min="3" max="8" width="15.7265625" style="29" customWidth="1"/>
    <col min="9" max="9" width="45.1796875" style="29" customWidth="1"/>
    <col min="10" max="10" width="7.453125" style="29" customWidth="1"/>
    <col min="11" max="11" width="5.26953125" style="29" customWidth="1"/>
    <col min="12" max="12" width="54.54296875" style="29" bestFit="1" customWidth="1"/>
    <col min="13" max="251" width="9.1796875" style="29"/>
    <col min="252" max="252" width="2.81640625" style="29" customWidth="1"/>
    <col min="253" max="253" width="5" style="29" customWidth="1"/>
    <col min="254" max="254" width="62" style="29" customWidth="1"/>
    <col min="255" max="255" width="12.7265625" style="29" bestFit="1" customWidth="1"/>
    <col min="256" max="256" width="1.7265625" style="29" customWidth="1"/>
    <col min="257" max="259" width="15.7265625" style="29" customWidth="1"/>
    <col min="260" max="260" width="17.81640625" style="29" bestFit="1" customWidth="1"/>
    <col min="261" max="261" width="18.54296875" style="29" bestFit="1" customWidth="1"/>
    <col min="262" max="264" width="15.7265625" style="29" customWidth="1"/>
    <col min="265" max="265" width="20" style="29" customWidth="1"/>
    <col min="266" max="266" width="18.54296875" style="29" bestFit="1" customWidth="1"/>
    <col min="267" max="267" width="13.7265625" style="29" customWidth="1"/>
    <col min="268" max="268" width="54.54296875" style="29" bestFit="1" customWidth="1"/>
    <col min="269" max="507" width="9.1796875" style="29"/>
    <col min="508" max="508" width="2.81640625" style="29" customWidth="1"/>
    <col min="509" max="509" width="5" style="29" customWidth="1"/>
    <col min="510" max="510" width="62" style="29" customWidth="1"/>
    <col min="511" max="511" width="12.7265625" style="29" bestFit="1" customWidth="1"/>
    <col min="512" max="512" width="1.7265625" style="29" customWidth="1"/>
    <col min="513" max="515" width="15.7265625" style="29" customWidth="1"/>
    <col min="516" max="516" width="17.81640625" style="29" bestFit="1" customWidth="1"/>
    <col min="517" max="517" width="18.54296875" style="29" bestFit="1" customWidth="1"/>
    <col min="518" max="520" width="15.7265625" style="29" customWidth="1"/>
    <col min="521" max="521" width="20" style="29" customWidth="1"/>
    <col min="522" max="522" width="18.54296875" style="29" bestFit="1" customWidth="1"/>
    <col min="523" max="523" width="13.7265625" style="29" customWidth="1"/>
    <col min="524" max="524" width="54.54296875" style="29" bestFit="1" customWidth="1"/>
    <col min="525" max="763" width="9.1796875" style="29"/>
    <col min="764" max="764" width="2.81640625" style="29" customWidth="1"/>
    <col min="765" max="765" width="5" style="29" customWidth="1"/>
    <col min="766" max="766" width="62" style="29" customWidth="1"/>
    <col min="767" max="767" width="12.7265625" style="29" bestFit="1" customWidth="1"/>
    <col min="768" max="768" width="1.7265625" style="29" customWidth="1"/>
    <col min="769" max="771" width="15.7265625" style="29" customWidth="1"/>
    <col min="772" max="772" width="17.81640625" style="29" bestFit="1" customWidth="1"/>
    <col min="773" max="773" width="18.54296875" style="29" bestFit="1" customWidth="1"/>
    <col min="774" max="776" width="15.7265625" style="29" customWidth="1"/>
    <col min="777" max="777" width="20" style="29" customWidth="1"/>
    <col min="778" max="778" width="18.54296875" style="29" bestFit="1" customWidth="1"/>
    <col min="779" max="779" width="13.7265625" style="29" customWidth="1"/>
    <col min="780" max="780" width="54.54296875" style="29" bestFit="1" customWidth="1"/>
    <col min="781" max="1019" width="9.1796875" style="29"/>
    <col min="1020" max="1020" width="2.81640625" style="29" customWidth="1"/>
    <col min="1021" max="1021" width="5" style="29" customWidth="1"/>
    <col min="1022" max="1022" width="62" style="29" customWidth="1"/>
    <col min="1023" max="1023" width="12.7265625" style="29" bestFit="1" customWidth="1"/>
    <col min="1024" max="1024" width="1.7265625" style="29" customWidth="1"/>
    <col min="1025" max="1027" width="15.7265625" style="29" customWidth="1"/>
    <col min="1028" max="1028" width="17.81640625" style="29" bestFit="1" customWidth="1"/>
    <col min="1029" max="1029" width="18.54296875" style="29" bestFit="1" customWidth="1"/>
    <col min="1030" max="1032" width="15.7265625" style="29" customWidth="1"/>
    <col min="1033" max="1033" width="20" style="29" customWidth="1"/>
    <col min="1034" max="1034" width="18.54296875" style="29" bestFit="1" customWidth="1"/>
    <col min="1035" max="1035" width="13.7265625" style="29" customWidth="1"/>
    <col min="1036" max="1036" width="54.54296875" style="29" bestFit="1" customWidth="1"/>
    <col min="1037" max="1275" width="9.1796875" style="29"/>
    <col min="1276" max="1276" width="2.81640625" style="29" customWidth="1"/>
    <col min="1277" max="1277" width="5" style="29" customWidth="1"/>
    <col min="1278" max="1278" width="62" style="29" customWidth="1"/>
    <col min="1279" max="1279" width="12.7265625" style="29" bestFit="1" customWidth="1"/>
    <col min="1280" max="1280" width="1.7265625" style="29" customWidth="1"/>
    <col min="1281" max="1283" width="15.7265625" style="29" customWidth="1"/>
    <col min="1284" max="1284" width="17.81640625" style="29" bestFit="1" customWidth="1"/>
    <col min="1285" max="1285" width="18.54296875" style="29" bestFit="1" customWidth="1"/>
    <col min="1286" max="1288" width="15.7265625" style="29" customWidth="1"/>
    <col min="1289" max="1289" width="20" style="29" customWidth="1"/>
    <col min="1290" max="1290" width="18.54296875" style="29" bestFit="1" customWidth="1"/>
    <col min="1291" max="1291" width="13.7265625" style="29" customWidth="1"/>
    <col min="1292" max="1292" width="54.54296875" style="29" bestFit="1" customWidth="1"/>
    <col min="1293" max="1531" width="9.1796875" style="29"/>
    <col min="1532" max="1532" width="2.81640625" style="29" customWidth="1"/>
    <col min="1533" max="1533" width="5" style="29" customWidth="1"/>
    <col min="1534" max="1534" width="62" style="29" customWidth="1"/>
    <col min="1535" max="1535" width="12.7265625" style="29" bestFit="1" customWidth="1"/>
    <col min="1536" max="1536" width="1.7265625" style="29" customWidth="1"/>
    <col min="1537" max="1539" width="15.7265625" style="29" customWidth="1"/>
    <col min="1540" max="1540" width="17.81640625" style="29" bestFit="1" customWidth="1"/>
    <col min="1541" max="1541" width="18.54296875" style="29" bestFit="1" customWidth="1"/>
    <col min="1542" max="1544" width="15.7265625" style="29" customWidth="1"/>
    <col min="1545" max="1545" width="20" style="29" customWidth="1"/>
    <col min="1546" max="1546" width="18.54296875" style="29" bestFit="1" customWidth="1"/>
    <col min="1547" max="1547" width="13.7265625" style="29" customWidth="1"/>
    <col min="1548" max="1548" width="54.54296875" style="29" bestFit="1" customWidth="1"/>
    <col min="1549" max="1787" width="9.1796875" style="29"/>
    <col min="1788" max="1788" width="2.81640625" style="29" customWidth="1"/>
    <col min="1789" max="1789" width="5" style="29" customWidth="1"/>
    <col min="1790" max="1790" width="62" style="29" customWidth="1"/>
    <col min="1791" max="1791" width="12.7265625" style="29" bestFit="1" customWidth="1"/>
    <col min="1792" max="1792" width="1.7265625" style="29" customWidth="1"/>
    <col min="1793" max="1795" width="15.7265625" style="29" customWidth="1"/>
    <col min="1796" max="1796" width="17.81640625" style="29" bestFit="1" customWidth="1"/>
    <col min="1797" max="1797" width="18.54296875" style="29" bestFit="1" customWidth="1"/>
    <col min="1798" max="1800" width="15.7265625" style="29" customWidth="1"/>
    <col min="1801" max="1801" width="20" style="29" customWidth="1"/>
    <col min="1802" max="1802" width="18.54296875" style="29" bestFit="1" customWidth="1"/>
    <col min="1803" max="1803" width="13.7265625" style="29" customWidth="1"/>
    <col min="1804" max="1804" width="54.54296875" style="29" bestFit="1" customWidth="1"/>
    <col min="1805" max="2043" width="9.1796875" style="29"/>
    <col min="2044" max="2044" width="2.81640625" style="29" customWidth="1"/>
    <col min="2045" max="2045" width="5" style="29" customWidth="1"/>
    <col min="2046" max="2046" width="62" style="29" customWidth="1"/>
    <col min="2047" max="2047" width="12.7265625" style="29" bestFit="1" customWidth="1"/>
    <col min="2048" max="2048" width="1.7265625" style="29" customWidth="1"/>
    <col min="2049" max="2051" width="15.7265625" style="29" customWidth="1"/>
    <col min="2052" max="2052" width="17.81640625" style="29" bestFit="1" customWidth="1"/>
    <col min="2053" max="2053" width="18.54296875" style="29" bestFit="1" customWidth="1"/>
    <col min="2054" max="2056" width="15.7265625" style="29" customWidth="1"/>
    <col min="2057" max="2057" width="20" style="29" customWidth="1"/>
    <col min="2058" max="2058" width="18.54296875" style="29" bestFit="1" customWidth="1"/>
    <col min="2059" max="2059" width="13.7265625" style="29" customWidth="1"/>
    <col min="2060" max="2060" width="54.54296875" style="29" bestFit="1" customWidth="1"/>
    <col min="2061" max="2299" width="9.1796875" style="29"/>
    <col min="2300" max="2300" width="2.81640625" style="29" customWidth="1"/>
    <col min="2301" max="2301" width="5" style="29" customWidth="1"/>
    <col min="2302" max="2302" width="62" style="29" customWidth="1"/>
    <col min="2303" max="2303" width="12.7265625" style="29" bestFit="1" customWidth="1"/>
    <col min="2304" max="2304" width="1.7265625" style="29" customWidth="1"/>
    <col min="2305" max="2307" width="15.7265625" style="29" customWidth="1"/>
    <col min="2308" max="2308" width="17.81640625" style="29" bestFit="1" customWidth="1"/>
    <col min="2309" max="2309" width="18.54296875" style="29" bestFit="1" customWidth="1"/>
    <col min="2310" max="2312" width="15.7265625" style="29" customWidth="1"/>
    <col min="2313" max="2313" width="20" style="29" customWidth="1"/>
    <col min="2314" max="2314" width="18.54296875" style="29" bestFit="1" customWidth="1"/>
    <col min="2315" max="2315" width="13.7265625" style="29" customWidth="1"/>
    <col min="2316" max="2316" width="54.54296875" style="29" bestFit="1" customWidth="1"/>
    <col min="2317" max="2555" width="9.1796875" style="29"/>
    <col min="2556" max="2556" width="2.81640625" style="29" customWidth="1"/>
    <col min="2557" max="2557" width="5" style="29" customWidth="1"/>
    <col min="2558" max="2558" width="62" style="29" customWidth="1"/>
    <col min="2559" max="2559" width="12.7265625" style="29" bestFit="1" customWidth="1"/>
    <col min="2560" max="2560" width="1.7265625" style="29" customWidth="1"/>
    <col min="2561" max="2563" width="15.7265625" style="29" customWidth="1"/>
    <col min="2564" max="2564" width="17.81640625" style="29" bestFit="1" customWidth="1"/>
    <col min="2565" max="2565" width="18.54296875" style="29" bestFit="1" customWidth="1"/>
    <col min="2566" max="2568" width="15.7265625" style="29" customWidth="1"/>
    <col min="2569" max="2569" width="20" style="29" customWidth="1"/>
    <col min="2570" max="2570" width="18.54296875" style="29" bestFit="1" customWidth="1"/>
    <col min="2571" max="2571" width="13.7265625" style="29" customWidth="1"/>
    <col min="2572" max="2572" width="54.54296875" style="29" bestFit="1" customWidth="1"/>
    <col min="2573" max="2811" width="9.1796875" style="29"/>
    <col min="2812" max="2812" width="2.81640625" style="29" customWidth="1"/>
    <col min="2813" max="2813" width="5" style="29" customWidth="1"/>
    <col min="2814" max="2814" width="62" style="29" customWidth="1"/>
    <col min="2815" max="2815" width="12.7265625" style="29" bestFit="1" customWidth="1"/>
    <col min="2816" max="2816" width="1.7265625" style="29" customWidth="1"/>
    <col min="2817" max="2819" width="15.7265625" style="29" customWidth="1"/>
    <col min="2820" max="2820" width="17.81640625" style="29" bestFit="1" customWidth="1"/>
    <col min="2821" max="2821" width="18.54296875" style="29" bestFit="1" customWidth="1"/>
    <col min="2822" max="2824" width="15.7265625" style="29" customWidth="1"/>
    <col min="2825" max="2825" width="20" style="29" customWidth="1"/>
    <col min="2826" max="2826" width="18.54296875" style="29" bestFit="1" customWidth="1"/>
    <col min="2827" max="2827" width="13.7265625" style="29" customWidth="1"/>
    <col min="2828" max="2828" width="54.54296875" style="29" bestFit="1" customWidth="1"/>
    <col min="2829" max="3067" width="9.1796875" style="29"/>
    <col min="3068" max="3068" width="2.81640625" style="29" customWidth="1"/>
    <col min="3069" max="3069" width="5" style="29" customWidth="1"/>
    <col min="3070" max="3070" width="62" style="29" customWidth="1"/>
    <col min="3071" max="3071" width="12.7265625" style="29" bestFit="1" customWidth="1"/>
    <col min="3072" max="3072" width="1.7265625" style="29" customWidth="1"/>
    <col min="3073" max="3075" width="15.7265625" style="29" customWidth="1"/>
    <col min="3076" max="3076" width="17.81640625" style="29" bestFit="1" customWidth="1"/>
    <col min="3077" max="3077" width="18.54296875" style="29" bestFit="1" customWidth="1"/>
    <col min="3078" max="3080" width="15.7265625" style="29" customWidth="1"/>
    <col min="3081" max="3081" width="20" style="29" customWidth="1"/>
    <col min="3082" max="3082" width="18.54296875" style="29" bestFit="1" customWidth="1"/>
    <col min="3083" max="3083" width="13.7265625" style="29" customWidth="1"/>
    <col min="3084" max="3084" width="54.54296875" style="29" bestFit="1" customWidth="1"/>
    <col min="3085" max="3323" width="9.1796875" style="29"/>
    <col min="3324" max="3324" width="2.81640625" style="29" customWidth="1"/>
    <col min="3325" max="3325" width="5" style="29" customWidth="1"/>
    <col min="3326" max="3326" width="62" style="29" customWidth="1"/>
    <col min="3327" max="3327" width="12.7265625" style="29" bestFit="1" customWidth="1"/>
    <col min="3328" max="3328" width="1.7265625" style="29" customWidth="1"/>
    <col min="3329" max="3331" width="15.7265625" style="29" customWidth="1"/>
    <col min="3332" max="3332" width="17.81640625" style="29" bestFit="1" customWidth="1"/>
    <col min="3333" max="3333" width="18.54296875" style="29" bestFit="1" customWidth="1"/>
    <col min="3334" max="3336" width="15.7265625" style="29" customWidth="1"/>
    <col min="3337" max="3337" width="20" style="29" customWidth="1"/>
    <col min="3338" max="3338" width="18.54296875" style="29" bestFit="1" customWidth="1"/>
    <col min="3339" max="3339" width="13.7265625" style="29" customWidth="1"/>
    <col min="3340" max="3340" width="54.54296875" style="29" bestFit="1" customWidth="1"/>
    <col min="3341" max="3579" width="9.1796875" style="29"/>
    <col min="3580" max="3580" width="2.81640625" style="29" customWidth="1"/>
    <col min="3581" max="3581" width="5" style="29" customWidth="1"/>
    <col min="3582" max="3582" width="62" style="29" customWidth="1"/>
    <col min="3583" max="3583" width="12.7265625" style="29" bestFit="1" customWidth="1"/>
    <col min="3584" max="3584" width="1.7265625" style="29" customWidth="1"/>
    <col min="3585" max="3587" width="15.7265625" style="29" customWidth="1"/>
    <col min="3588" max="3588" width="17.81640625" style="29" bestFit="1" customWidth="1"/>
    <col min="3589" max="3589" width="18.54296875" style="29" bestFit="1" customWidth="1"/>
    <col min="3590" max="3592" width="15.7265625" style="29" customWidth="1"/>
    <col min="3593" max="3593" width="20" style="29" customWidth="1"/>
    <col min="3594" max="3594" width="18.54296875" style="29" bestFit="1" customWidth="1"/>
    <col min="3595" max="3595" width="13.7265625" style="29" customWidth="1"/>
    <col min="3596" max="3596" width="54.54296875" style="29" bestFit="1" customWidth="1"/>
    <col min="3597" max="3835" width="9.1796875" style="29"/>
    <col min="3836" max="3836" width="2.81640625" style="29" customWidth="1"/>
    <col min="3837" max="3837" width="5" style="29" customWidth="1"/>
    <col min="3838" max="3838" width="62" style="29" customWidth="1"/>
    <col min="3839" max="3839" width="12.7265625" style="29" bestFit="1" customWidth="1"/>
    <col min="3840" max="3840" width="1.7265625" style="29" customWidth="1"/>
    <col min="3841" max="3843" width="15.7265625" style="29" customWidth="1"/>
    <col min="3844" max="3844" width="17.81640625" style="29" bestFit="1" customWidth="1"/>
    <col min="3845" max="3845" width="18.54296875" style="29" bestFit="1" customWidth="1"/>
    <col min="3846" max="3848" width="15.7265625" style="29" customWidth="1"/>
    <col min="3849" max="3849" width="20" style="29" customWidth="1"/>
    <col min="3850" max="3850" width="18.54296875" style="29" bestFit="1" customWidth="1"/>
    <col min="3851" max="3851" width="13.7265625" style="29" customWidth="1"/>
    <col min="3852" max="3852" width="54.54296875" style="29" bestFit="1" customWidth="1"/>
    <col min="3853" max="4091" width="9.1796875" style="29"/>
    <col min="4092" max="4092" width="2.81640625" style="29" customWidth="1"/>
    <col min="4093" max="4093" width="5" style="29" customWidth="1"/>
    <col min="4094" max="4094" width="62" style="29" customWidth="1"/>
    <col min="4095" max="4095" width="12.7265625" style="29" bestFit="1" customWidth="1"/>
    <col min="4096" max="4096" width="1.7265625" style="29" customWidth="1"/>
    <col min="4097" max="4099" width="15.7265625" style="29" customWidth="1"/>
    <col min="4100" max="4100" width="17.81640625" style="29" bestFit="1" customWidth="1"/>
    <col min="4101" max="4101" width="18.54296875" style="29" bestFit="1" customWidth="1"/>
    <col min="4102" max="4104" width="15.7265625" style="29" customWidth="1"/>
    <col min="4105" max="4105" width="20" style="29" customWidth="1"/>
    <col min="4106" max="4106" width="18.54296875" style="29" bestFit="1" customWidth="1"/>
    <col min="4107" max="4107" width="13.7265625" style="29" customWidth="1"/>
    <col min="4108" max="4108" width="54.54296875" style="29" bestFit="1" customWidth="1"/>
    <col min="4109" max="4347" width="9.1796875" style="29"/>
    <col min="4348" max="4348" width="2.81640625" style="29" customWidth="1"/>
    <col min="4349" max="4349" width="5" style="29" customWidth="1"/>
    <col min="4350" max="4350" width="62" style="29" customWidth="1"/>
    <col min="4351" max="4351" width="12.7265625" style="29" bestFit="1" customWidth="1"/>
    <col min="4352" max="4352" width="1.7265625" style="29" customWidth="1"/>
    <col min="4353" max="4355" width="15.7265625" style="29" customWidth="1"/>
    <col min="4356" max="4356" width="17.81640625" style="29" bestFit="1" customWidth="1"/>
    <col min="4357" max="4357" width="18.54296875" style="29" bestFit="1" customWidth="1"/>
    <col min="4358" max="4360" width="15.7265625" style="29" customWidth="1"/>
    <col min="4361" max="4361" width="20" style="29" customWidth="1"/>
    <col min="4362" max="4362" width="18.54296875" style="29" bestFit="1" customWidth="1"/>
    <col min="4363" max="4363" width="13.7265625" style="29" customWidth="1"/>
    <col min="4364" max="4364" width="54.54296875" style="29" bestFit="1" customWidth="1"/>
    <col min="4365" max="4603" width="9.1796875" style="29"/>
    <col min="4604" max="4604" width="2.81640625" style="29" customWidth="1"/>
    <col min="4605" max="4605" width="5" style="29" customWidth="1"/>
    <col min="4606" max="4606" width="62" style="29" customWidth="1"/>
    <col min="4607" max="4607" width="12.7265625" style="29" bestFit="1" customWidth="1"/>
    <col min="4608" max="4608" width="1.7265625" style="29" customWidth="1"/>
    <col min="4609" max="4611" width="15.7265625" style="29" customWidth="1"/>
    <col min="4612" max="4612" width="17.81640625" style="29" bestFit="1" customWidth="1"/>
    <col min="4613" max="4613" width="18.54296875" style="29" bestFit="1" customWidth="1"/>
    <col min="4614" max="4616" width="15.7265625" style="29" customWidth="1"/>
    <col min="4617" max="4617" width="20" style="29" customWidth="1"/>
    <col min="4618" max="4618" width="18.54296875" style="29" bestFit="1" customWidth="1"/>
    <col min="4619" max="4619" width="13.7265625" style="29" customWidth="1"/>
    <col min="4620" max="4620" width="54.54296875" style="29" bestFit="1" customWidth="1"/>
    <col min="4621" max="4859" width="9.1796875" style="29"/>
    <col min="4860" max="4860" width="2.81640625" style="29" customWidth="1"/>
    <col min="4861" max="4861" width="5" style="29" customWidth="1"/>
    <col min="4862" max="4862" width="62" style="29" customWidth="1"/>
    <col min="4863" max="4863" width="12.7265625" style="29" bestFit="1" customWidth="1"/>
    <col min="4864" max="4864" width="1.7265625" style="29" customWidth="1"/>
    <col min="4865" max="4867" width="15.7265625" style="29" customWidth="1"/>
    <col min="4868" max="4868" width="17.81640625" style="29" bestFit="1" customWidth="1"/>
    <col min="4869" max="4869" width="18.54296875" style="29" bestFit="1" customWidth="1"/>
    <col min="4870" max="4872" width="15.7265625" style="29" customWidth="1"/>
    <col min="4873" max="4873" width="20" style="29" customWidth="1"/>
    <col min="4874" max="4874" width="18.54296875" style="29" bestFit="1" customWidth="1"/>
    <col min="4875" max="4875" width="13.7265625" style="29" customWidth="1"/>
    <col min="4876" max="4876" width="54.54296875" style="29" bestFit="1" customWidth="1"/>
    <col min="4877" max="5115" width="9.1796875" style="29"/>
    <col min="5116" max="5116" width="2.81640625" style="29" customWidth="1"/>
    <col min="5117" max="5117" width="5" style="29" customWidth="1"/>
    <col min="5118" max="5118" width="62" style="29" customWidth="1"/>
    <col min="5119" max="5119" width="12.7265625" style="29" bestFit="1" customWidth="1"/>
    <col min="5120" max="5120" width="1.7265625" style="29" customWidth="1"/>
    <col min="5121" max="5123" width="15.7265625" style="29" customWidth="1"/>
    <col min="5124" max="5124" width="17.81640625" style="29" bestFit="1" customWidth="1"/>
    <col min="5125" max="5125" width="18.54296875" style="29" bestFit="1" customWidth="1"/>
    <col min="5126" max="5128" width="15.7265625" style="29" customWidth="1"/>
    <col min="5129" max="5129" width="20" style="29" customWidth="1"/>
    <col min="5130" max="5130" width="18.54296875" style="29" bestFit="1" customWidth="1"/>
    <col min="5131" max="5131" width="13.7265625" style="29" customWidth="1"/>
    <col min="5132" max="5132" width="54.54296875" style="29" bestFit="1" customWidth="1"/>
    <col min="5133" max="5371" width="9.1796875" style="29"/>
    <col min="5372" max="5372" width="2.81640625" style="29" customWidth="1"/>
    <col min="5373" max="5373" width="5" style="29" customWidth="1"/>
    <col min="5374" max="5374" width="62" style="29" customWidth="1"/>
    <col min="5375" max="5375" width="12.7265625" style="29" bestFit="1" customWidth="1"/>
    <col min="5376" max="5376" width="1.7265625" style="29" customWidth="1"/>
    <col min="5377" max="5379" width="15.7265625" style="29" customWidth="1"/>
    <col min="5380" max="5380" width="17.81640625" style="29" bestFit="1" customWidth="1"/>
    <col min="5381" max="5381" width="18.54296875" style="29" bestFit="1" customWidth="1"/>
    <col min="5382" max="5384" width="15.7265625" style="29" customWidth="1"/>
    <col min="5385" max="5385" width="20" style="29" customWidth="1"/>
    <col min="5386" max="5386" width="18.54296875" style="29" bestFit="1" customWidth="1"/>
    <col min="5387" max="5387" width="13.7265625" style="29" customWidth="1"/>
    <col min="5388" max="5388" width="54.54296875" style="29" bestFit="1" customWidth="1"/>
    <col min="5389" max="5627" width="9.1796875" style="29"/>
    <col min="5628" max="5628" width="2.81640625" style="29" customWidth="1"/>
    <col min="5629" max="5629" width="5" style="29" customWidth="1"/>
    <col min="5630" max="5630" width="62" style="29" customWidth="1"/>
    <col min="5631" max="5631" width="12.7265625" style="29" bestFit="1" customWidth="1"/>
    <col min="5632" max="5632" width="1.7265625" style="29" customWidth="1"/>
    <col min="5633" max="5635" width="15.7265625" style="29" customWidth="1"/>
    <col min="5636" max="5636" width="17.81640625" style="29" bestFit="1" customWidth="1"/>
    <col min="5637" max="5637" width="18.54296875" style="29" bestFit="1" customWidth="1"/>
    <col min="5638" max="5640" width="15.7265625" style="29" customWidth="1"/>
    <col min="5641" max="5641" width="20" style="29" customWidth="1"/>
    <col min="5642" max="5642" width="18.54296875" style="29" bestFit="1" customWidth="1"/>
    <col min="5643" max="5643" width="13.7265625" style="29" customWidth="1"/>
    <col min="5644" max="5644" width="54.54296875" style="29" bestFit="1" customWidth="1"/>
    <col min="5645" max="5883" width="9.1796875" style="29"/>
    <col min="5884" max="5884" width="2.81640625" style="29" customWidth="1"/>
    <col min="5885" max="5885" width="5" style="29" customWidth="1"/>
    <col min="5886" max="5886" width="62" style="29" customWidth="1"/>
    <col min="5887" max="5887" width="12.7265625" style="29" bestFit="1" customWidth="1"/>
    <col min="5888" max="5888" width="1.7265625" style="29" customWidth="1"/>
    <col min="5889" max="5891" width="15.7265625" style="29" customWidth="1"/>
    <col min="5892" max="5892" width="17.81640625" style="29" bestFit="1" customWidth="1"/>
    <col min="5893" max="5893" width="18.54296875" style="29" bestFit="1" customWidth="1"/>
    <col min="5894" max="5896" width="15.7265625" style="29" customWidth="1"/>
    <col min="5897" max="5897" width="20" style="29" customWidth="1"/>
    <col min="5898" max="5898" width="18.54296875" style="29" bestFit="1" customWidth="1"/>
    <col min="5899" max="5899" width="13.7265625" style="29" customWidth="1"/>
    <col min="5900" max="5900" width="54.54296875" style="29" bestFit="1" customWidth="1"/>
    <col min="5901" max="6139" width="9.1796875" style="29"/>
    <col min="6140" max="6140" width="2.81640625" style="29" customWidth="1"/>
    <col min="6141" max="6141" width="5" style="29" customWidth="1"/>
    <col min="6142" max="6142" width="62" style="29" customWidth="1"/>
    <col min="6143" max="6143" width="12.7265625" style="29" bestFit="1" customWidth="1"/>
    <col min="6144" max="6144" width="1.7265625" style="29" customWidth="1"/>
    <col min="6145" max="6147" width="15.7265625" style="29" customWidth="1"/>
    <col min="6148" max="6148" width="17.81640625" style="29" bestFit="1" customWidth="1"/>
    <col min="6149" max="6149" width="18.54296875" style="29" bestFit="1" customWidth="1"/>
    <col min="6150" max="6152" width="15.7265625" style="29" customWidth="1"/>
    <col min="6153" max="6153" width="20" style="29" customWidth="1"/>
    <col min="6154" max="6154" width="18.54296875" style="29" bestFit="1" customWidth="1"/>
    <col min="6155" max="6155" width="13.7265625" style="29" customWidth="1"/>
    <col min="6156" max="6156" width="54.54296875" style="29" bestFit="1" customWidth="1"/>
    <col min="6157" max="6395" width="9.1796875" style="29"/>
    <col min="6396" max="6396" width="2.81640625" style="29" customWidth="1"/>
    <col min="6397" max="6397" width="5" style="29" customWidth="1"/>
    <col min="6398" max="6398" width="62" style="29" customWidth="1"/>
    <col min="6399" max="6399" width="12.7265625" style="29" bestFit="1" customWidth="1"/>
    <col min="6400" max="6400" width="1.7265625" style="29" customWidth="1"/>
    <col min="6401" max="6403" width="15.7265625" style="29" customWidth="1"/>
    <col min="6404" max="6404" width="17.81640625" style="29" bestFit="1" customWidth="1"/>
    <col min="6405" max="6405" width="18.54296875" style="29" bestFit="1" customWidth="1"/>
    <col min="6406" max="6408" width="15.7265625" style="29" customWidth="1"/>
    <col min="6409" max="6409" width="20" style="29" customWidth="1"/>
    <col min="6410" max="6410" width="18.54296875" style="29" bestFit="1" customWidth="1"/>
    <col min="6411" max="6411" width="13.7265625" style="29" customWidth="1"/>
    <col min="6412" max="6412" width="54.54296875" style="29" bestFit="1" customWidth="1"/>
    <col min="6413" max="6651" width="9.1796875" style="29"/>
    <col min="6652" max="6652" width="2.81640625" style="29" customWidth="1"/>
    <col min="6653" max="6653" width="5" style="29" customWidth="1"/>
    <col min="6654" max="6654" width="62" style="29" customWidth="1"/>
    <col min="6655" max="6655" width="12.7265625" style="29" bestFit="1" customWidth="1"/>
    <col min="6656" max="6656" width="1.7265625" style="29" customWidth="1"/>
    <col min="6657" max="6659" width="15.7265625" style="29" customWidth="1"/>
    <col min="6660" max="6660" width="17.81640625" style="29" bestFit="1" customWidth="1"/>
    <col min="6661" max="6661" width="18.54296875" style="29" bestFit="1" customWidth="1"/>
    <col min="6662" max="6664" width="15.7265625" style="29" customWidth="1"/>
    <col min="6665" max="6665" width="20" style="29" customWidth="1"/>
    <col min="6666" max="6666" width="18.54296875" style="29" bestFit="1" customWidth="1"/>
    <col min="6667" max="6667" width="13.7265625" style="29" customWidth="1"/>
    <col min="6668" max="6668" width="54.54296875" style="29" bestFit="1" customWidth="1"/>
    <col min="6669" max="6907" width="9.1796875" style="29"/>
    <col min="6908" max="6908" width="2.81640625" style="29" customWidth="1"/>
    <col min="6909" max="6909" width="5" style="29" customWidth="1"/>
    <col min="6910" max="6910" width="62" style="29" customWidth="1"/>
    <col min="6911" max="6911" width="12.7265625" style="29" bestFit="1" customWidth="1"/>
    <col min="6912" max="6912" width="1.7265625" style="29" customWidth="1"/>
    <col min="6913" max="6915" width="15.7265625" style="29" customWidth="1"/>
    <col min="6916" max="6916" width="17.81640625" style="29" bestFit="1" customWidth="1"/>
    <col min="6917" max="6917" width="18.54296875" style="29" bestFit="1" customWidth="1"/>
    <col min="6918" max="6920" width="15.7265625" style="29" customWidth="1"/>
    <col min="6921" max="6921" width="20" style="29" customWidth="1"/>
    <col min="6922" max="6922" width="18.54296875" style="29" bestFit="1" customWidth="1"/>
    <col min="6923" max="6923" width="13.7265625" style="29" customWidth="1"/>
    <col min="6924" max="6924" width="54.54296875" style="29" bestFit="1" customWidth="1"/>
    <col min="6925" max="7163" width="9.1796875" style="29"/>
    <col min="7164" max="7164" width="2.81640625" style="29" customWidth="1"/>
    <col min="7165" max="7165" width="5" style="29" customWidth="1"/>
    <col min="7166" max="7166" width="62" style="29" customWidth="1"/>
    <col min="7167" max="7167" width="12.7265625" style="29" bestFit="1" customWidth="1"/>
    <col min="7168" max="7168" width="1.7265625" style="29" customWidth="1"/>
    <col min="7169" max="7171" width="15.7265625" style="29" customWidth="1"/>
    <col min="7172" max="7172" width="17.81640625" style="29" bestFit="1" customWidth="1"/>
    <col min="7173" max="7173" width="18.54296875" style="29" bestFit="1" customWidth="1"/>
    <col min="7174" max="7176" width="15.7265625" style="29" customWidth="1"/>
    <col min="7177" max="7177" width="20" style="29" customWidth="1"/>
    <col min="7178" max="7178" width="18.54296875" style="29" bestFit="1" customWidth="1"/>
    <col min="7179" max="7179" width="13.7265625" style="29" customWidth="1"/>
    <col min="7180" max="7180" width="54.54296875" style="29" bestFit="1" customWidth="1"/>
    <col min="7181" max="7419" width="9.1796875" style="29"/>
    <col min="7420" max="7420" width="2.81640625" style="29" customWidth="1"/>
    <col min="7421" max="7421" width="5" style="29" customWidth="1"/>
    <col min="7422" max="7422" width="62" style="29" customWidth="1"/>
    <col min="7423" max="7423" width="12.7265625" style="29" bestFit="1" customWidth="1"/>
    <col min="7424" max="7424" width="1.7265625" style="29" customWidth="1"/>
    <col min="7425" max="7427" width="15.7265625" style="29" customWidth="1"/>
    <col min="7428" max="7428" width="17.81640625" style="29" bestFit="1" customWidth="1"/>
    <col min="7429" max="7429" width="18.54296875" style="29" bestFit="1" customWidth="1"/>
    <col min="7430" max="7432" width="15.7265625" style="29" customWidth="1"/>
    <col min="7433" max="7433" width="20" style="29" customWidth="1"/>
    <col min="7434" max="7434" width="18.54296875" style="29" bestFit="1" customWidth="1"/>
    <col min="7435" max="7435" width="13.7265625" style="29" customWidth="1"/>
    <col min="7436" max="7436" width="54.54296875" style="29" bestFit="1" customWidth="1"/>
    <col min="7437" max="7675" width="9.1796875" style="29"/>
    <col min="7676" max="7676" width="2.81640625" style="29" customWidth="1"/>
    <col min="7677" max="7677" width="5" style="29" customWidth="1"/>
    <col min="7678" max="7678" width="62" style="29" customWidth="1"/>
    <col min="7679" max="7679" width="12.7265625" style="29" bestFit="1" customWidth="1"/>
    <col min="7680" max="7680" width="1.7265625" style="29" customWidth="1"/>
    <col min="7681" max="7683" width="15.7265625" style="29" customWidth="1"/>
    <col min="7684" max="7684" width="17.81640625" style="29" bestFit="1" customWidth="1"/>
    <col min="7685" max="7685" width="18.54296875" style="29" bestFit="1" customWidth="1"/>
    <col min="7686" max="7688" width="15.7265625" style="29" customWidth="1"/>
    <col min="7689" max="7689" width="20" style="29" customWidth="1"/>
    <col min="7690" max="7690" width="18.54296875" style="29" bestFit="1" customWidth="1"/>
    <col min="7691" max="7691" width="13.7265625" style="29" customWidth="1"/>
    <col min="7692" max="7692" width="54.54296875" style="29" bestFit="1" customWidth="1"/>
    <col min="7693" max="7931" width="9.1796875" style="29"/>
    <col min="7932" max="7932" width="2.81640625" style="29" customWidth="1"/>
    <col min="7933" max="7933" width="5" style="29" customWidth="1"/>
    <col min="7934" max="7934" width="62" style="29" customWidth="1"/>
    <col min="7935" max="7935" width="12.7265625" style="29" bestFit="1" customWidth="1"/>
    <col min="7936" max="7936" width="1.7265625" style="29" customWidth="1"/>
    <col min="7937" max="7939" width="15.7265625" style="29" customWidth="1"/>
    <col min="7940" max="7940" width="17.81640625" style="29" bestFit="1" customWidth="1"/>
    <col min="7941" max="7941" width="18.54296875" style="29" bestFit="1" customWidth="1"/>
    <col min="7942" max="7944" width="15.7265625" style="29" customWidth="1"/>
    <col min="7945" max="7945" width="20" style="29" customWidth="1"/>
    <col min="7946" max="7946" width="18.54296875" style="29" bestFit="1" customWidth="1"/>
    <col min="7947" max="7947" width="13.7265625" style="29" customWidth="1"/>
    <col min="7948" max="7948" width="54.54296875" style="29" bestFit="1" customWidth="1"/>
    <col min="7949" max="8187" width="9.1796875" style="29"/>
    <col min="8188" max="8188" width="2.81640625" style="29" customWidth="1"/>
    <col min="8189" max="8189" width="5" style="29" customWidth="1"/>
    <col min="8190" max="8190" width="62" style="29" customWidth="1"/>
    <col min="8191" max="8191" width="12.7265625" style="29" bestFit="1" customWidth="1"/>
    <col min="8192" max="8192" width="1.7265625" style="29" customWidth="1"/>
    <col min="8193" max="8195" width="15.7265625" style="29" customWidth="1"/>
    <col min="8196" max="8196" width="17.81640625" style="29" bestFit="1" customWidth="1"/>
    <col min="8197" max="8197" width="18.54296875" style="29" bestFit="1" customWidth="1"/>
    <col min="8198" max="8200" width="15.7265625" style="29" customWidth="1"/>
    <col min="8201" max="8201" width="20" style="29" customWidth="1"/>
    <col min="8202" max="8202" width="18.54296875" style="29" bestFit="1" customWidth="1"/>
    <col min="8203" max="8203" width="13.7265625" style="29" customWidth="1"/>
    <col min="8204" max="8204" width="54.54296875" style="29" bestFit="1" customWidth="1"/>
    <col min="8205" max="8443" width="9.1796875" style="29"/>
    <col min="8444" max="8444" width="2.81640625" style="29" customWidth="1"/>
    <col min="8445" max="8445" width="5" style="29" customWidth="1"/>
    <col min="8446" max="8446" width="62" style="29" customWidth="1"/>
    <col min="8447" max="8447" width="12.7265625" style="29" bestFit="1" customWidth="1"/>
    <col min="8448" max="8448" width="1.7265625" style="29" customWidth="1"/>
    <col min="8449" max="8451" width="15.7265625" style="29" customWidth="1"/>
    <col min="8452" max="8452" width="17.81640625" style="29" bestFit="1" customWidth="1"/>
    <col min="8453" max="8453" width="18.54296875" style="29" bestFit="1" customWidth="1"/>
    <col min="8454" max="8456" width="15.7265625" style="29" customWidth="1"/>
    <col min="8457" max="8457" width="20" style="29" customWidth="1"/>
    <col min="8458" max="8458" width="18.54296875" style="29" bestFit="1" customWidth="1"/>
    <col min="8459" max="8459" width="13.7265625" style="29" customWidth="1"/>
    <col min="8460" max="8460" width="54.54296875" style="29" bestFit="1" customWidth="1"/>
    <col min="8461" max="8699" width="9.1796875" style="29"/>
    <col min="8700" max="8700" width="2.81640625" style="29" customWidth="1"/>
    <col min="8701" max="8701" width="5" style="29" customWidth="1"/>
    <col min="8702" max="8702" width="62" style="29" customWidth="1"/>
    <col min="8703" max="8703" width="12.7265625" style="29" bestFit="1" customWidth="1"/>
    <col min="8704" max="8704" width="1.7265625" style="29" customWidth="1"/>
    <col min="8705" max="8707" width="15.7265625" style="29" customWidth="1"/>
    <col min="8708" max="8708" width="17.81640625" style="29" bestFit="1" customWidth="1"/>
    <col min="8709" max="8709" width="18.54296875" style="29" bestFit="1" customWidth="1"/>
    <col min="8710" max="8712" width="15.7265625" style="29" customWidth="1"/>
    <col min="8713" max="8713" width="20" style="29" customWidth="1"/>
    <col min="8714" max="8714" width="18.54296875" style="29" bestFit="1" customWidth="1"/>
    <col min="8715" max="8715" width="13.7265625" style="29" customWidth="1"/>
    <col min="8716" max="8716" width="54.54296875" style="29" bestFit="1" customWidth="1"/>
    <col min="8717" max="8955" width="9.1796875" style="29"/>
    <col min="8956" max="8956" width="2.81640625" style="29" customWidth="1"/>
    <col min="8957" max="8957" width="5" style="29" customWidth="1"/>
    <col min="8958" max="8958" width="62" style="29" customWidth="1"/>
    <col min="8959" max="8959" width="12.7265625" style="29" bestFit="1" customWidth="1"/>
    <col min="8960" max="8960" width="1.7265625" style="29" customWidth="1"/>
    <col min="8961" max="8963" width="15.7265625" style="29" customWidth="1"/>
    <col min="8964" max="8964" width="17.81640625" style="29" bestFit="1" customWidth="1"/>
    <col min="8965" max="8965" width="18.54296875" style="29" bestFit="1" customWidth="1"/>
    <col min="8966" max="8968" width="15.7265625" style="29" customWidth="1"/>
    <col min="8969" max="8969" width="20" style="29" customWidth="1"/>
    <col min="8970" max="8970" width="18.54296875" style="29" bestFit="1" customWidth="1"/>
    <col min="8971" max="8971" width="13.7265625" style="29" customWidth="1"/>
    <col min="8972" max="8972" width="54.54296875" style="29" bestFit="1" customWidth="1"/>
    <col min="8973" max="9211" width="9.1796875" style="29"/>
    <col min="9212" max="9212" width="2.81640625" style="29" customWidth="1"/>
    <col min="9213" max="9213" width="5" style="29" customWidth="1"/>
    <col min="9214" max="9214" width="62" style="29" customWidth="1"/>
    <col min="9215" max="9215" width="12.7265625" style="29" bestFit="1" customWidth="1"/>
    <col min="9216" max="9216" width="1.7265625" style="29" customWidth="1"/>
    <col min="9217" max="9219" width="15.7265625" style="29" customWidth="1"/>
    <col min="9220" max="9220" width="17.81640625" style="29" bestFit="1" customWidth="1"/>
    <col min="9221" max="9221" width="18.54296875" style="29" bestFit="1" customWidth="1"/>
    <col min="9222" max="9224" width="15.7265625" style="29" customWidth="1"/>
    <col min="9225" max="9225" width="20" style="29" customWidth="1"/>
    <col min="9226" max="9226" width="18.54296875" style="29" bestFit="1" customWidth="1"/>
    <col min="9227" max="9227" width="13.7265625" style="29" customWidth="1"/>
    <col min="9228" max="9228" width="54.54296875" style="29" bestFit="1" customWidth="1"/>
    <col min="9229" max="9467" width="9.1796875" style="29"/>
    <col min="9468" max="9468" width="2.81640625" style="29" customWidth="1"/>
    <col min="9469" max="9469" width="5" style="29" customWidth="1"/>
    <col min="9470" max="9470" width="62" style="29" customWidth="1"/>
    <col min="9471" max="9471" width="12.7265625" style="29" bestFit="1" customWidth="1"/>
    <col min="9472" max="9472" width="1.7265625" style="29" customWidth="1"/>
    <col min="9473" max="9475" width="15.7265625" style="29" customWidth="1"/>
    <col min="9476" max="9476" width="17.81640625" style="29" bestFit="1" customWidth="1"/>
    <col min="9477" max="9477" width="18.54296875" style="29" bestFit="1" customWidth="1"/>
    <col min="9478" max="9480" width="15.7265625" style="29" customWidth="1"/>
    <col min="9481" max="9481" width="20" style="29" customWidth="1"/>
    <col min="9482" max="9482" width="18.54296875" style="29" bestFit="1" customWidth="1"/>
    <col min="9483" max="9483" width="13.7265625" style="29" customWidth="1"/>
    <col min="9484" max="9484" width="54.54296875" style="29" bestFit="1" customWidth="1"/>
    <col min="9485" max="9723" width="9.1796875" style="29"/>
    <col min="9724" max="9724" width="2.81640625" style="29" customWidth="1"/>
    <col min="9725" max="9725" width="5" style="29" customWidth="1"/>
    <col min="9726" max="9726" width="62" style="29" customWidth="1"/>
    <col min="9727" max="9727" width="12.7265625" style="29" bestFit="1" customWidth="1"/>
    <col min="9728" max="9728" width="1.7265625" style="29" customWidth="1"/>
    <col min="9729" max="9731" width="15.7265625" style="29" customWidth="1"/>
    <col min="9732" max="9732" width="17.81640625" style="29" bestFit="1" customWidth="1"/>
    <col min="9733" max="9733" width="18.54296875" style="29" bestFit="1" customWidth="1"/>
    <col min="9734" max="9736" width="15.7265625" style="29" customWidth="1"/>
    <col min="9737" max="9737" width="20" style="29" customWidth="1"/>
    <col min="9738" max="9738" width="18.54296875" style="29" bestFit="1" customWidth="1"/>
    <col min="9739" max="9739" width="13.7265625" style="29" customWidth="1"/>
    <col min="9740" max="9740" width="54.54296875" style="29" bestFit="1" customWidth="1"/>
    <col min="9741" max="9979" width="9.1796875" style="29"/>
    <col min="9980" max="9980" width="2.81640625" style="29" customWidth="1"/>
    <col min="9981" max="9981" width="5" style="29" customWidth="1"/>
    <col min="9982" max="9982" width="62" style="29" customWidth="1"/>
    <col min="9983" max="9983" width="12.7265625" style="29" bestFit="1" customWidth="1"/>
    <col min="9984" max="9984" width="1.7265625" style="29" customWidth="1"/>
    <col min="9985" max="9987" width="15.7265625" style="29" customWidth="1"/>
    <col min="9988" max="9988" width="17.81640625" style="29" bestFit="1" customWidth="1"/>
    <col min="9989" max="9989" width="18.54296875" style="29" bestFit="1" customWidth="1"/>
    <col min="9990" max="9992" width="15.7265625" style="29" customWidth="1"/>
    <col min="9993" max="9993" width="20" style="29" customWidth="1"/>
    <col min="9994" max="9994" width="18.54296875" style="29" bestFit="1" customWidth="1"/>
    <col min="9995" max="9995" width="13.7265625" style="29" customWidth="1"/>
    <col min="9996" max="9996" width="54.54296875" style="29" bestFit="1" customWidth="1"/>
    <col min="9997" max="10235" width="9.1796875" style="29"/>
    <col min="10236" max="10236" width="2.81640625" style="29" customWidth="1"/>
    <col min="10237" max="10237" width="5" style="29" customWidth="1"/>
    <col min="10238" max="10238" width="62" style="29" customWidth="1"/>
    <col min="10239" max="10239" width="12.7265625" style="29" bestFit="1" customWidth="1"/>
    <col min="10240" max="10240" width="1.7265625" style="29" customWidth="1"/>
    <col min="10241" max="10243" width="15.7265625" style="29" customWidth="1"/>
    <col min="10244" max="10244" width="17.81640625" style="29" bestFit="1" customWidth="1"/>
    <col min="10245" max="10245" width="18.54296875" style="29" bestFit="1" customWidth="1"/>
    <col min="10246" max="10248" width="15.7265625" style="29" customWidth="1"/>
    <col min="10249" max="10249" width="20" style="29" customWidth="1"/>
    <col min="10250" max="10250" width="18.54296875" style="29" bestFit="1" customWidth="1"/>
    <col min="10251" max="10251" width="13.7265625" style="29" customWidth="1"/>
    <col min="10252" max="10252" width="54.54296875" style="29" bestFit="1" customWidth="1"/>
    <col min="10253" max="10491" width="9.1796875" style="29"/>
    <col min="10492" max="10492" width="2.81640625" style="29" customWidth="1"/>
    <col min="10493" max="10493" width="5" style="29" customWidth="1"/>
    <col min="10494" max="10494" width="62" style="29" customWidth="1"/>
    <col min="10495" max="10495" width="12.7265625" style="29" bestFit="1" customWidth="1"/>
    <col min="10496" max="10496" width="1.7265625" style="29" customWidth="1"/>
    <col min="10497" max="10499" width="15.7265625" style="29" customWidth="1"/>
    <col min="10500" max="10500" width="17.81640625" style="29" bestFit="1" customWidth="1"/>
    <col min="10501" max="10501" width="18.54296875" style="29" bestFit="1" customWidth="1"/>
    <col min="10502" max="10504" width="15.7265625" style="29" customWidth="1"/>
    <col min="10505" max="10505" width="20" style="29" customWidth="1"/>
    <col min="10506" max="10506" width="18.54296875" style="29" bestFit="1" customWidth="1"/>
    <col min="10507" max="10507" width="13.7265625" style="29" customWidth="1"/>
    <col min="10508" max="10508" width="54.54296875" style="29" bestFit="1" customWidth="1"/>
    <col min="10509" max="10747" width="9.1796875" style="29"/>
    <col min="10748" max="10748" width="2.81640625" style="29" customWidth="1"/>
    <col min="10749" max="10749" width="5" style="29" customWidth="1"/>
    <col min="10750" max="10750" width="62" style="29" customWidth="1"/>
    <col min="10751" max="10751" width="12.7265625" style="29" bestFit="1" customWidth="1"/>
    <col min="10752" max="10752" width="1.7265625" style="29" customWidth="1"/>
    <col min="10753" max="10755" width="15.7265625" style="29" customWidth="1"/>
    <col min="10756" max="10756" width="17.81640625" style="29" bestFit="1" customWidth="1"/>
    <col min="10757" max="10757" width="18.54296875" style="29" bestFit="1" customWidth="1"/>
    <col min="10758" max="10760" width="15.7265625" style="29" customWidth="1"/>
    <col min="10761" max="10761" width="20" style="29" customWidth="1"/>
    <col min="10762" max="10762" width="18.54296875" style="29" bestFit="1" customWidth="1"/>
    <col min="10763" max="10763" width="13.7265625" style="29" customWidth="1"/>
    <col min="10764" max="10764" width="54.54296875" style="29" bestFit="1" customWidth="1"/>
    <col min="10765" max="11003" width="9.1796875" style="29"/>
    <col min="11004" max="11004" width="2.81640625" style="29" customWidth="1"/>
    <col min="11005" max="11005" width="5" style="29" customWidth="1"/>
    <col min="11006" max="11006" width="62" style="29" customWidth="1"/>
    <col min="11007" max="11007" width="12.7265625" style="29" bestFit="1" customWidth="1"/>
    <col min="11008" max="11008" width="1.7265625" style="29" customWidth="1"/>
    <col min="11009" max="11011" width="15.7265625" style="29" customWidth="1"/>
    <col min="11012" max="11012" width="17.81640625" style="29" bestFit="1" customWidth="1"/>
    <col min="11013" max="11013" width="18.54296875" style="29" bestFit="1" customWidth="1"/>
    <col min="11014" max="11016" width="15.7265625" style="29" customWidth="1"/>
    <col min="11017" max="11017" width="20" style="29" customWidth="1"/>
    <col min="11018" max="11018" width="18.54296875" style="29" bestFit="1" customWidth="1"/>
    <col min="11019" max="11019" width="13.7265625" style="29" customWidth="1"/>
    <col min="11020" max="11020" width="54.54296875" style="29" bestFit="1" customWidth="1"/>
    <col min="11021" max="11259" width="9.1796875" style="29"/>
    <col min="11260" max="11260" width="2.81640625" style="29" customWidth="1"/>
    <col min="11261" max="11261" width="5" style="29" customWidth="1"/>
    <col min="11262" max="11262" width="62" style="29" customWidth="1"/>
    <col min="11263" max="11263" width="12.7265625" style="29" bestFit="1" customWidth="1"/>
    <col min="11264" max="11264" width="1.7265625" style="29" customWidth="1"/>
    <col min="11265" max="11267" width="15.7265625" style="29" customWidth="1"/>
    <col min="11268" max="11268" width="17.81640625" style="29" bestFit="1" customWidth="1"/>
    <col min="11269" max="11269" width="18.54296875" style="29" bestFit="1" customWidth="1"/>
    <col min="11270" max="11272" width="15.7265625" style="29" customWidth="1"/>
    <col min="11273" max="11273" width="20" style="29" customWidth="1"/>
    <col min="11274" max="11274" width="18.54296875" style="29" bestFit="1" customWidth="1"/>
    <col min="11275" max="11275" width="13.7265625" style="29" customWidth="1"/>
    <col min="11276" max="11276" width="54.54296875" style="29" bestFit="1" customWidth="1"/>
    <col min="11277" max="11515" width="9.1796875" style="29"/>
    <col min="11516" max="11516" width="2.81640625" style="29" customWidth="1"/>
    <col min="11517" max="11517" width="5" style="29" customWidth="1"/>
    <col min="11518" max="11518" width="62" style="29" customWidth="1"/>
    <col min="11519" max="11519" width="12.7265625" style="29" bestFit="1" customWidth="1"/>
    <col min="11520" max="11520" width="1.7265625" style="29" customWidth="1"/>
    <col min="11521" max="11523" width="15.7265625" style="29" customWidth="1"/>
    <col min="11524" max="11524" width="17.81640625" style="29" bestFit="1" customWidth="1"/>
    <col min="11525" max="11525" width="18.54296875" style="29" bestFit="1" customWidth="1"/>
    <col min="11526" max="11528" width="15.7265625" style="29" customWidth="1"/>
    <col min="11529" max="11529" width="20" style="29" customWidth="1"/>
    <col min="11530" max="11530" width="18.54296875" style="29" bestFit="1" customWidth="1"/>
    <col min="11531" max="11531" width="13.7265625" style="29" customWidth="1"/>
    <col min="11532" max="11532" width="54.54296875" style="29" bestFit="1" customWidth="1"/>
    <col min="11533" max="11771" width="9.1796875" style="29"/>
    <col min="11772" max="11772" width="2.81640625" style="29" customWidth="1"/>
    <col min="11773" max="11773" width="5" style="29" customWidth="1"/>
    <col min="11774" max="11774" width="62" style="29" customWidth="1"/>
    <col min="11775" max="11775" width="12.7265625" style="29" bestFit="1" customWidth="1"/>
    <col min="11776" max="11776" width="1.7265625" style="29" customWidth="1"/>
    <col min="11777" max="11779" width="15.7265625" style="29" customWidth="1"/>
    <col min="11780" max="11780" width="17.81640625" style="29" bestFit="1" customWidth="1"/>
    <col min="11781" max="11781" width="18.54296875" style="29" bestFit="1" customWidth="1"/>
    <col min="11782" max="11784" width="15.7265625" style="29" customWidth="1"/>
    <col min="11785" max="11785" width="20" style="29" customWidth="1"/>
    <col min="11786" max="11786" width="18.54296875" style="29" bestFit="1" customWidth="1"/>
    <col min="11787" max="11787" width="13.7265625" style="29" customWidth="1"/>
    <col min="11788" max="11788" width="54.54296875" style="29" bestFit="1" customWidth="1"/>
    <col min="11789" max="12027" width="9.1796875" style="29"/>
    <col min="12028" max="12028" width="2.81640625" style="29" customWidth="1"/>
    <col min="12029" max="12029" width="5" style="29" customWidth="1"/>
    <col min="12030" max="12030" width="62" style="29" customWidth="1"/>
    <col min="12031" max="12031" width="12.7265625" style="29" bestFit="1" customWidth="1"/>
    <col min="12032" max="12032" width="1.7265625" style="29" customWidth="1"/>
    <col min="12033" max="12035" width="15.7265625" style="29" customWidth="1"/>
    <col min="12036" max="12036" width="17.81640625" style="29" bestFit="1" customWidth="1"/>
    <col min="12037" max="12037" width="18.54296875" style="29" bestFit="1" customWidth="1"/>
    <col min="12038" max="12040" width="15.7265625" style="29" customWidth="1"/>
    <col min="12041" max="12041" width="20" style="29" customWidth="1"/>
    <col min="12042" max="12042" width="18.54296875" style="29" bestFit="1" customWidth="1"/>
    <col min="12043" max="12043" width="13.7265625" style="29" customWidth="1"/>
    <col min="12044" max="12044" width="54.54296875" style="29" bestFit="1" customWidth="1"/>
    <col min="12045" max="12283" width="9.1796875" style="29"/>
    <col min="12284" max="12284" width="2.81640625" style="29" customWidth="1"/>
    <col min="12285" max="12285" width="5" style="29" customWidth="1"/>
    <col min="12286" max="12286" width="62" style="29" customWidth="1"/>
    <col min="12287" max="12287" width="12.7265625" style="29" bestFit="1" customWidth="1"/>
    <col min="12288" max="12288" width="1.7265625" style="29" customWidth="1"/>
    <col min="12289" max="12291" width="15.7265625" style="29" customWidth="1"/>
    <col min="12292" max="12292" width="17.81640625" style="29" bestFit="1" customWidth="1"/>
    <col min="12293" max="12293" width="18.54296875" style="29" bestFit="1" customWidth="1"/>
    <col min="12294" max="12296" width="15.7265625" style="29" customWidth="1"/>
    <col min="12297" max="12297" width="20" style="29" customWidth="1"/>
    <col min="12298" max="12298" width="18.54296875" style="29" bestFit="1" customWidth="1"/>
    <col min="12299" max="12299" width="13.7265625" style="29" customWidth="1"/>
    <col min="12300" max="12300" width="54.54296875" style="29" bestFit="1" customWidth="1"/>
    <col min="12301" max="12539" width="9.1796875" style="29"/>
    <col min="12540" max="12540" width="2.81640625" style="29" customWidth="1"/>
    <col min="12541" max="12541" width="5" style="29" customWidth="1"/>
    <col min="12542" max="12542" width="62" style="29" customWidth="1"/>
    <col min="12543" max="12543" width="12.7265625" style="29" bestFit="1" customWidth="1"/>
    <col min="12544" max="12544" width="1.7265625" style="29" customWidth="1"/>
    <col min="12545" max="12547" width="15.7265625" style="29" customWidth="1"/>
    <col min="12548" max="12548" width="17.81640625" style="29" bestFit="1" customWidth="1"/>
    <col min="12549" max="12549" width="18.54296875" style="29" bestFit="1" customWidth="1"/>
    <col min="12550" max="12552" width="15.7265625" style="29" customWidth="1"/>
    <col min="12553" max="12553" width="20" style="29" customWidth="1"/>
    <col min="12554" max="12554" width="18.54296875" style="29" bestFit="1" customWidth="1"/>
    <col min="12555" max="12555" width="13.7265625" style="29" customWidth="1"/>
    <col min="12556" max="12556" width="54.54296875" style="29" bestFit="1" customWidth="1"/>
    <col min="12557" max="12795" width="9.1796875" style="29"/>
    <col min="12796" max="12796" width="2.81640625" style="29" customWidth="1"/>
    <col min="12797" max="12797" width="5" style="29" customWidth="1"/>
    <col min="12798" max="12798" width="62" style="29" customWidth="1"/>
    <col min="12799" max="12799" width="12.7265625" style="29" bestFit="1" customWidth="1"/>
    <col min="12800" max="12800" width="1.7265625" style="29" customWidth="1"/>
    <col min="12801" max="12803" width="15.7265625" style="29" customWidth="1"/>
    <col min="12804" max="12804" width="17.81640625" style="29" bestFit="1" customWidth="1"/>
    <col min="12805" max="12805" width="18.54296875" style="29" bestFit="1" customWidth="1"/>
    <col min="12806" max="12808" width="15.7265625" style="29" customWidth="1"/>
    <col min="12809" max="12809" width="20" style="29" customWidth="1"/>
    <col min="12810" max="12810" width="18.54296875" style="29" bestFit="1" customWidth="1"/>
    <col min="12811" max="12811" width="13.7265625" style="29" customWidth="1"/>
    <col min="12812" max="12812" width="54.54296875" style="29" bestFit="1" customWidth="1"/>
    <col min="12813" max="13051" width="9.1796875" style="29"/>
    <col min="13052" max="13052" width="2.81640625" style="29" customWidth="1"/>
    <col min="13053" max="13053" width="5" style="29" customWidth="1"/>
    <col min="13054" max="13054" width="62" style="29" customWidth="1"/>
    <col min="13055" max="13055" width="12.7265625" style="29" bestFit="1" customWidth="1"/>
    <col min="13056" max="13056" width="1.7265625" style="29" customWidth="1"/>
    <col min="13057" max="13059" width="15.7265625" style="29" customWidth="1"/>
    <col min="13060" max="13060" width="17.81640625" style="29" bestFit="1" customWidth="1"/>
    <col min="13061" max="13061" width="18.54296875" style="29" bestFit="1" customWidth="1"/>
    <col min="13062" max="13064" width="15.7265625" style="29" customWidth="1"/>
    <col min="13065" max="13065" width="20" style="29" customWidth="1"/>
    <col min="13066" max="13066" width="18.54296875" style="29" bestFit="1" customWidth="1"/>
    <col min="13067" max="13067" width="13.7265625" style="29" customWidth="1"/>
    <col min="13068" max="13068" width="54.54296875" style="29" bestFit="1" customWidth="1"/>
    <col min="13069" max="13307" width="9.1796875" style="29"/>
    <col min="13308" max="13308" width="2.81640625" style="29" customWidth="1"/>
    <col min="13309" max="13309" width="5" style="29" customWidth="1"/>
    <col min="13310" max="13310" width="62" style="29" customWidth="1"/>
    <col min="13311" max="13311" width="12.7265625" style="29" bestFit="1" customWidth="1"/>
    <col min="13312" max="13312" width="1.7265625" style="29" customWidth="1"/>
    <col min="13313" max="13315" width="15.7265625" style="29" customWidth="1"/>
    <col min="13316" max="13316" width="17.81640625" style="29" bestFit="1" customWidth="1"/>
    <col min="13317" max="13317" width="18.54296875" style="29" bestFit="1" customWidth="1"/>
    <col min="13318" max="13320" width="15.7265625" style="29" customWidth="1"/>
    <col min="13321" max="13321" width="20" style="29" customWidth="1"/>
    <col min="13322" max="13322" width="18.54296875" style="29" bestFit="1" customWidth="1"/>
    <col min="13323" max="13323" width="13.7265625" style="29" customWidth="1"/>
    <col min="13324" max="13324" width="54.54296875" style="29" bestFit="1" customWidth="1"/>
    <col min="13325" max="13563" width="9.1796875" style="29"/>
    <col min="13564" max="13564" width="2.81640625" style="29" customWidth="1"/>
    <col min="13565" max="13565" width="5" style="29" customWidth="1"/>
    <col min="13566" max="13566" width="62" style="29" customWidth="1"/>
    <col min="13567" max="13567" width="12.7265625" style="29" bestFit="1" customWidth="1"/>
    <col min="13568" max="13568" width="1.7265625" style="29" customWidth="1"/>
    <col min="13569" max="13571" width="15.7265625" style="29" customWidth="1"/>
    <col min="13572" max="13572" width="17.81640625" style="29" bestFit="1" customWidth="1"/>
    <col min="13573" max="13573" width="18.54296875" style="29" bestFit="1" customWidth="1"/>
    <col min="13574" max="13576" width="15.7265625" style="29" customWidth="1"/>
    <col min="13577" max="13577" width="20" style="29" customWidth="1"/>
    <col min="13578" max="13578" width="18.54296875" style="29" bestFit="1" customWidth="1"/>
    <col min="13579" max="13579" width="13.7265625" style="29" customWidth="1"/>
    <col min="13580" max="13580" width="54.54296875" style="29" bestFit="1" customWidth="1"/>
    <col min="13581" max="13819" width="9.1796875" style="29"/>
    <col min="13820" max="13820" width="2.81640625" style="29" customWidth="1"/>
    <col min="13821" max="13821" width="5" style="29" customWidth="1"/>
    <col min="13822" max="13822" width="62" style="29" customWidth="1"/>
    <col min="13823" max="13823" width="12.7265625" style="29" bestFit="1" customWidth="1"/>
    <col min="13824" max="13824" width="1.7265625" style="29" customWidth="1"/>
    <col min="13825" max="13827" width="15.7265625" style="29" customWidth="1"/>
    <col min="13828" max="13828" width="17.81640625" style="29" bestFit="1" customWidth="1"/>
    <col min="13829" max="13829" width="18.54296875" style="29" bestFit="1" customWidth="1"/>
    <col min="13830" max="13832" width="15.7265625" style="29" customWidth="1"/>
    <col min="13833" max="13833" width="20" style="29" customWidth="1"/>
    <col min="13834" max="13834" width="18.54296875" style="29" bestFit="1" customWidth="1"/>
    <col min="13835" max="13835" width="13.7265625" style="29" customWidth="1"/>
    <col min="13836" max="13836" width="54.54296875" style="29" bestFit="1" customWidth="1"/>
    <col min="13837" max="14075" width="9.1796875" style="29"/>
    <col min="14076" max="14076" width="2.81640625" style="29" customWidth="1"/>
    <col min="14077" max="14077" width="5" style="29" customWidth="1"/>
    <col min="14078" max="14078" width="62" style="29" customWidth="1"/>
    <col min="14079" max="14079" width="12.7265625" style="29" bestFit="1" customWidth="1"/>
    <col min="14080" max="14080" width="1.7265625" style="29" customWidth="1"/>
    <col min="14081" max="14083" width="15.7265625" style="29" customWidth="1"/>
    <col min="14084" max="14084" width="17.81640625" style="29" bestFit="1" customWidth="1"/>
    <col min="14085" max="14085" width="18.54296875" style="29" bestFit="1" customWidth="1"/>
    <col min="14086" max="14088" width="15.7265625" style="29" customWidth="1"/>
    <col min="14089" max="14089" width="20" style="29" customWidth="1"/>
    <col min="14090" max="14090" width="18.54296875" style="29" bestFit="1" customWidth="1"/>
    <col min="14091" max="14091" width="13.7265625" style="29" customWidth="1"/>
    <col min="14092" max="14092" width="54.54296875" style="29" bestFit="1" customWidth="1"/>
    <col min="14093" max="14331" width="9.1796875" style="29"/>
    <col min="14332" max="14332" width="2.81640625" style="29" customWidth="1"/>
    <col min="14333" max="14333" width="5" style="29" customWidth="1"/>
    <col min="14334" max="14334" width="62" style="29" customWidth="1"/>
    <col min="14335" max="14335" width="12.7265625" style="29" bestFit="1" customWidth="1"/>
    <col min="14336" max="14336" width="1.7265625" style="29" customWidth="1"/>
    <col min="14337" max="14339" width="15.7265625" style="29" customWidth="1"/>
    <col min="14340" max="14340" width="17.81640625" style="29" bestFit="1" customWidth="1"/>
    <col min="14341" max="14341" width="18.54296875" style="29" bestFit="1" customWidth="1"/>
    <col min="14342" max="14344" width="15.7265625" style="29" customWidth="1"/>
    <col min="14345" max="14345" width="20" style="29" customWidth="1"/>
    <col min="14346" max="14346" width="18.54296875" style="29" bestFit="1" customWidth="1"/>
    <col min="14347" max="14347" width="13.7265625" style="29" customWidth="1"/>
    <col min="14348" max="14348" width="54.54296875" style="29" bestFit="1" customWidth="1"/>
    <col min="14349" max="14587" width="9.1796875" style="29"/>
    <col min="14588" max="14588" width="2.81640625" style="29" customWidth="1"/>
    <col min="14589" max="14589" width="5" style="29" customWidth="1"/>
    <col min="14590" max="14590" width="62" style="29" customWidth="1"/>
    <col min="14591" max="14591" width="12.7265625" style="29" bestFit="1" customWidth="1"/>
    <col min="14592" max="14592" width="1.7265625" style="29" customWidth="1"/>
    <col min="14593" max="14595" width="15.7265625" style="29" customWidth="1"/>
    <col min="14596" max="14596" width="17.81640625" style="29" bestFit="1" customWidth="1"/>
    <col min="14597" max="14597" width="18.54296875" style="29" bestFit="1" customWidth="1"/>
    <col min="14598" max="14600" width="15.7265625" style="29" customWidth="1"/>
    <col min="14601" max="14601" width="20" style="29" customWidth="1"/>
    <col min="14602" max="14602" width="18.54296875" style="29" bestFit="1" customWidth="1"/>
    <col min="14603" max="14603" width="13.7265625" style="29" customWidth="1"/>
    <col min="14604" max="14604" width="54.54296875" style="29" bestFit="1" customWidth="1"/>
    <col min="14605" max="14843" width="9.1796875" style="29"/>
    <col min="14844" max="14844" width="2.81640625" style="29" customWidth="1"/>
    <col min="14845" max="14845" width="5" style="29" customWidth="1"/>
    <col min="14846" max="14846" width="62" style="29" customWidth="1"/>
    <col min="14847" max="14847" width="12.7265625" style="29" bestFit="1" customWidth="1"/>
    <col min="14848" max="14848" width="1.7265625" style="29" customWidth="1"/>
    <col min="14849" max="14851" width="15.7265625" style="29" customWidth="1"/>
    <col min="14852" max="14852" width="17.81640625" style="29" bestFit="1" customWidth="1"/>
    <col min="14853" max="14853" width="18.54296875" style="29" bestFit="1" customWidth="1"/>
    <col min="14854" max="14856" width="15.7265625" style="29" customWidth="1"/>
    <col min="14857" max="14857" width="20" style="29" customWidth="1"/>
    <col min="14858" max="14858" width="18.54296875" style="29" bestFit="1" customWidth="1"/>
    <col min="14859" max="14859" width="13.7265625" style="29" customWidth="1"/>
    <col min="14860" max="14860" width="54.54296875" style="29" bestFit="1" customWidth="1"/>
    <col min="14861" max="15099" width="9.1796875" style="29"/>
    <col min="15100" max="15100" width="2.81640625" style="29" customWidth="1"/>
    <col min="15101" max="15101" width="5" style="29" customWidth="1"/>
    <col min="15102" max="15102" width="62" style="29" customWidth="1"/>
    <col min="15103" max="15103" width="12.7265625" style="29" bestFit="1" customWidth="1"/>
    <col min="15104" max="15104" width="1.7265625" style="29" customWidth="1"/>
    <col min="15105" max="15107" width="15.7265625" style="29" customWidth="1"/>
    <col min="15108" max="15108" width="17.81640625" style="29" bestFit="1" customWidth="1"/>
    <col min="15109" max="15109" width="18.54296875" style="29" bestFit="1" customWidth="1"/>
    <col min="15110" max="15112" width="15.7265625" style="29" customWidth="1"/>
    <col min="15113" max="15113" width="20" style="29" customWidth="1"/>
    <col min="15114" max="15114" width="18.54296875" style="29" bestFit="1" customWidth="1"/>
    <col min="15115" max="15115" width="13.7265625" style="29" customWidth="1"/>
    <col min="15116" max="15116" width="54.54296875" style="29" bestFit="1" customWidth="1"/>
    <col min="15117" max="15355" width="9.1796875" style="29"/>
    <col min="15356" max="15356" width="2.81640625" style="29" customWidth="1"/>
    <col min="15357" max="15357" width="5" style="29" customWidth="1"/>
    <col min="15358" max="15358" width="62" style="29" customWidth="1"/>
    <col min="15359" max="15359" width="12.7265625" style="29" bestFit="1" customWidth="1"/>
    <col min="15360" max="15360" width="1.7265625" style="29" customWidth="1"/>
    <col min="15361" max="15363" width="15.7265625" style="29" customWidth="1"/>
    <col min="15364" max="15364" width="17.81640625" style="29" bestFit="1" customWidth="1"/>
    <col min="15365" max="15365" width="18.54296875" style="29" bestFit="1" customWidth="1"/>
    <col min="15366" max="15368" width="15.7265625" style="29" customWidth="1"/>
    <col min="15369" max="15369" width="20" style="29" customWidth="1"/>
    <col min="15370" max="15370" width="18.54296875" style="29" bestFit="1" customWidth="1"/>
    <col min="15371" max="15371" width="13.7265625" style="29" customWidth="1"/>
    <col min="15372" max="15372" width="54.54296875" style="29" bestFit="1" customWidth="1"/>
    <col min="15373" max="15611" width="9.1796875" style="29"/>
    <col min="15612" max="15612" width="2.81640625" style="29" customWidth="1"/>
    <col min="15613" max="15613" width="5" style="29" customWidth="1"/>
    <col min="15614" max="15614" width="62" style="29" customWidth="1"/>
    <col min="15615" max="15615" width="12.7265625" style="29" bestFit="1" customWidth="1"/>
    <col min="15616" max="15616" width="1.7265625" style="29" customWidth="1"/>
    <col min="15617" max="15619" width="15.7265625" style="29" customWidth="1"/>
    <col min="15620" max="15620" width="17.81640625" style="29" bestFit="1" customWidth="1"/>
    <col min="15621" max="15621" width="18.54296875" style="29" bestFit="1" customWidth="1"/>
    <col min="15622" max="15624" width="15.7265625" style="29" customWidth="1"/>
    <col min="15625" max="15625" width="20" style="29" customWidth="1"/>
    <col min="15626" max="15626" width="18.54296875" style="29" bestFit="1" customWidth="1"/>
    <col min="15627" max="15627" width="13.7265625" style="29" customWidth="1"/>
    <col min="15628" max="15628" width="54.54296875" style="29" bestFit="1" customWidth="1"/>
    <col min="15629" max="15867" width="9.1796875" style="29"/>
    <col min="15868" max="15868" width="2.81640625" style="29" customWidth="1"/>
    <col min="15869" max="15869" width="5" style="29" customWidth="1"/>
    <col min="15870" max="15870" width="62" style="29" customWidth="1"/>
    <col min="15871" max="15871" width="12.7265625" style="29" bestFit="1" customWidth="1"/>
    <col min="15872" max="15872" width="1.7265625" style="29" customWidth="1"/>
    <col min="15873" max="15875" width="15.7265625" style="29" customWidth="1"/>
    <col min="15876" max="15876" width="17.81640625" style="29" bestFit="1" customWidth="1"/>
    <col min="15877" max="15877" width="18.54296875" style="29" bestFit="1" customWidth="1"/>
    <col min="15878" max="15880" width="15.7265625" style="29" customWidth="1"/>
    <col min="15881" max="15881" width="20" style="29" customWidth="1"/>
    <col min="15882" max="15882" width="18.54296875" style="29" bestFit="1" customWidth="1"/>
    <col min="15883" max="15883" width="13.7265625" style="29" customWidth="1"/>
    <col min="15884" max="15884" width="54.54296875" style="29" bestFit="1" customWidth="1"/>
    <col min="15885" max="16123" width="9.1796875" style="29"/>
    <col min="16124" max="16124" width="2.81640625" style="29" customWidth="1"/>
    <col min="16125" max="16125" width="5" style="29" customWidth="1"/>
    <col min="16126" max="16126" width="62" style="29" customWidth="1"/>
    <col min="16127" max="16127" width="12.7265625" style="29" bestFit="1" customWidth="1"/>
    <col min="16128" max="16128" width="1.7265625" style="29" customWidth="1"/>
    <col min="16129" max="16131" width="15.7265625" style="29" customWidth="1"/>
    <col min="16132" max="16132" width="17.81640625" style="29" bestFit="1" customWidth="1"/>
    <col min="16133" max="16133" width="18.54296875" style="29" bestFit="1" customWidth="1"/>
    <col min="16134" max="16136" width="15.7265625" style="29" customWidth="1"/>
    <col min="16137" max="16137" width="20" style="29" customWidth="1"/>
    <col min="16138" max="16138" width="18.54296875" style="29" bestFit="1" customWidth="1"/>
    <col min="16139" max="16139" width="13.7265625" style="29" customWidth="1"/>
    <col min="16140" max="16140" width="54.54296875" style="29" bestFit="1" customWidth="1"/>
    <col min="16141" max="16384" width="9.1796875" style="29"/>
  </cols>
  <sheetData>
    <row r="1" spans="1:12" ht="13" x14ac:dyDescent="0.3">
      <c r="F1" s="30"/>
      <c r="G1" s="1"/>
      <c r="H1" s="1" t="s">
        <v>32</v>
      </c>
      <c r="I1" s="79" t="s">
        <v>38</v>
      </c>
    </row>
    <row r="2" spans="1:12" ht="13" x14ac:dyDescent="0.3">
      <c r="F2" s="30"/>
      <c r="G2" s="1"/>
      <c r="H2" s="1" t="s">
        <v>33</v>
      </c>
      <c r="I2" s="80" t="s">
        <v>39</v>
      </c>
    </row>
    <row r="3" spans="1:12" ht="13" x14ac:dyDescent="0.3">
      <c r="F3" s="30"/>
      <c r="G3" s="1"/>
      <c r="H3" s="1" t="s">
        <v>34</v>
      </c>
      <c r="I3" s="80">
        <v>8</v>
      </c>
    </row>
    <row r="4" spans="1:12" ht="13" x14ac:dyDescent="0.3">
      <c r="F4" s="30"/>
      <c r="G4" s="1"/>
      <c r="H4" s="1" t="s">
        <v>35</v>
      </c>
      <c r="I4" s="80">
        <v>2</v>
      </c>
    </row>
    <row r="5" spans="1:12" ht="13" x14ac:dyDescent="0.3">
      <c r="F5" s="30"/>
      <c r="G5" s="1"/>
      <c r="H5" s="1" t="s">
        <v>36</v>
      </c>
      <c r="I5" s="81"/>
    </row>
    <row r="6" spans="1:12" ht="13" x14ac:dyDescent="0.3">
      <c r="F6" s="30"/>
      <c r="G6" s="1"/>
      <c r="H6" s="1"/>
      <c r="I6" s="82"/>
    </row>
    <row r="7" spans="1:12" ht="13" x14ac:dyDescent="0.3">
      <c r="F7" s="30"/>
      <c r="G7" s="1"/>
      <c r="H7" s="1" t="s">
        <v>37</v>
      </c>
      <c r="I7" s="81"/>
    </row>
    <row r="8" spans="1:12" ht="13" x14ac:dyDescent="0.3">
      <c r="H8" s="1"/>
    </row>
    <row r="9" spans="1:12" ht="15.5" x14ac:dyDescent="0.25">
      <c r="A9" s="91" t="s">
        <v>0</v>
      </c>
      <c r="B9" s="91"/>
      <c r="C9" s="91"/>
      <c r="D9" s="91"/>
      <c r="E9" s="91"/>
      <c r="F9" s="91"/>
      <c r="G9" s="91"/>
      <c r="H9" s="91"/>
      <c r="I9" s="91"/>
      <c r="J9" s="31"/>
      <c r="K9" s="31"/>
      <c r="L9" s="31"/>
    </row>
    <row r="10" spans="1:12" ht="15.5" x14ac:dyDescent="0.25">
      <c r="A10" s="91" t="s">
        <v>41</v>
      </c>
      <c r="B10" s="91"/>
      <c r="C10" s="91"/>
      <c r="D10" s="91"/>
      <c r="E10" s="91"/>
      <c r="F10" s="91"/>
      <c r="G10" s="91"/>
      <c r="H10" s="91"/>
      <c r="I10" s="91"/>
      <c r="J10" s="17"/>
      <c r="K10" s="17"/>
      <c r="L10" s="17"/>
    </row>
    <row r="12" spans="1:12" x14ac:dyDescent="0.25">
      <c r="A12" s="92" t="s">
        <v>1</v>
      </c>
      <c r="B12" s="92"/>
      <c r="C12" s="92"/>
      <c r="D12" s="92"/>
      <c r="E12" s="92"/>
      <c r="F12" s="92"/>
      <c r="G12" s="92"/>
      <c r="H12" s="30"/>
      <c r="I12" s="83"/>
      <c r="J12" s="17"/>
      <c r="K12" s="17"/>
      <c r="L12" s="17"/>
    </row>
    <row r="13" spans="1:12" ht="13.5" thickBot="1" x14ac:dyDescent="0.35">
      <c r="C13" s="2"/>
      <c r="D13" s="2"/>
      <c r="E13" s="2"/>
      <c r="F13" s="2"/>
      <c r="G13" s="2"/>
      <c r="H13" s="84"/>
      <c r="I13" s="84"/>
    </row>
    <row r="14" spans="1:12" ht="13" x14ac:dyDescent="0.3">
      <c r="A14" s="85" t="s">
        <v>2</v>
      </c>
      <c r="B14" s="63"/>
      <c r="C14" s="18"/>
      <c r="D14" s="7"/>
      <c r="E14" s="7"/>
      <c r="F14" s="7"/>
      <c r="G14" s="7"/>
    </row>
    <row r="15" spans="1:12" ht="13" x14ac:dyDescent="0.3">
      <c r="A15" s="86"/>
      <c r="B15" s="77">
        <v>2018</v>
      </c>
      <c r="C15" s="19">
        <f>G15-4</f>
        <v>2019</v>
      </c>
      <c r="D15" s="26">
        <f>G15-3</f>
        <v>2020</v>
      </c>
      <c r="E15" s="26">
        <f>G15-2</f>
        <v>2021</v>
      </c>
      <c r="F15" s="26">
        <f>G15-1</f>
        <v>2022</v>
      </c>
      <c r="G15" s="26">
        <v>2023</v>
      </c>
    </row>
    <row r="16" spans="1:12" ht="13" x14ac:dyDescent="0.3">
      <c r="A16" s="87"/>
      <c r="B16" s="27" t="s">
        <v>3</v>
      </c>
      <c r="C16" s="27" t="s">
        <v>3</v>
      </c>
      <c r="D16" s="10" t="s">
        <v>3</v>
      </c>
      <c r="E16" s="10" t="s">
        <v>3</v>
      </c>
      <c r="F16" s="10" t="s">
        <v>4</v>
      </c>
      <c r="G16" s="10" t="s">
        <v>5</v>
      </c>
    </row>
    <row r="17" spans="1:11" ht="12.75" customHeight="1" x14ac:dyDescent="0.25">
      <c r="A17" s="33" t="s">
        <v>15</v>
      </c>
      <c r="B17" s="21">
        <v>312.29681811745127</v>
      </c>
      <c r="C17" s="21">
        <v>347.07317704549502</v>
      </c>
      <c r="D17" s="21">
        <v>324.8516791893037</v>
      </c>
      <c r="E17" s="21">
        <v>299.59074179999999</v>
      </c>
      <c r="F17" s="21">
        <v>303.64457040000002</v>
      </c>
      <c r="G17" s="21">
        <v>311.37673103943348</v>
      </c>
      <c r="H17" s="60"/>
      <c r="I17" s="34"/>
      <c r="J17" s="34"/>
      <c r="K17" s="34"/>
    </row>
    <row r="18" spans="1:11" x14ac:dyDescent="0.25">
      <c r="A18" s="33" t="s">
        <v>16</v>
      </c>
      <c r="B18" s="21">
        <v>7.4666192851632873</v>
      </c>
      <c r="C18" s="35">
        <v>7.1448480027663086</v>
      </c>
      <c r="D18" s="21">
        <v>5.9557050205666213</v>
      </c>
      <c r="E18" s="21">
        <v>9.9726901416000011</v>
      </c>
      <c r="F18" s="21">
        <v>10.184312320800002</v>
      </c>
      <c r="G18" s="21">
        <v>11.031208383999999</v>
      </c>
      <c r="H18" s="60"/>
      <c r="I18" s="34"/>
      <c r="J18" s="34"/>
      <c r="K18" s="34"/>
    </row>
    <row r="19" spans="1:11" x14ac:dyDescent="0.25">
      <c r="A19" s="33" t="s">
        <v>29</v>
      </c>
      <c r="B19" s="21">
        <v>37.311416564468516</v>
      </c>
      <c r="C19" s="35">
        <v>36.613223856669016</v>
      </c>
      <c r="D19" s="21">
        <v>32.987910281972844</v>
      </c>
      <c r="E19" s="21">
        <v>39.701594056839873</v>
      </c>
      <c r="F19" s="21">
        <v>41.339169930323237</v>
      </c>
      <c r="G19" s="21">
        <v>40.77533423937696</v>
      </c>
      <c r="H19" s="60"/>
      <c r="I19" s="34"/>
      <c r="J19" s="34"/>
      <c r="K19" s="34"/>
    </row>
    <row r="20" spans="1:11" x14ac:dyDescent="0.25">
      <c r="A20" s="33" t="s">
        <v>17</v>
      </c>
      <c r="B20" s="21">
        <v>111.67365553240454</v>
      </c>
      <c r="C20" s="35">
        <v>97.806749370990772</v>
      </c>
      <c r="D20" s="35">
        <v>111.22149391000839</v>
      </c>
      <c r="E20" s="35">
        <v>108.5539694146872</v>
      </c>
      <c r="F20" s="35">
        <v>107.86547903254922</v>
      </c>
      <c r="G20" s="35">
        <v>118.29592842342268</v>
      </c>
      <c r="H20" s="60"/>
      <c r="I20" s="34"/>
      <c r="J20" s="34"/>
      <c r="K20" s="34"/>
    </row>
    <row r="21" spans="1:11" x14ac:dyDescent="0.25">
      <c r="A21" s="33" t="s">
        <v>27</v>
      </c>
      <c r="B21" s="21">
        <v>15.743237674707331</v>
      </c>
      <c r="C21" s="35">
        <v>13.500855891116995</v>
      </c>
      <c r="D21" s="35">
        <v>14.157343832657002</v>
      </c>
      <c r="E21" s="35">
        <v>13.631639321429201</v>
      </c>
      <c r="F21" s="35">
        <v>14.3863294444249</v>
      </c>
      <c r="G21" s="35">
        <v>14.887931499191087</v>
      </c>
      <c r="H21" s="60"/>
      <c r="I21" s="34"/>
      <c r="J21" s="34"/>
      <c r="K21" s="34"/>
    </row>
    <row r="22" spans="1:11" x14ac:dyDescent="0.25">
      <c r="A22" s="33" t="s">
        <v>25</v>
      </c>
      <c r="B22" s="21">
        <v>73.785022187758187</v>
      </c>
      <c r="C22" s="35">
        <v>81.069210934405064</v>
      </c>
      <c r="D22" s="35">
        <v>78.3677279576535</v>
      </c>
      <c r="E22" s="35">
        <v>83.794995813214982</v>
      </c>
      <c r="F22" s="35">
        <v>81.547508858927131</v>
      </c>
      <c r="G22" s="35">
        <v>85.895912353390955</v>
      </c>
      <c r="H22" s="60"/>
      <c r="I22" s="34"/>
      <c r="J22" s="34"/>
      <c r="K22" s="34"/>
    </row>
    <row r="23" spans="1:11" ht="15" customHeight="1" x14ac:dyDescent="0.25">
      <c r="A23" s="33" t="s">
        <v>26</v>
      </c>
      <c r="B23" s="21">
        <v>80.052568950673191</v>
      </c>
      <c r="C23" s="35">
        <v>76.940972887795155</v>
      </c>
      <c r="D23" s="35">
        <v>76.439659193447454</v>
      </c>
      <c r="E23" s="35">
        <v>83.794573561442647</v>
      </c>
      <c r="F23" s="35">
        <v>87.213756719814214</v>
      </c>
      <c r="G23" s="35">
        <v>89.143594249277697</v>
      </c>
      <c r="H23" s="60"/>
      <c r="I23" s="34"/>
      <c r="J23" s="34"/>
      <c r="K23" s="34"/>
    </row>
    <row r="24" spans="1:11" x14ac:dyDescent="0.25">
      <c r="A24" s="33" t="s">
        <v>18</v>
      </c>
      <c r="B24" s="21">
        <v>10.380880350000002</v>
      </c>
      <c r="C24" s="35">
        <v>5.2550736899999997</v>
      </c>
      <c r="D24" s="35">
        <v>4.1233487299999991</v>
      </c>
      <c r="E24" s="35">
        <v>4.0265238857293619</v>
      </c>
      <c r="F24" s="35">
        <v>4.4145580440655765</v>
      </c>
      <c r="G24" s="35">
        <v>4.3939510081817241</v>
      </c>
      <c r="H24" s="60"/>
      <c r="I24" s="34"/>
      <c r="J24" s="34"/>
      <c r="K24" s="34"/>
    </row>
    <row r="25" spans="1:11" x14ac:dyDescent="0.25">
      <c r="A25" s="33" t="s">
        <v>19</v>
      </c>
      <c r="B25" s="21">
        <v>5.1279372799999994</v>
      </c>
      <c r="C25" s="35">
        <v>4.6040349100000002</v>
      </c>
      <c r="D25" s="35">
        <v>5.4104747</v>
      </c>
      <c r="E25" s="35">
        <v>5.5822260996266673</v>
      </c>
      <c r="F25" s="35">
        <v>5.7891484769450674</v>
      </c>
      <c r="G25" s="35">
        <v>6.0041845493562045</v>
      </c>
      <c r="H25" s="60"/>
      <c r="I25" s="34"/>
      <c r="J25" s="34"/>
      <c r="K25" s="34"/>
    </row>
    <row r="26" spans="1:11" ht="13" thickBot="1" x14ac:dyDescent="0.3">
      <c r="A26" s="36" t="s">
        <v>30</v>
      </c>
      <c r="B26" s="21">
        <f>-95.0654226624025+77.02955705</f>
        <v>-18.035865612402503</v>
      </c>
      <c r="C26" s="35">
        <f>-110.454369535953+81.54737838</f>
        <v>-28.906991155953008</v>
      </c>
      <c r="D26" s="35">
        <f>-93.3620746444849+84.44415855</f>
        <v>-8.9179160944849087</v>
      </c>
      <c r="E26" s="35">
        <f>-117.26902889422+88.7670841958888</f>
        <v>-28.501944698331201</v>
      </c>
      <c r="F26" s="35">
        <f>-120.552496334413+90.7121024473028</f>
        <v>-29.840393887110196</v>
      </c>
      <c r="G26" s="35">
        <f>-84.3045781169276+89.917766565778</f>
        <v>5.6131884488503943</v>
      </c>
      <c r="H26" s="60"/>
      <c r="I26" s="34"/>
    </row>
    <row r="27" spans="1:11" ht="13" thickBot="1" x14ac:dyDescent="0.3">
      <c r="A27" s="36"/>
      <c r="B27" s="64"/>
      <c r="C27" s="57"/>
      <c r="D27" s="55"/>
      <c r="E27" s="55"/>
      <c r="F27" s="55"/>
      <c r="G27" s="55"/>
      <c r="H27" s="60"/>
      <c r="I27" s="34"/>
      <c r="K27" s="34"/>
    </row>
    <row r="28" spans="1:11" ht="13.5" thickTop="1" x14ac:dyDescent="0.25">
      <c r="A28" s="28" t="s">
        <v>6</v>
      </c>
      <c r="B28" s="37">
        <f t="shared" ref="B28:G28" si="0">SUM(B17:B27)</f>
        <v>635.80229033022374</v>
      </c>
      <c r="C28" s="37">
        <f t="shared" si="0"/>
        <v>641.10115543328527</v>
      </c>
      <c r="D28" s="38">
        <f t="shared" si="0"/>
        <v>644.59742672112463</v>
      </c>
      <c r="E28" s="56">
        <f t="shared" si="0"/>
        <v>620.1470093962389</v>
      </c>
      <c r="F28" s="56">
        <f t="shared" si="0"/>
        <v>626.54443934073925</v>
      </c>
      <c r="G28" s="56">
        <f t="shared" si="0"/>
        <v>687.41796419448133</v>
      </c>
      <c r="H28" s="60"/>
      <c r="I28" s="34"/>
      <c r="J28" s="34"/>
      <c r="K28" s="34"/>
    </row>
    <row r="29" spans="1:11" ht="13.5" thickBot="1" x14ac:dyDescent="0.3">
      <c r="A29" s="14" t="s">
        <v>28</v>
      </c>
      <c r="B29" s="39">
        <f t="shared" ref="B29:G29" si="1">B28-B38</f>
        <v>558.77273328022375</v>
      </c>
      <c r="C29" s="39">
        <f t="shared" si="1"/>
        <v>559.55377705328533</v>
      </c>
      <c r="D29" s="39">
        <f t="shared" si="1"/>
        <v>560.15326817112464</v>
      </c>
      <c r="E29" s="78">
        <f t="shared" si="1"/>
        <v>531.37992520035004</v>
      </c>
      <c r="F29" s="39">
        <f t="shared" si="1"/>
        <v>535.8323368934366</v>
      </c>
      <c r="G29" s="39">
        <f t="shared" si="1"/>
        <v>597.50019762870329</v>
      </c>
      <c r="H29" s="60"/>
      <c r="I29" s="34"/>
      <c r="K29" s="34"/>
    </row>
    <row r="30" spans="1:11" s="41" customFormat="1" ht="37.15" customHeight="1" x14ac:dyDescent="0.25">
      <c r="A30" s="93" t="s">
        <v>7</v>
      </c>
      <c r="B30" s="93"/>
      <c r="C30" s="93"/>
      <c r="D30" s="93"/>
      <c r="E30" s="93"/>
      <c r="F30" s="93"/>
      <c r="G30" s="93"/>
      <c r="H30" s="60"/>
      <c r="I30" s="40"/>
    </row>
    <row r="31" spans="1:11" s="41" customFormat="1" ht="13.5" thickBot="1" x14ac:dyDescent="0.3">
      <c r="A31" s="5"/>
      <c r="B31" s="5"/>
      <c r="C31" s="42"/>
      <c r="D31" s="42"/>
      <c r="E31" s="42"/>
      <c r="F31" s="42"/>
      <c r="G31" s="42"/>
      <c r="H31" s="42"/>
      <c r="I31" s="40"/>
    </row>
    <row r="32" spans="1:11" ht="13" x14ac:dyDescent="0.3">
      <c r="A32" s="85" t="s">
        <v>8</v>
      </c>
      <c r="B32" s="76"/>
      <c r="C32" s="6"/>
      <c r="D32" s="7"/>
      <c r="E32" s="8"/>
      <c r="F32" s="7"/>
      <c r="G32" s="8"/>
      <c r="H32" s="7" t="s">
        <v>9</v>
      </c>
      <c r="I32" s="88" t="s">
        <v>10</v>
      </c>
      <c r="K32" s="34"/>
    </row>
    <row r="33" spans="1:11" ht="13" x14ac:dyDescent="0.3">
      <c r="A33" s="86"/>
      <c r="B33" s="77">
        <v>2018</v>
      </c>
      <c r="C33" s="3">
        <f>G33-4</f>
        <v>2019</v>
      </c>
      <c r="D33" s="3">
        <f>G33-3</f>
        <v>2020</v>
      </c>
      <c r="E33" s="3">
        <f>G33-2</f>
        <v>2021</v>
      </c>
      <c r="F33" s="3">
        <f>G33-1</f>
        <v>2022</v>
      </c>
      <c r="G33" s="3">
        <v>2023</v>
      </c>
      <c r="H33" s="9" t="s">
        <v>11</v>
      </c>
      <c r="I33" s="89"/>
      <c r="K33" s="34"/>
    </row>
    <row r="34" spans="1:11" ht="13" x14ac:dyDescent="0.3">
      <c r="A34" s="87"/>
      <c r="B34" s="27" t="s">
        <v>3</v>
      </c>
      <c r="C34" s="4" t="s">
        <v>3</v>
      </c>
      <c r="D34" s="4" t="s">
        <v>3</v>
      </c>
      <c r="E34" s="4" t="s">
        <v>3</v>
      </c>
      <c r="F34" s="10" t="s">
        <v>4</v>
      </c>
      <c r="G34" s="11" t="s">
        <v>5</v>
      </c>
      <c r="H34" s="12" t="s">
        <v>12</v>
      </c>
      <c r="I34" s="90"/>
      <c r="K34" s="34"/>
    </row>
    <row r="35" spans="1:11" x14ac:dyDescent="0.25">
      <c r="A35" s="43" t="s">
        <v>21</v>
      </c>
      <c r="B35" s="20">
        <v>63.816259650057383</v>
      </c>
      <c r="C35" s="20">
        <v>68.176683412067675</v>
      </c>
      <c r="D35" s="20">
        <v>71.721728457767114</v>
      </c>
      <c r="E35" s="20">
        <v>73.650999755001806</v>
      </c>
      <c r="F35" s="20">
        <v>74.436968524539196</v>
      </c>
      <c r="G35" s="96">
        <v>89.917766565777995</v>
      </c>
      <c r="H35" s="44" t="s">
        <v>20</v>
      </c>
      <c r="I35" s="70" t="s">
        <v>42</v>
      </c>
      <c r="J35" s="60"/>
      <c r="K35" s="34"/>
    </row>
    <row r="36" spans="1:11" x14ac:dyDescent="0.25">
      <c r="A36" s="43" t="s">
        <v>22</v>
      </c>
      <c r="B36" s="20">
        <v>13.213297399942615</v>
      </c>
      <c r="C36" s="20">
        <v>13.370694967932316</v>
      </c>
      <c r="D36" s="20">
        <v>12.722430092232894</v>
      </c>
      <c r="E36" s="20">
        <v>15.116084440887001</v>
      </c>
      <c r="F36" s="20">
        <v>16.275133922763501</v>
      </c>
      <c r="G36" s="97"/>
      <c r="H36" s="44" t="s">
        <v>20</v>
      </c>
      <c r="I36" s="70" t="s">
        <v>42</v>
      </c>
      <c r="J36" s="60"/>
      <c r="K36" s="34"/>
    </row>
    <row r="37" spans="1:11" ht="13" thickBot="1" x14ac:dyDescent="0.3">
      <c r="A37" s="45"/>
      <c r="B37" s="45"/>
      <c r="C37" s="13"/>
      <c r="D37" s="13"/>
      <c r="E37" s="13"/>
      <c r="F37" s="13"/>
      <c r="G37" s="13"/>
      <c r="H37" s="44"/>
      <c r="I37" s="46"/>
      <c r="J37" s="60"/>
      <c r="K37" s="34"/>
    </row>
    <row r="38" spans="1:11" ht="14" thickTop="1" thickBot="1" x14ac:dyDescent="0.3">
      <c r="A38" s="14" t="s">
        <v>13</v>
      </c>
      <c r="B38" s="47">
        <f t="shared" ref="B38:G38" si="2">SUM(B35:B37)</f>
        <v>77.029557049999994</v>
      </c>
      <c r="C38" s="47">
        <f t="shared" si="2"/>
        <v>81.547378379999998</v>
      </c>
      <c r="D38" s="47">
        <f t="shared" si="2"/>
        <v>84.444158550000012</v>
      </c>
      <c r="E38" s="58">
        <f t="shared" si="2"/>
        <v>88.767084195888799</v>
      </c>
      <c r="F38" s="47">
        <f t="shared" si="2"/>
        <v>90.712102447302698</v>
      </c>
      <c r="G38" s="47">
        <f t="shared" si="2"/>
        <v>89.917766565777995</v>
      </c>
      <c r="H38" s="48"/>
      <c r="I38" s="49"/>
      <c r="J38" s="60"/>
      <c r="K38" s="34"/>
    </row>
    <row r="39" spans="1:11" s="41" customFormat="1" ht="13.5" thickBot="1" x14ac:dyDescent="0.3">
      <c r="A39" s="5"/>
      <c r="B39" s="42"/>
      <c r="C39" s="42"/>
      <c r="D39" s="42"/>
      <c r="E39" s="42"/>
      <c r="F39" s="42"/>
      <c r="G39" s="42"/>
      <c r="H39" s="42"/>
      <c r="I39" s="42"/>
    </row>
    <row r="40" spans="1:11" ht="13.5" thickBot="1" x14ac:dyDescent="0.3">
      <c r="A40" s="15" t="s">
        <v>14</v>
      </c>
      <c r="B40" s="50">
        <f t="shared" ref="B40:G40" si="3">IF(ISERROR(B38/B28),"0%",B38/B28)</f>
        <v>0.12115331797561203</v>
      </c>
      <c r="C40" s="50">
        <f t="shared" si="3"/>
        <v>0.12719892592439111</v>
      </c>
      <c r="D40" s="50">
        <f t="shared" si="3"/>
        <v>0.13100294082702491</v>
      </c>
      <c r="E40" s="50">
        <f t="shared" si="3"/>
        <v>0.1431387765335036</v>
      </c>
      <c r="F40" s="50">
        <f t="shared" si="3"/>
        <v>0.14478159369310103</v>
      </c>
      <c r="G40" s="50">
        <f t="shared" si="3"/>
        <v>0.1308050869330189</v>
      </c>
      <c r="H40" s="51"/>
      <c r="I40" s="52"/>
      <c r="J40" s="34"/>
      <c r="K40" s="34"/>
    </row>
    <row r="41" spans="1:11" ht="13" x14ac:dyDescent="0.25">
      <c r="A41" s="94"/>
      <c r="B41" s="65"/>
      <c r="C41" s="98"/>
      <c r="D41" s="59"/>
      <c r="E41" s="24"/>
      <c r="F41" s="53"/>
      <c r="K41" s="34"/>
    </row>
    <row r="42" spans="1:11" ht="13" x14ac:dyDescent="0.25">
      <c r="A42" s="94"/>
      <c r="B42" s="65"/>
      <c r="C42" s="98"/>
      <c r="D42" s="59"/>
      <c r="E42" s="59"/>
      <c r="F42" s="59"/>
    </row>
    <row r="43" spans="1:11" hidden="1" x14ac:dyDescent="0.25">
      <c r="A43" s="22" t="s">
        <v>23</v>
      </c>
      <c r="B43" s="22"/>
      <c r="C43" s="23">
        <v>-79.038943089999989</v>
      </c>
      <c r="D43" s="23">
        <v>-88.113120469999984</v>
      </c>
      <c r="E43" s="23"/>
      <c r="F43" s="23">
        <v>-83.93349075839015</v>
      </c>
      <c r="G43" s="23">
        <v>-82.986989415821768</v>
      </c>
    </row>
    <row r="44" spans="1:11" hidden="1" x14ac:dyDescent="0.25">
      <c r="A44" s="22" t="s">
        <v>24</v>
      </c>
      <c r="B44" s="22"/>
      <c r="C44" s="23">
        <f>674.523524985482-C43</f>
        <v>753.562468075482</v>
      </c>
      <c r="D44" s="23">
        <f>572.462675772907-D43</f>
        <v>660.57579624290702</v>
      </c>
      <c r="E44" s="23"/>
      <c r="F44" s="23">
        <f>580.471843466551-F43</f>
        <v>664.40533422494116</v>
      </c>
      <c r="G44" s="23">
        <f>591.940295048468-G43</f>
        <v>674.92728446428976</v>
      </c>
    </row>
    <row r="45" spans="1:11" x14ac:dyDescent="0.25">
      <c r="A45" s="16"/>
      <c r="B45" s="16"/>
      <c r="C45" s="17"/>
      <c r="D45" s="17"/>
      <c r="E45" s="54"/>
    </row>
    <row r="46" spans="1:11" ht="13" x14ac:dyDescent="0.3">
      <c r="A46" s="2"/>
      <c r="B46" s="2"/>
      <c r="C46" s="25"/>
      <c r="D46" s="25"/>
      <c r="E46" s="25"/>
      <c r="F46" s="25"/>
      <c r="G46" s="25"/>
    </row>
    <row r="47" spans="1:11" ht="13" x14ac:dyDescent="0.25">
      <c r="A47" s="94"/>
      <c r="B47" s="65"/>
      <c r="C47" s="25"/>
      <c r="D47" s="25"/>
      <c r="E47" s="25"/>
      <c r="F47" s="25"/>
      <c r="G47" s="25"/>
      <c r="H47" s="59"/>
      <c r="I47" s="59"/>
      <c r="J47" s="59"/>
    </row>
    <row r="48" spans="1:11" ht="13" x14ac:dyDescent="0.25">
      <c r="A48" s="94"/>
      <c r="B48" s="65"/>
      <c r="C48" s="17"/>
      <c r="D48" s="17"/>
      <c r="E48" s="17"/>
      <c r="F48" s="59"/>
      <c r="G48" s="59"/>
      <c r="H48" s="59"/>
      <c r="I48" s="59"/>
      <c r="J48" s="59"/>
    </row>
    <row r="49" spans="1:10" ht="13" x14ac:dyDescent="0.3">
      <c r="A49" s="2"/>
      <c r="B49" s="2"/>
      <c r="C49" s="17"/>
      <c r="D49" s="17"/>
      <c r="E49" s="17"/>
      <c r="F49" s="59"/>
      <c r="G49" s="59"/>
      <c r="H49" s="59"/>
      <c r="I49" s="59"/>
      <c r="J49" s="59"/>
    </row>
    <row r="50" spans="1:10" ht="13" x14ac:dyDescent="0.25">
      <c r="A50" s="95"/>
      <c r="B50" s="66"/>
      <c r="C50" s="17"/>
      <c r="D50" s="17"/>
      <c r="E50" s="17"/>
      <c r="F50" s="59"/>
      <c r="G50" s="59"/>
      <c r="H50" s="59"/>
      <c r="I50" s="59"/>
      <c r="J50" s="59"/>
    </row>
    <row r="51" spans="1:10" ht="13" x14ac:dyDescent="0.25">
      <c r="A51" s="95"/>
      <c r="B51" s="66"/>
      <c r="C51" s="17"/>
      <c r="D51" s="17"/>
      <c r="E51" s="17"/>
      <c r="F51" s="59"/>
      <c r="G51" s="59"/>
      <c r="H51" s="59"/>
      <c r="I51" s="59"/>
      <c r="J51" s="59"/>
    </row>
    <row r="52" spans="1:10" ht="13" x14ac:dyDescent="0.25">
      <c r="A52" s="95"/>
      <c r="B52" s="66"/>
      <c r="C52" s="17"/>
      <c r="D52" s="17"/>
      <c r="E52" s="17"/>
      <c r="F52" s="59"/>
      <c r="G52" s="59"/>
      <c r="H52" s="59"/>
      <c r="I52" s="59"/>
      <c r="J52" s="59"/>
    </row>
    <row r="53" spans="1:10" ht="13" x14ac:dyDescent="0.25">
      <c r="A53" s="95"/>
      <c r="B53" s="66"/>
      <c r="C53" s="17"/>
      <c r="D53" s="17"/>
      <c r="E53" s="17"/>
      <c r="F53" s="59"/>
      <c r="G53" s="59"/>
      <c r="H53" s="59"/>
      <c r="I53" s="59"/>
      <c r="J53" s="59"/>
    </row>
    <row r="54" spans="1:10" ht="13" x14ac:dyDescent="0.3">
      <c r="A54" s="2"/>
      <c r="B54" s="2"/>
      <c r="C54" s="17"/>
      <c r="D54" s="17"/>
      <c r="E54" s="17"/>
    </row>
    <row r="55" spans="1:10" ht="13" x14ac:dyDescent="0.25">
      <c r="A55" s="94"/>
      <c r="B55" s="65"/>
      <c r="C55" s="17"/>
      <c r="D55" s="17"/>
      <c r="E55" s="17"/>
      <c r="F55" s="59"/>
      <c r="G55" s="59"/>
      <c r="H55" s="59"/>
      <c r="I55" s="59"/>
      <c r="J55" s="59"/>
    </row>
    <row r="56" spans="1:10" ht="13" x14ac:dyDescent="0.25">
      <c r="A56" s="94"/>
      <c r="B56" s="65"/>
      <c r="C56" s="17"/>
      <c r="D56" s="17"/>
      <c r="E56" s="17"/>
      <c r="F56" s="59"/>
      <c r="G56" s="59"/>
      <c r="H56" s="59"/>
      <c r="I56" s="59"/>
      <c r="J56" s="59"/>
    </row>
    <row r="57" spans="1:10" x14ac:dyDescent="0.25">
      <c r="C57" s="17"/>
      <c r="D57" s="17"/>
      <c r="E57" s="17"/>
    </row>
    <row r="58" spans="1:10" x14ac:dyDescent="0.25">
      <c r="C58" s="17"/>
      <c r="D58" s="17"/>
      <c r="E58" s="17"/>
    </row>
    <row r="67" spans="1:2" x14ac:dyDescent="0.25">
      <c r="A67" s="17"/>
      <c r="B67" s="17"/>
    </row>
  </sheetData>
  <mergeCells count="13">
    <mergeCell ref="A41:A42"/>
    <mergeCell ref="C41:C42"/>
    <mergeCell ref="A47:A48"/>
    <mergeCell ref="A50:A53"/>
    <mergeCell ref="A55:A56"/>
    <mergeCell ref="G35:G36"/>
    <mergeCell ref="A32:A34"/>
    <mergeCell ref="I32:I34"/>
    <mergeCell ref="A9:I9"/>
    <mergeCell ref="A10:I10"/>
    <mergeCell ref="A12:G12"/>
    <mergeCell ref="A14:A16"/>
    <mergeCell ref="A30:G30"/>
  </mergeCells>
  <dataValidations count="2">
    <dataValidation type="list" allowBlank="1" showInputMessage="1" showErrorMessage="1" sqref="H35:H37">
      <formula1>"Yes, No"</formula1>
    </dataValidation>
    <dataValidation allowBlank="1" showInputMessage="1" showErrorMessage="1" promptTitle="Date Format" prompt="E.g:  &quot;August 1, 2011&quot;" sqref="WVQ983028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JE65524 TA65524 ACW65524 AMS65524 AWO65524 BGK65524 BQG65524 CAC65524 CJY65524 CTU65524 DDQ65524 DNM65524 DXI65524 EHE65524 ERA65524 FAW65524 FKS65524 FUO65524 GEK65524 GOG65524 GYC65524 HHY65524 HRU65524 IBQ65524 ILM65524 IVI65524 JFE65524 JPA65524 JYW65524 KIS65524 KSO65524 LCK65524 LMG65524 LWC65524 MFY65524 MPU65524 MZQ65524 NJM65524 NTI65524 ODE65524 ONA65524 OWW65524 PGS65524 PQO65524 QAK65524 QKG65524 QUC65524 RDY65524 RNU65524 RXQ65524 SHM65524 SRI65524 TBE65524 TLA65524 TUW65524 UES65524 UOO65524 UYK65524 VIG65524 VSC65524 WBY65524 WLU65524 WVQ65524 JE131060 TA131060 ACW131060 AMS131060 AWO131060 BGK131060 BQG131060 CAC131060 CJY131060 CTU131060 DDQ131060 DNM131060 DXI131060 EHE131060 ERA131060 FAW131060 FKS131060 FUO131060 GEK131060 GOG131060 GYC131060 HHY131060 HRU131060 IBQ131060 ILM131060 IVI131060 JFE131060 JPA131060 JYW131060 KIS131060 KSO131060 LCK131060 LMG131060 LWC131060 MFY131060 MPU131060 MZQ131060 NJM131060 NTI131060 ODE131060 ONA131060 OWW131060 PGS131060 PQO131060 QAK131060 QKG131060 QUC131060 RDY131060 RNU131060 RXQ131060 SHM131060 SRI131060 TBE131060 TLA131060 TUW131060 UES131060 UOO131060 UYK131060 VIG131060 VSC131060 WBY131060 WLU131060 WVQ131060 JE196596 TA196596 ACW196596 AMS196596 AWO196596 BGK196596 BQG196596 CAC196596 CJY196596 CTU196596 DDQ196596 DNM196596 DXI196596 EHE196596 ERA196596 FAW196596 FKS196596 FUO196596 GEK196596 GOG196596 GYC196596 HHY196596 HRU196596 IBQ196596 ILM196596 IVI196596 JFE196596 JPA196596 JYW196596 KIS196596 KSO196596 LCK196596 LMG196596 LWC196596 MFY196596 MPU196596 MZQ196596 NJM196596 NTI196596 ODE196596 ONA196596 OWW196596 PGS196596 PQO196596 QAK196596 QKG196596 QUC196596 RDY196596 RNU196596 RXQ196596 SHM196596 SRI196596 TBE196596 TLA196596 TUW196596 UES196596 UOO196596 UYK196596 VIG196596 VSC196596 WBY196596 WLU196596 WVQ196596 JE262132 TA262132 ACW262132 AMS262132 AWO262132 BGK262132 BQG262132 CAC262132 CJY262132 CTU262132 DDQ262132 DNM262132 DXI262132 EHE262132 ERA262132 FAW262132 FKS262132 FUO262132 GEK262132 GOG262132 GYC262132 HHY262132 HRU262132 IBQ262132 ILM262132 IVI262132 JFE262132 JPA262132 JYW262132 KIS262132 KSO262132 LCK262132 LMG262132 LWC262132 MFY262132 MPU262132 MZQ262132 NJM262132 NTI262132 ODE262132 ONA262132 OWW262132 PGS262132 PQO262132 QAK262132 QKG262132 QUC262132 RDY262132 RNU262132 RXQ262132 SHM262132 SRI262132 TBE262132 TLA262132 TUW262132 UES262132 UOO262132 UYK262132 VIG262132 VSC262132 WBY262132 WLU262132 WVQ262132 JE327668 TA327668 ACW327668 AMS327668 AWO327668 BGK327668 BQG327668 CAC327668 CJY327668 CTU327668 DDQ327668 DNM327668 DXI327668 EHE327668 ERA327668 FAW327668 FKS327668 FUO327668 GEK327668 GOG327668 GYC327668 HHY327668 HRU327668 IBQ327668 ILM327668 IVI327668 JFE327668 JPA327668 JYW327668 KIS327668 KSO327668 LCK327668 LMG327668 LWC327668 MFY327668 MPU327668 MZQ327668 NJM327668 NTI327668 ODE327668 ONA327668 OWW327668 PGS327668 PQO327668 QAK327668 QKG327668 QUC327668 RDY327668 RNU327668 RXQ327668 SHM327668 SRI327668 TBE327668 TLA327668 TUW327668 UES327668 UOO327668 UYK327668 VIG327668 VSC327668 WBY327668 WLU327668 WVQ327668 JE393204 TA393204 ACW393204 AMS393204 AWO393204 BGK393204 BQG393204 CAC393204 CJY393204 CTU393204 DDQ393204 DNM393204 DXI393204 EHE393204 ERA393204 FAW393204 FKS393204 FUO393204 GEK393204 GOG393204 GYC393204 HHY393204 HRU393204 IBQ393204 ILM393204 IVI393204 JFE393204 JPA393204 JYW393204 KIS393204 KSO393204 LCK393204 LMG393204 LWC393204 MFY393204 MPU393204 MZQ393204 NJM393204 NTI393204 ODE393204 ONA393204 OWW393204 PGS393204 PQO393204 QAK393204 QKG393204 QUC393204 RDY393204 RNU393204 RXQ393204 SHM393204 SRI393204 TBE393204 TLA393204 TUW393204 UES393204 UOO393204 UYK393204 VIG393204 VSC393204 WBY393204 WLU393204 WVQ393204 JE458740 TA458740 ACW458740 AMS458740 AWO458740 BGK458740 BQG458740 CAC458740 CJY458740 CTU458740 DDQ458740 DNM458740 DXI458740 EHE458740 ERA458740 FAW458740 FKS458740 FUO458740 GEK458740 GOG458740 GYC458740 HHY458740 HRU458740 IBQ458740 ILM458740 IVI458740 JFE458740 JPA458740 JYW458740 KIS458740 KSO458740 LCK458740 LMG458740 LWC458740 MFY458740 MPU458740 MZQ458740 NJM458740 NTI458740 ODE458740 ONA458740 OWW458740 PGS458740 PQO458740 QAK458740 QKG458740 QUC458740 RDY458740 RNU458740 RXQ458740 SHM458740 SRI458740 TBE458740 TLA458740 TUW458740 UES458740 UOO458740 UYK458740 VIG458740 VSC458740 WBY458740 WLU458740 WVQ458740 JE524276 TA524276 ACW524276 AMS524276 AWO524276 BGK524276 BQG524276 CAC524276 CJY524276 CTU524276 DDQ524276 DNM524276 DXI524276 EHE524276 ERA524276 FAW524276 FKS524276 FUO524276 GEK524276 GOG524276 GYC524276 HHY524276 HRU524276 IBQ524276 ILM524276 IVI524276 JFE524276 JPA524276 JYW524276 KIS524276 KSO524276 LCK524276 LMG524276 LWC524276 MFY524276 MPU524276 MZQ524276 NJM524276 NTI524276 ODE524276 ONA524276 OWW524276 PGS524276 PQO524276 QAK524276 QKG524276 QUC524276 RDY524276 RNU524276 RXQ524276 SHM524276 SRI524276 TBE524276 TLA524276 TUW524276 UES524276 UOO524276 UYK524276 VIG524276 VSC524276 WBY524276 WLU524276 WVQ524276 JE589812 TA589812 ACW589812 AMS589812 AWO589812 BGK589812 BQG589812 CAC589812 CJY589812 CTU589812 DDQ589812 DNM589812 DXI589812 EHE589812 ERA589812 FAW589812 FKS589812 FUO589812 GEK589812 GOG589812 GYC589812 HHY589812 HRU589812 IBQ589812 ILM589812 IVI589812 JFE589812 JPA589812 JYW589812 KIS589812 KSO589812 LCK589812 LMG589812 LWC589812 MFY589812 MPU589812 MZQ589812 NJM589812 NTI589812 ODE589812 ONA589812 OWW589812 PGS589812 PQO589812 QAK589812 QKG589812 QUC589812 RDY589812 RNU589812 RXQ589812 SHM589812 SRI589812 TBE589812 TLA589812 TUW589812 UES589812 UOO589812 UYK589812 VIG589812 VSC589812 WBY589812 WLU589812 WVQ589812 JE655348 TA655348 ACW655348 AMS655348 AWO655348 BGK655348 BQG655348 CAC655348 CJY655348 CTU655348 DDQ655348 DNM655348 DXI655348 EHE655348 ERA655348 FAW655348 FKS655348 FUO655348 GEK655348 GOG655348 GYC655348 HHY655348 HRU655348 IBQ655348 ILM655348 IVI655348 JFE655348 JPA655348 JYW655348 KIS655348 KSO655348 LCK655348 LMG655348 LWC655348 MFY655348 MPU655348 MZQ655348 NJM655348 NTI655348 ODE655348 ONA655348 OWW655348 PGS655348 PQO655348 QAK655348 QKG655348 QUC655348 RDY655348 RNU655348 RXQ655348 SHM655348 SRI655348 TBE655348 TLA655348 TUW655348 UES655348 UOO655348 UYK655348 VIG655348 VSC655348 WBY655348 WLU655348 WVQ655348 JE720884 TA720884 ACW720884 AMS720884 AWO720884 BGK720884 BQG720884 CAC720884 CJY720884 CTU720884 DDQ720884 DNM720884 DXI720884 EHE720884 ERA720884 FAW720884 FKS720884 FUO720884 GEK720884 GOG720884 GYC720884 HHY720884 HRU720884 IBQ720884 ILM720884 IVI720884 JFE720884 JPA720884 JYW720884 KIS720884 KSO720884 LCK720884 LMG720884 LWC720884 MFY720884 MPU720884 MZQ720884 NJM720884 NTI720884 ODE720884 ONA720884 OWW720884 PGS720884 PQO720884 QAK720884 QKG720884 QUC720884 RDY720884 RNU720884 RXQ720884 SHM720884 SRI720884 TBE720884 TLA720884 TUW720884 UES720884 UOO720884 UYK720884 VIG720884 VSC720884 WBY720884 WLU720884 WVQ720884 JE786420 TA786420 ACW786420 AMS786420 AWO786420 BGK786420 BQG786420 CAC786420 CJY786420 CTU786420 DDQ786420 DNM786420 DXI786420 EHE786420 ERA786420 FAW786420 FKS786420 FUO786420 GEK786420 GOG786420 GYC786420 HHY786420 HRU786420 IBQ786420 ILM786420 IVI786420 JFE786420 JPA786420 JYW786420 KIS786420 KSO786420 LCK786420 LMG786420 LWC786420 MFY786420 MPU786420 MZQ786420 NJM786420 NTI786420 ODE786420 ONA786420 OWW786420 PGS786420 PQO786420 QAK786420 QKG786420 QUC786420 RDY786420 RNU786420 RXQ786420 SHM786420 SRI786420 TBE786420 TLA786420 TUW786420 UES786420 UOO786420 UYK786420 VIG786420 VSC786420 WBY786420 WLU786420 WVQ786420 JE851956 TA851956 ACW851956 AMS851956 AWO851956 BGK851956 BQG851956 CAC851956 CJY851956 CTU851956 DDQ851956 DNM851956 DXI851956 EHE851956 ERA851956 FAW851956 FKS851956 FUO851956 GEK851956 GOG851956 GYC851956 HHY851956 HRU851956 IBQ851956 ILM851956 IVI851956 JFE851956 JPA851956 JYW851956 KIS851956 KSO851956 LCK851956 LMG851956 LWC851956 MFY851956 MPU851956 MZQ851956 NJM851956 NTI851956 ODE851956 ONA851956 OWW851956 PGS851956 PQO851956 QAK851956 QKG851956 QUC851956 RDY851956 RNU851956 RXQ851956 SHM851956 SRI851956 TBE851956 TLA851956 TUW851956 UES851956 UOO851956 UYK851956 VIG851956 VSC851956 WBY851956 WLU851956 WVQ851956 JE917492 TA917492 ACW917492 AMS917492 AWO917492 BGK917492 BQG917492 CAC917492 CJY917492 CTU917492 DDQ917492 DNM917492 DXI917492 EHE917492 ERA917492 FAW917492 FKS917492 FUO917492 GEK917492 GOG917492 GYC917492 HHY917492 HRU917492 IBQ917492 ILM917492 IVI917492 JFE917492 JPA917492 JYW917492 KIS917492 KSO917492 LCK917492 LMG917492 LWC917492 MFY917492 MPU917492 MZQ917492 NJM917492 NTI917492 ODE917492 ONA917492 OWW917492 PGS917492 PQO917492 QAK917492 QKG917492 QUC917492 RDY917492 RNU917492 RXQ917492 SHM917492 SRI917492 TBE917492 TLA917492 TUW917492 UES917492 UOO917492 UYK917492 VIG917492 VSC917492 WBY917492 WLU917492 WVQ917492 JE983028 TA983028 ACW983028 AMS983028 AWO983028 BGK983028 BQG983028 CAC983028 CJY983028 CTU983028 DDQ983028 DNM983028 DXI983028 EHE983028 ERA983028 FAW983028 FKS983028 FUO983028 GEK983028 GOG983028 GYC983028 HHY983028 HRU983028 IBQ983028 ILM983028 IVI983028 JFE983028 JPA983028 JYW983028 KIS983028 KSO983028 LCK983028 LMG983028 LWC983028 MFY983028 MPU983028 MZQ983028 NJM983028 NTI983028 ODE983028 ONA983028 OWW983028 PGS983028 PQO983028 QAK983028 QKG983028 QUC983028 RDY983028 RNU983028 RXQ983028 SHM983028 SRI983028 TBE983028 TLA983028 TUW983028 UES983028 UOO983028 UYK983028 VIG983028 VSC983028 WBY983028 WLU983028"/>
  </dataValidations>
  <printOptions horizontalCentered="1"/>
  <pageMargins left="0.45" right="0.45" top="1.5" bottom="0.75" header="0.3" footer="0.3"/>
  <pageSetup scale="57"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Hydro_x0020_One_x0020_Data_x0020_Classification>
    <_dlc_DocId xmlns="f0af1d65-dfd0-4b99-b523-def3a954563f">PMCN44DTZYCH-1328676621-866</_dlc_DocId>
    <_dlc_DocIdUrl xmlns="f0af1d65-dfd0-4b99-b523-def3a954563f">
      <Url>https://teams.hydroone.com/sites/ra/ra/DxTx23-27/_layouts/DocIdRedir.aspx?ID=PMCN44DTZYCH-1328676621-866</Url>
      <Description>PMCN44DTZYCH-1328676621-866</Description>
    </_dlc_DocIdUrl>
    <Approved xmlns="878c78c9-770a-480c-bd6e-e30127a1e6fe">No</Approve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C66B9355B235D47B3019B2A3C293B15" ma:contentTypeVersion="6" ma:contentTypeDescription="Create a new document." ma:contentTypeScope="" ma:versionID="b20db7d2113b5a6363de73aca5f1413e">
  <xsd:schema xmlns:xsd="http://www.w3.org/2001/XMLSchema" xmlns:xs="http://www.w3.org/2001/XMLSchema" xmlns:p="http://schemas.microsoft.com/office/2006/metadata/properties" xmlns:ns2="f0af1d65-dfd0-4b99-b523-def3a954563f" xmlns:ns3="878c78c9-770a-480c-bd6e-e30127a1e6fe" targetNamespace="http://schemas.microsoft.com/office/2006/metadata/properties" ma:root="true" ma:fieldsID="664b9434337b3dd4a2715cd666c8dd2b" ns2:_="" ns3:_="">
    <xsd:import namespace="f0af1d65-dfd0-4b99-b523-def3a954563f"/>
    <xsd:import namespace="878c78c9-770a-480c-bd6e-e30127a1e6fe"/>
    <xsd:element name="properties">
      <xsd:complexType>
        <xsd:sequence>
          <xsd:element name="documentManagement">
            <xsd:complexType>
              <xsd:all>
                <xsd:element ref="ns2:Hydro_x0020_One_x0020_Data_x0020_Classification" minOccurs="0"/>
                <xsd:element ref="ns2:_dlc_DocId" minOccurs="0"/>
                <xsd:element ref="ns2:_dlc_DocIdUrl" minOccurs="0"/>
                <xsd:element ref="ns2:_dlc_DocIdPersistId" minOccurs="0"/>
                <xsd:element ref="ns3: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78c78c9-770a-480c-bd6e-e30127a1e6fe" elementFormDefault="qualified">
    <xsd:import namespace="http://schemas.microsoft.com/office/2006/documentManagement/types"/>
    <xsd:import namespace="http://schemas.microsoft.com/office/infopath/2007/PartnerControls"/>
    <xsd:element name="Approved" ma:index="12" nillable="true" ma:displayName="Approved" ma:default="No" ma:format="RadioButtons" ma:internalName="Approved">
      <xsd:simpleType>
        <xsd:restriction base="dms:Choice">
          <xsd:enumeration value="Yes"/>
          <xsd:enumeration value="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DBF93E-C3E0-4633-A6D2-D60FCEC02935}">
  <ds:schemaRefs>
    <ds:schemaRef ds:uri="http://schemas.microsoft.com/sharepoint/v3/contenttype/forms"/>
  </ds:schemaRefs>
</ds:datastoreItem>
</file>

<file path=customXml/itemProps2.xml><?xml version="1.0" encoding="utf-8"?>
<ds:datastoreItem xmlns:ds="http://schemas.openxmlformats.org/officeDocument/2006/customXml" ds:itemID="{0580F2CD-E23B-4F5C-9D74-007A5AF371AF}"/>
</file>

<file path=customXml/itemProps3.xml><?xml version="1.0" encoding="utf-8"?>
<ds:datastoreItem xmlns:ds="http://schemas.openxmlformats.org/officeDocument/2006/customXml" ds:itemID="{379D8AFB-19DC-43A4-ACDC-A59649E9F605}"/>
</file>

<file path=customXml/itemProps4.xml><?xml version="1.0" encoding="utf-8"?>
<ds:datastoreItem xmlns:ds="http://schemas.openxmlformats.org/officeDocument/2006/customXml" ds:itemID="{DC500908-09A9-4803-AAA5-0DE6A71C7259}"/>
</file>

<file path=customXml/itemProps5.xml><?xml version="1.0" encoding="utf-8"?>
<ds:datastoreItem xmlns:ds="http://schemas.openxmlformats.org/officeDocument/2006/customXml" ds:itemID="{14DBF93E-C3E0-4633-A6D2-D60FCEC029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2-D (C-8-2-1 Tx)</vt:lpstr>
      <vt:lpstr>2-D (C-8-2-1 Dx)</vt:lpstr>
      <vt:lpstr>'2-D (C-8-2-1 Dx)'!EBNUMBER</vt:lpstr>
      <vt:lpstr>'2-D (C-8-2-1 Tx)'!EBNUMBER</vt:lpstr>
      <vt:lpstr>'2-D (C-8-2-1 Dx)'!Print_Area</vt:lpstr>
      <vt:lpstr>'2-D (C-8-2-1 Tx)'!Print_Area</vt:lpstr>
      <vt:lpstr>'2-D (C-8-2-1 Dx)'!TestYear</vt:lpstr>
      <vt:lpstr>'2-D (C-8-2-1 Tx)'!TestYear</vt:lpstr>
    </vt:vector>
  </TitlesOfParts>
  <Company>Hydro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Dx Chapter 2 Appendix 2-D (Overhead Expense)</dc:title>
  <dc:creator>William ILIE</dc:creator>
  <cp:lastModifiedBy>MOLINA Carla</cp:lastModifiedBy>
  <cp:lastPrinted>2021-07-28T22:40:00Z</cp:lastPrinted>
  <dcterms:created xsi:type="dcterms:W3CDTF">2016-12-16T20:35:38Z</dcterms:created>
  <dcterms:modified xsi:type="dcterms:W3CDTF">2021-07-28T22:43:51Z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0x0101001C66B9355B235D47B3019B2A3C293B15</vt:lpwstr>
  </property>
  <property fmtid="{D5CDD505-2E9C-101B-9397-08002B2CF9AE}" pid="3" name="Hydro One Data Classification">
    <vt:lpwstr>Internal Use (Only Internal information is not for release to the public)</vt:lpwstr>
  </property>
  <property fmtid="{D5CDD505-2E9C-101B-9397-08002B2CF9AE}" pid="4" name="ISD_Category">
    <vt:lpwstr>Other</vt:lpwstr>
  </property>
  <property fmtid="{D5CDD505-2E9C-101B-9397-08002B2CF9AE}" pid="5" name="AM_Approved">
    <vt:bool>false</vt:bool>
  </property>
  <property fmtid="{D5CDD505-2E9C-101B-9397-08002B2CF9AE}" pid="6" name="Order">
    <vt:r8>49300</vt:r8>
  </property>
  <property fmtid="{D5CDD505-2E9C-101B-9397-08002B2CF9AE}" pid="7" name="Jurisdiction">
    <vt:lpwstr>OEB</vt:lpwstr>
  </property>
  <property fmtid="{D5CDD505-2E9C-101B-9397-08002B2CF9AE}" pid="8" name="Document Type">
    <vt:lpwstr>Prefiled evidence</vt:lpwstr>
  </property>
  <property fmtid="{D5CDD505-2E9C-101B-9397-08002B2CF9AE}" pid="9" name="Authoring Party">
    <vt:lpwstr>Hydro One Networks - HONI</vt:lpwstr>
  </property>
  <property fmtid="{D5CDD505-2E9C-101B-9397-08002B2CF9AE}" pid="10" name="Case Type">
    <vt:lpwstr>Electricity</vt:lpwstr>
  </property>
  <property fmtid="{D5CDD505-2E9C-101B-9397-08002B2CF9AE}" pid="11" name="Applicant">
    <vt:lpwstr>;#Hydro One Networks;#</vt:lpwstr>
  </property>
  <property fmtid="{D5CDD505-2E9C-101B-9397-08002B2CF9AE}" pid="12" name="Comments">
    <vt:lpwstr>Reflects update for Environmental</vt:lpwstr>
  </property>
  <property fmtid="{D5CDD505-2E9C-101B-9397-08002B2CF9AE}" pid="13" name="Shell_Created">
    <vt:bool>false</vt:bool>
  </property>
  <property fmtid="{D5CDD505-2E9C-101B-9397-08002B2CF9AE}" pid="14" name="BP Update">
    <vt:lpwstr>Yes</vt:lpwstr>
  </property>
  <property fmtid="{D5CDD505-2E9C-101B-9397-08002B2CF9AE}" pid="15" name="BluePage_Ready">
    <vt:bool>false</vt:bool>
  </property>
  <property fmtid="{D5CDD505-2E9C-101B-9397-08002B2CF9AE}" pid="16" name="AESI Status">
    <vt:lpwstr>Not Ready</vt:lpwstr>
  </property>
  <property fmtid="{D5CDD505-2E9C-101B-9397-08002B2CF9AE}" pid="17" name="Witness_OK">
    <vt:lpwstr>No</vt:lpwstr>
  </property>
  <property fmtid="{D5CDD505-2E9C-101B-9397-08002B2CF9AE}" pid="18" name="_dlc_DocIdItemGuid">
    <vt:lpwstr>62801b01-660b-45da-9f0a-6541f05a83cf</vt:lpwstr>
  </property>
  <property fmtid="{D5CDD505-2E9C-101B-9397-08002B2CF9AE}" pid="19" name="Torys_OK">
    <vt:lpwstr/>
  </property>
</Properties>
</file>